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MONA_X\2023.12.01\Originale\"/>
    </mc:Choice>
  </mc:AlternateContent>
  <bookViews>
    <workbookView xWindow="1095" yWindow="-60" windowWidth="9630" windowHeight="8310" tabRatio="842"/>
  </bookViews>
  <sheets>
    <sheet name="Start" sheetId="1" r:id="rId1"/>
    <sheet name="M101" sheetId="6" r:id="rId2"/>
    <sheet name="M102" sheetId="3" r:id="rId3"/>
    <sheet name="M103" sheetId="4" r:id="rId4"/>
    <sheet name="M104" sheetId="5" r:id="rId5"/>
    <sheet name="Validation" r:id="rId15" sheetId="7"/>
    <sheet name="Mapping" r:id="rId16" sheetId="8"/>
  </sheets>
  <definedNames>
    <definedName name="_xlnm._FilterDatabase" localSheetId="1" hidden="1">'M101'!$G$19:$Y$108</definedName>
    <definedName name="_xlnm._FilterDatabase" localSheetId="2" hidden="1">'M102'!$G$19:$Y$101</definedName>
    <definedName name="_xlnm._FilterDatabase" localSheetId="3" hidden="1">'M103'!$G$19:$Y$48</definedName>
    <definedName name="_xlnm._FilterDatabase" localSheetId="4" hidden="1">'M104'!$G$19:$Y$26</definedName>
    <definedName name="C_ABI.TRE.AKT" localSheetId="4" hidden="true">'M104'!$K$21:$Y$23</definedName>
    <definedName name="C_ABI.TRE.PAS" localSheetId="4" hidden="true">'M104'!$K$24:$Y$26</definedName>
    <definedName name="C_BIL.AKT.BET" localSheetId="1" hidden="true">'M101'!$K$96:$Y$96</definedName>
    <definedName name="C_BIL.AKT.FAN" localSheetId="1" hidden="true">'M101'!$K$91:$Y$91</definedName>
    <definedName name="C_BIL.AKT.FAN.GMP" localSheetId="1" hidden="true">'M101'!$K$93:$Y$94</definedName>
    <definedName name="C_BIL.AKT.FAN.LIS" localSheetId="1" hidden="true">'M101'!$K$92:$Y$92</definedName>
    <definedName name="C_BIL.AKT.FBA" localSheetId="1" hidden="true">'M101'!$K$28:$Y$36</definedName>
    <definedName name="C_BIL.AKT.FBA.BHU" localSheetId="3" hidden="true">'M103'!$K$23:$Y$23</definedName>
    <definedName name="C_BIL.AKT.FFV" localSheetId="1" hidden="true">'M101'!$K$84:$Y$84</definedName>
    <definedName name="C_BIL.AKT.FFV.FAN" localSheetId="1" hidden="true">'M101'!$K$90:$Y$90</definedName>
    <definedName name="C_BIL.AKT.FFV.FBA" localSheetId="1" hidden="true">'M101'!$K$86:$Y$86</definedName>
    <definedName name="C_BIL.AKT.FFV.FKU" localSheetId="1" hidden="true">'M101'!$K$88:$Y$88</definedName>
    <definedName name="C_BIL.AKT.FFV.FMI" localSheetId="1" hidden="true">'M101'!$K$85:$Y$85</definedName>
    <definedName name="C_BIL.AKT.FFV.HYP" localSheetId="1" hidden="true">'M101'!$K$89:$Y$89</definedName>
    <definedName name="C_BIL.AKT.FFV.WFG" localSheetId="1" hidden="true">'M101'!$K$87:$Y$87</definedName>
    <definedName name="C_BIL.AKT.FKU" localSheetId="1" hidden="true">'M101'!$K$56:$Y$56,'M101'!$K$58:$Y$62,'M101'!$K$64:$Y$71</definedName>
    <definedName name="C_BIL.AKT.FKU.BHU" localSheetId="3" hidden="true">'M103'!$K$32:$Y$32</definedName>
    <definedName name="C_BIL.AKT.FMI" localSheetId="1" hidden="true">'M101'!$K$21:$Y$21</definedName>
    <definedName name="C_BIL.AKT.FMI.GFG" localSheetId="1" hidden="true">'M101'!$K$26:$Y$26</definedName>
    <definedName name="C_BIL.AKT.FMI.GGU" localSheetId="1" hidden="true">'M101'!$K$24:$Y$24</definedName>
    <definedName name="C_BIL.AKT.FMI.GPA" localSheetId="1" hidden="true">'M101'!$K$25:$Y$25</definedName>
    <definedName name="C_BIL.AKT.FMI.NOT" localSheetId="1" hidden="true">'M101'!$K$23:$Y$23</definedName>
    <definedName name="C_BIL.AKT.FMI.SCM" localSheetId="1" hidden="true">'M101'!$K$22:$Y$22</definedName>
    <definedName name="C_BIL.AKT.FMI.SGA" localSheetId="1" hidden="true">'M101'!$K$27:$Y$27</definedName>
    <definedName name="C_BIL.AKT.HGE" localSheetId="1" hidden="true">'M101'!$K$82:$Y$82</definedName>
    <definedName name="C_BIL.AKT.HYP" localSheetId="1" hidden="true">'M101'!$K$72:$Y$81</definedName>
    <definedName name="C_BIL.AKT.IMW" localSheetId="1" hidden="true">'M101'!$K$101:$Y$101</definedName>
    <definedName name="C_BIL.AKT.NEG" localSheetId="1" hidden="true">'M101'!$K$105:$Y$105</definedName>
    <definedName name="C_BIL.AKT.REA" localSheetId="1" hidden="true">'M101'!$K$95:$Y$95</definedName>
    <definedName name="C_BIL.AKT.SAN" localSheetId="1" hidden="true">'M101'!$K$97:$Y$97</definedName>
    <definedName name="C_BIL.AKT.SAN.LBU" localSheetId="1" hidden="true">'M101'!$K$98:$Y$98</definedName>
    <definedName name="C_BIL.AKT.SAN.OFL" localSheetId="1" hidden="true">'M101'!$K$99:$Y$99</definedName>
    <definedName name="C_BIL.AKT.SAN.UES" localSheetId="1" hidden="true">'M101'!$K$100:$Y$100</definedName>
    <definedName name="C_BIL.AKT.SON" localSheetId="1" hidden="true">'M101'!$K$102:$Y$102</definedName>
    <definedName name="C_BIL.AKT.SON.NML" localSheetId="1" hidden="true">'M101'!$K$104:$Y$104</definedName>
    <definedName name="C_BIL.AKT.SON.SBG" localSheetId="1" hidden="true">'M101'!$K$103:$Y$103</definedName>
    <definedName name="C_BIL.AKT.TOT" localSheetId="1" hidden="true">'M101'!$K$106:$Y$106</definedName>
    <definedName name="C_BIL.AKT.TOT.NRA" localSheetId="1" hidden="true">'M101'!$K$107:$Y$107</definedName>
    <definedName name="C_BIL.AKT.TOT.NRA.WAF" localSheetId="1" hidden="true">'M101'!$K$108:$Y$108</definedName>
    <definedName name="C_BIL.AKT.WBW" localSheetId="1" hidden="true">'M101'!$K$83:$Y$83</definedName>
    <definedName name="C_BIL.AKT.WFG" localSheetId="1" hidden="true">'M101'!$K$37:$Y$55</definedName>
    <definedName name="C_BIL.AKT.WFG.REP" localSheetId="3" hidden="true">'M103'!$K$25:$Y$27</definedName>
    <definedName name="C_BIL.AKT.WFG.SLB" localSheetId="3" hidden="true">'M103'!$K$28:$Y$30</definedName>
    <definedName name="C_BIL.PAS.APF" localSheetId="2" hidden="true">'M102'!$K$79:$Y$79</definedName>
    <definedName name="C_BIL.PAS.APF.DEZ" localSheetId="2" hidden="true">'M102'!$K$84:$Y$84</definedName>
    <definedName name="C_BIL.PAS.APF.DPZ" localSheetId="2" hidden="true">'M102'!$K$83:$Y$83</definedName>
    <definedName name="C_BIL.PAS.APF.GMP" localSheetId="2" hidden="true">'M102'!$K$82:$Y$82</definedName>
    <definedName name="C_BIL.PAS.APF.OOW" localSheetId="2" hidden="true">'M102'!$K$80:$Y$80</definedName>
    <definedName name="C_BIL.PAS.APF.OOW.NRA" localSheetId="2" hidden="true">'M102'!$K$81:$Y$81</definedName>
    <definedName name="C_BIL.PAS.EKA" localSheetId="2" hidden="true">'M102'!$K$96:$Y$96</definedName>
    <definedName name="C_BIL.PAS.FFV" localSheetId="2" hidden="true">'M102'!$K$71:$Y$71</definedName>
    <definedName name="C_BIL.PAS.FFV.APF" localSheetId="2" hidden="true">'M102'!$K$75:$Y$75</definedName>
    <definedName name="C_BIL.PAS.FFV.STP" localSheetId="2" hidden="true">'M102'!$K$72:$Y$72</definedName>
    <definedName name="C_BIL.PAS.FFV.VBA" localSheetId="2" hidden="true">'M102'!$K$73:$Y$73</definedName>
    <definedName name="C_BIL.PAS.FFV.WFG" localSheetId="2" hidden="true">'M102'!$K$74:$Y$74</definedName>
    <definedName name="C_BIL.PAS.FGR" localSheetId="2" hidden="true">'M102'!$K$95:$Y$95</definedName>
    <definedName name="C_BIL.PAS.GEV" localSheetId="2" hidden="true">'M102'!$K$98:$Y$98</definedName>
    <definedName name="C_BIL.PAS.GKA" localSheetId="2" hidden="true">'M102'!$K$91:$Y$91</definedName>
    <definedName name="C_BIL.PAS.GRE" localSheetId="2" hidden="true">'M102'!$K$94:$Y$94</definedName>
    <definedName name="C_BIL.PAS.GVO" localSheetId="2" hidden="true">'M102'!$K$97:$Y$97</definedName>
    <definedName name="C_BIL.PAS.HGE" localSheetId="2" hidden="true">'M102'!$K$67:$Y$69</definedName>
    <definedName name="C_BIL.PAS.KOB" localSheetId="2" hidden="true">'M102'!$K$76:$Y$78</definedName>
    <definedName name="C_BIL.PAS.KRE" localSheetId="2" hidden="true">'M102'!$K$92:$Y$92</definedName>
    <definedName name="C_BIL.PAS.KRE.RSK" localSheetId="2" hidden="true">'M102'!$K$93:$Y$93</definedName>
    <definedName name="C_BIL.PAS.RAB" localSheetId="2" hidden="true">'M102'!$K$90:$Y$90</definedName>
    <definedName name="C_BIL.PAS.REA" localSheetId="2" hidden="true">'M102'!$K$85:$Y$85</definedName>
    <definedName name="C_BIL.PAS.RUE" localSheetId="2" hidden="true">'M102'!$K$89:$Y$89</definedName>
    <definedName name="C_BIL.PAS.SON" localSheetId="2" hidden="true">'M102'!$K$86:$Y$86</definedName>
    <definedName name="C_BIL.PAS.SON.NML" localSheetId="2" hidden="true">'M102'!$K$88:$Y$88</definedName>
    <definedName name="C_BIL.PAS.SON.SBG" localSheetId="2" hidden="true">'M102'!$K$87:$Y$87</definedName>
    <definedName name="C_BIL.PAS.TOT" localSheetId="2" hidden="true">'M102'!$K$99:$Y$99</definedName>
    <definedName name="C_BIL.PAS.TOT.NRA" localSheetId="2" hidden="true">'M102'!$K$100:$Y$100</definedName>
    <definedName name="C_BIL.PAS.TOT.NRA.WAF" localSheetId="2" hidden="true">'M102'!$K$101:$Y$101</definedName>
    <definedName name="C_BIL.PAS.VBA" localSheetId="2" hidden="true">'M102'!$K$21:$Y$29</definedName>
    <definedName name="C_BIL.PAS.VBA.BHU" localSheetId="3" hidden="true">'M103'!$K$39:$Y$39</definedName>
    <definedName name="C_BIL.PAS.VBA.GMP" localSheetId="2" hidden="true">'M102'!$K$30:$Y$30</definedName>
    <definedName name="C_BIL.PAS.VKE" localSheetId="2" hidden="true">'M102'!$K$50:$Y$50</definedName>
    <definedName name="C_BIL.PAS.VKE.GVG" localSheetId="2" hidden="true">'M102'!$K$64:$Y$64</definedName>
    <definedName name="C_BIL.PAS.VKE.GVG.F2S" localSheetId="2" hidden="true">'M102'!$K$65:$Y$65</definedName>
    <definedName name="C_BIL.PAS.VKE.GVG.S3A" localSheetId="2" hidden="true">'M102'!$K$66:$Y$66</definedName>
    <definedName name="C_BIL.PAS.VKE.KOV" localSheetId="2" hidden="true">'M102'!$K$51:$Y$55,'M102'!$K$57:$Y$62</definedName>
    <definedName name="C_BIL.PAS.VKE.KOV.BHU" localSheetId="3" hidden="true">'M103'!$K$48:$Y$48</definedName>
    <definedName name="C_BIL.PAS.VKE.KOV.CAG" localSheetId="2" hidden="true">'M102'!$K$56:$Y$56</definedName>
    <definedName name="C_BIL.PAS.VKE.KOV.GMP" localSheetId="2" hidden="true">'M102'!$K$63:$Y$63</definedName>
    <definedName name="C_BIL.PAS.WBW" localSheetId="2" hidden="true">'M102'!$K$70:$Y$70</definedName>
    <definedName name="C_BIL.PAS.WFG" localSheetId="2" hidden="true">'M102'!$K$31:$Y$49</definedName>
    <definedName name="C_BIL.PAS.WFG.REP" localSheetId="3" hidden="true">'M103'!$K$41:$Y$43</definedName>
    <definedName name="C_BIL.PAS.WFG.SLB" localSheetId="3" hidden="true">'M103'!$K$44:$Y$46</definedName>
    <definedName name="D1_A" localSheetId="1" hidden="true">'M101'!$R$21:$X$108</definedName>
    <definedName name="D1_A" localSheetId="2" hidden="true">'M102'!$R$21:$X$101</definedName>
    <definedName name="D1_A" localSheetId="3" hidden="true">'M103'!$R$23:$X$23,'M103'!$R$25:$X$30,'M103'!$R$32:$X$32,'M103'!$R$39:$X$39,'M103'!$R$41:$X$46,'M103'!$R$48:$X$48</definedName>
    <definedName name="D1_A" localSheetId="4" hidden="true">'M104'!$R$21:$X$26</definedName>
    <definedName name="D1_I" localSheetId="1" hidden="true">'M101'!$K$21:$Q$108</definedName>
    <definedName name="D1_I" localSheetId="2" hidden="true">'M102'!$K$21:$Q$101</definedName>
    <definedName name="D1_I" localSheetId="3" hidden="true">'M103'!$K$23:$Q$23,'M103'!$K$25:$Q$30,'M103'!$K$32:$Q$32,'M103'!$K$39:$Q$39,'M103'!$K$41:$Q$46,'M103'!$K$48:$Q$48</definedName>
    <definedName name="D1_I" localSheetId="4" hidden="true">'M104'!$K$21:$Q$26</definedName>
    <definedName name="D1_T" localSheetId="1" hidden="true">'M101'!$Y$21:$Y$108</definedName>
    <definedName name="D1_T" localSheetId="2" hidden="true">'M102'!$Y$21:$Y$101</definedName>
    <definedName name="D1_T" localSheetId="3" hidden="true">'M103'!$Y$23,'M103'!$Y$25:$Y$30,'M103'!$Y$32,'M103'!$Y$39,'M103'!$Y$41:$Y$46,'M103'!$Y$48</definedName>
    <definedName name="D1_T" localSheetId="4" hidden="true">'M104'!$Y$21:$Y$26</definedName>
    <definedName name="D2_CHF" localSheetId="1" hidden="true">'M101'!$K$21:$K$108,'M101'!$R$21:$R$108</definedName>
    <definedName name="D2_CHF" localSheetId="2" hidden="true">'M102'!$K$21:$K$101,'M102'!$R$21:$R$101</definedName>
    <definedName name="D2_CHF" localSheetId="3" hidden="true">'M103'!$K$23,'M103'!$K$25:$K$30,'M103'!$K$32,'M103'!$K$39,'M103'!$K$41:$K$46,'M103'!$K$48,'M103'!$R$23,'M103'!$R$25:$R$30,'M103'!$R$32,'M103'!$R$39,'M103'!$R$41:$R$46,'M103'!$R$48</definedName>
    <definedName name="D2_CHF" localSheetId="4" hidden="true">'M104'!$K$21:$K$26,'M104'!$R$21:$R$26</definedName>
    <definedName name="D2_EM" localSheetId="1" hidden="true">'M101'!$L$21:$L$108,'M101'!$S$21:$S$108</definedName>
    <definedName name="D2_EM" localSheetId="2" hidden="true">'M102'!$L$21:$L$101,'M102'!$S$21:$S$101</definedName>
    <definedName name="D2_EM" localSheetId="3" hidden="true">'M103'!$L$23,'M103'!$L$25:$L$30,'M103'!$L$32,'M103'!$L$39,'M103'!$L$41:$L$46,'M103'!$L$48,'M103'!$S$23,'M103'!$S$25:$S$30,'M103'!$S$32,'M103'!$S$39,'M103'!$S$41:$S$46,'M103'!$S$48</definedName>
    <definedName name="D2_EM" localSheetId="4" hidden="true">'M104'!$L$21:$L$26,'M104'!$S$21:$S$26</definedName>
    <definedName name="D2_EUR" localSheetId="1" hidden="true">'M101'!$N$21:$N$108,'M101'!$U$21:$U$108</definedName>
    <definedName name="D2_EUR" localSheetId="2" hidden="true">'M102'!$N$21:$N$101,'M102'!$U$21:$U$101</definedName>
    <definedName name="D2_EUR" localSheetId="3" hidden="true">'M103'!$N$23,'M103'!$N$25:$N$30,'M103'!$N$32,'M103'!$N$39,'M103'!$N$41:$N$46,'M103'!$N$48,'M103'!$U$23,'M103'!$U$25:$U$30,'M103'!$U$32,'M103'!$U$39,'M103'!$U$41:$U$46,'M103'!$U$48</definedName>
    <definedName name="D2_EUR" localSheetId="4" hidden="true">'M104'!$N$21:$N$26,'M104'!$U$21:$U$26</definedName>
    <definedName name="D2_JPY" localSheetId="1" hidden="true">'M101'!$O$21:$O$108,'M101'!$V$21:$V$108</definedName>
    <definedName name="D2_JPY" localSheetId="2" hidden="true">'M102'!$O$21:$O$101,'M102'!$V$21:$V$101</definedName>
    <definedName name="D2_JPY" localSheetId="3" hidden="true">'M103'!$O$23,'M103'!$O$25:$O$30,'M103'!$O$32,'M103'!$O$39,'M103'!$O$41:$O$46,'M103'!$O$48,'M103'!$V$23,'M103'!$V$25:$V$30,'M103'!$V$39,'M103'!$V$41:$V$46,'M103'!$V$48,'M103'!$V$32</definedName>
    <definedName name="D2_JPY" localSheetId="4" hidden="true">'M104'!$O$21:$O$26,'M104'!$V$21:$V$26</definedName>
    <definedName name="D2_T" localSheetId="1" hidden="true">'M101'!$Q$21:$Q$108,'M101'!$X$21:$Y$108</definedName>
    <definedName name="D2_T" localSheetId="2" hidden="true">'M102'!$Y$21:$Y$101,'M102'!$X$21:$X$101,'M102'!$Q$21:$Q$101</definedName>
    <definedName name="D2_T" localSheetId="3" hidden="true">'M103'!$Q$23,'M103'!$Q$25:$Q$30,'M103'!$Q$32,'M103'!$Q$39,'M103'!$Q$41:$Q$46,'M103'!$Q$48,'M103'!$X$23:$Y$23,'M103'!$X$25:$Y$30,'M103'!$X$32:$Y$32,'M103'!$X$39:$Y$39,'M103'!$X$41:$Y$46,'M103'!$X$48:$Y$48</definedName>
    <definedName name="D2_T" localSheetId="4" hidden="true">'M104'!$Q$21:$Q$26,'M104'!$X$21:$Y$26</definedName>
    <definedName name="D2_U" localSheetId="1" hidden="true">'M101'!$P$21:$P$108,'M101'!$W$21:$W$108</definedName>
    <definedName name="D2_U" localSheetId="2" hidden="true">'M102'!$P$21:$P$101,'M102'!$W$21:$W$101</definedName>
    <definedName name="D2_U" localSheetId="3" hidden="true">'M103'!$P$23,'M103'!$P$25:$P$30,'M103'!$P$32,'M103'!$P$39,'M103'!$P$41:$P$46,'M103'!$P$48,'M103'!$W$23,'M103'!$W$25:$W$30,'M103'!$W$32,'M103'!$W$39,'M103'!$W$41:$W$46,'M103'!$W$48</definedName>
    <definedName name="D2_U" localSheetId="4" hidden="true">'M104'!$P$21:$P$26,'M104'!$W$21:$W$26</definedName>
    <definedName name="D2_USD" localSheetId="1" hidden="true">'M101'!$M$21:$M$108,'M101'!$T$21:$T$108</definedName>
    <definedName name="D2_USD" localSheetId="2" hidden="true">'M102'!$M$21:$M$101,'M102'!$T$21:$T$101</definedName>
    <definedName name="D2_USD" localSheetId="3" hidden="true">'M103'!$M$23,'M103'!$M$25:$M$30,'M103'!$M$32,'M103'!$M$39,'M103'!$M$41:$M$46,'M103'!$M$48,'M103'!$T$23,'M103'!$T$25:$T$30,'M103'!$T$32,'M103'!$T$39,'M103'!$T$41:$T$46,'M103'!$T$48</definedName>
    <definedName name="D2_USD" localSheetId="4" hidden="true">'M104'!$M$21:$M$26,'M104'!$T$21:$T$26</definedName>
    <definedName name="D3_A" localSheetId="4" hidden="true">'M104'!$K$23:$Y$23,'M104'!$K$26:$Y$26</definedName>
    <definedName name="D3_ASI" localSheetId="1" hidden="true">'M101'!$K$29:$Y$29,'M101'!$K$39:$Y$39,'M101'!$K$48:$Y$48,'M101'!$K$64:$Y$64,'M101'!$K$73:$Y$73</definedName>
    <definedName name="D3_ASI" localSheetId="2" hidden="true">'M102'!$K$22:$Y$22,'M102'!$K$33:$Y$33,'M102'!$K$42:$Y$42,'M102'!$K$52:$Y$52</definedName>
    <definedName name="D3_B1M" localSheetId="1" hidden="true">'M101'!$K$32:$Y$32,'M101'!$K$42:$Y$42,'M101'!$K$51:$Y$51,'M101'!$K$67:$Y$67,'M101'!$K$76:$Y$76</definedName>
    <definedName name="D3_B1M" localSheetId="2" hidden="true">'M102'!$K$25:$Y$25,'M102'!$K$36:$Y$36,'M102'!$K$45:$Y$45,'M102'!$K$58:$Y$58</definedName>
    <definedName name="D3_B5J" localSheetId="2" hidden="true">'M102'!$K$77:$Y$77</definedName>
    <definedName name="D3_BAN" localSheetId="2" hidden="true">'M102'!$K$68:$Y$68</definedName>
    <definedName name="D3_BAN" localSheetId="3" hidden="true">'M103'!$K$26:$Y$26,'M103'!$K$29:$Y$29,'M103'!$K$42:$Y$42,'M103'!$K$45:$Y$45</definedName>
    <definedName name="D3_I" localSheetId="4" hidden="true">'M104'!$K$22:$Y$22,'M104'!$K$25:$Y$25</definedName>
    <definedName name="D3_IMM" localSheetId="1" hidden="true">'M101'!$K$81:$Y$81</definedName>
    <definedName name="D3_J15" localSheetId="1" hidden="true">'M101'!$K$35:$Y$35,'M101'!$K$45:$Y$45,'M101'!$K$54:$Y$54,'M101'!$K$70:$Y$70,'M101'!$K$79:$Y$79</definedName>
    <definedName name="D3_J15" localSheetId="2" hidden="true">'M102'!$K$28:$Y$28,'M102'!$K$39:$Y$39,'M102'!$K$48:$Y$48,'M102'!$K$61:$Y$61</definedName>
    <definedName name="D3_KUE" localSheetId="1" hidden="true">'M101'!$K$30:$Y$30,'M101'!$K$40:$Y$40,'M101'!$K$49:$Y$49,'M101'!$K$65:$Y$65,'M101'!$K$74:$Y$74</definedName>
    <definedName name="D3_KUE" localSheetId="2" hidden="true">'M102'!$K$23:$Y$23,'M102'!$K$34:$Y$34,'M102'!$K$43:$Y$43,'M102'!$K$53:$Y$56</definedName>
    <definedName name="D3_KUN" localSheetId="2" hidden="true">'M102'!$K$69:$Y$69</definedName>
    <definedName name="D3_KUN" localSheetId="3" hidden="true">'M103'!$K$27:$Y$27,'M103'!$K$30:$Y$30,'M103'!$K$43:$Y$43,'M103'!$K$46:$Y$46</definedName>
    <definedName name="D3_M13" localSheetId="1" hidden="true">'M101'!$K$33:$Y$33,'M101'!$K$43:$Y$43,'M101'!$K$52:$Y$52,'M101'!$K$68:$Y$68,'M101'!$K$77:$Y$77</definedName>
    <definedName name="D3_M13" localSheetId="2" hidden="true">'M102'!$K$26:$Y$26,'M102'!$K$37:$Y$37,'M102'!$K$46:$Y$46,'M102'!$K$59:$Y$59</definedName>
    <definedName name="D3_M31" localSheetId="1" hidden="true">'M101'!$K$34:$Y$34,'M101'!$K$44:$Y$44,'M101'!$K$53:$Y$53,'M101'!$K$69:$Y$69,'M101'!$K$78:$Y$78</definedName>
    <definedName name="D3_M31" localSheetId="2" hidden="true">'M102'!$K$27:$Y$27,'M102'!$K$38:$Y$38,'M102'!$K$47:$Y$47,'M102'!$K$60:$Y$60</definedName>
    <definedName name="D3_OEH" localSheetId="1" hidden="true">'M101'!$K$94:$Y$94</definedName>
    <definedName name="D3_RLZ" localSheetId="1" hidden="true">'M101'!$K$31:$Y$31,'M101'!$K$41:$Y$41,'M101'!$K$50:$Y$50,'M101'!$K$66:$Y$66,'M101'!$K$75:$Y$75</definedName>
    <definedName name="D3_RLZ" localSheetId="2" hidden="true">'M102'!$K$24:$Y$24,'M102'!$K$35:$Y$35,'M102'!$K$44:$Y$44,'M102'!$K$57:$Y$57</definedName>
    <definedName name="D3_T" localSheetId="1" hidden="true">'M101'!$K$28:$Y$28,'M101'!$K$37:$Y$37,'M101'!$K$38:$Y$38,'M101'!$K$47:$Y$47,'M101'!$K$56:$Y$56,'M101'!$K$58:$Y$62,'M101'!$K$72:$Y$72,'M101'!$K$93:$Y$93</definedName>
    <definedName name="D3_T" localSheetId="2" hidden="true">'M102'!$K$21:$Y$21,'M102'!$K$31:$Y$31,'M102'!$K$32:$Y$32,'M102'!$K$41:$Y$41,'M102'!$K$51:$Y$51,'M102'!$K$76:$Y$76,'M102'!$K$67:$Y$67</definedName>
    <definedName name="D3_T" localSheetId="3" hidden="true">'M103'!$K$25:$Y$25,'M103'!$K$28:$Y$28,'M103'!$K$41:$Y$41,'M103'!$K$44:$Y$44</definedName>
    <definedName name="D3_T" localSheetId="4" hidden="true">'M104'!$K$21:$Y$21,'M104'!$K$24:$Y$24</definedName>
    <definedName name="D3_U5J" localSheetId="1" hidden="true">'M101'!$K$36:$Y$36,'M101'!$K$46:$Y$46,'M101'!$K$55:$Y$55,'M101'!$K$71:$Y$71,'M101'!$K$80:$Y$80</definedName>
    <definedName name="D3_U5J" localSheetId="2" hidden="true">'M102'!$K$29:$Y$29,'M102'!$K$40:$Y$40,'M102'!$K$49:$Y$49,'M102'!$K$62:$Y$62,'M102'!$K$78:$Y$78</definedName>
    <definedName name="D4_BAN" localSheetId="1" hidden="true">'M101'!$K$38:$Y$46</definedName>
    <definedName name="D4_BAN" localSheetId="2" hidden="true">'M102'!$K$32:$Y$40</definedName>
    <definedName name="D4_GED" localSheetId="1" hidden="true">'M101'!$K$60:$Y$61</definedName>
    <definedName name="D4_HYD" localSheetId="1" hidden="true">'M101'!$K$62:$Y$62</definedName>
    <definedName name="D4_KUN" localSheetId="1" hidden="true">'M101'!$K$47:$Y$55</definedName>
    <definedName name="D4_KUN" localSheetId="2" hidden="true">'M102'!$K$41:$Y$49</definedName>
    <definedName name="D4_NUE" localSheetId="2" hidden="true">'M102'!$K$55:$Y$56</definedName>
    <definedName name="D4_T" localSheetId="1" hidden="true">'M101'!$K$37:$Y$37,'M101'!$K$56:$Y$56,'M101'!$K$64:$Y$71</definedName>
    <definedName name="D4_T" localSheetId="2" hidden="true">'M102'!$K$31:$Y$31,'M102'!$K$51:$Y$53,'M102'!$K$57:$Y$62</definedName>
    <definedName name="D4_UEB" localSheetId="2" hidden="true">'M102'!$K$54:$Y$54</definedName>
    <definedName name="D4_UNG" localSheetId="1" hidden="true">'M101'!$K$58:$Y$59</definedName>
    <definedName name="D5_ORK" localSheetId="1" hidden="true">'M101'!$K$59:$Y$59,'M101'!$K$61:$Y$61</definedName>
    <definedName name="D5_T" localSheetId="1" hidden="true">'M101'!$K$56:$Y$56,'M101'!$K$58:$Y$58,'M101'!$K$60:$Y$60,'M101'!$K$64:$Y$71</definedName>
    <definedName name="D5_U" localSheetId="1" hidden="true">'M101'!$K$62:$Y$62</definedName>
    <definedName name="_xlnm.Print_Area" localSheetId="1">'M101'!$K$21:$Z$109</definedName>
    <definedName name="_xlnm.Print_Area" localSheetId="2">'M102'!$K$21:$Z$102</definedName>
    <definedName name="_xlnm.Print_Area" localSheetId="3">'M103'!$K$19:$Z$49</definedName>
    <definedName name="_xlnm.Print_Area" localSheetId="4">'M104'!$K$21:$Z$27</definedName>
    <definedName name="_xlnm.Print_Area" localSheetId="0">Start!$A$1:$H$41</definedName>
    <definedName name="_xlnm.Print_Titles" localSheetId="1">'M101'!$A:$J,'M101'!$1:$20</definedName>
    <definedName name="_xlnm.Print_Titles" localSheetId="2">'M102'!$A:$J,'M102'!$1:$20</definedName>
    <definedName name="_xlnm.Print_Titles" localSheetId="3">'M103'!$A:$J,'M103'!$1:$20</definedName>
    <definedName name="_xlnm.Print_Titles" localSheetId="4">'M104'!$A:$J,'M104'!$1:$20</definedName>
    <definedName name="GESPERRT" localSheetId="1">'M101'!$L$21,'M101'!$S$21,'M101'!$L$22:$P$22,'M101'!$S$22:$W$22,'M101'!$L$23,'M101'!$S$23,'M101'!$L$24:$P$24,'M101'!$R$24:$X$24,'M101'!$S$25,'M101'!$L$26:$P$26,'M101'!$R$26:$T$26,'M101'!$V$26:$W$26,'M101'!$S$27:$S$27,'M101'!$K$27:$Q$27,'M101'!$L$72:$L$81,'M101'!$S$72:$S$81,'M101'!$L$85,'M101'!$S$85,'M101'!$L$89,'M101'!$S$89,'M101'!$L$92:$L$101,'M101'!$S$92:$S$101,'M101'!$L$105:$P$105,'M101'!$R$105:$X$105,'M101'!$L$107:$L$108,'M101'!$S$107:$S$108,'M101'!$K$25:$Q$25</definedName>
    <definedName name="GESPERRT" localSheetId="2">'M102'!$L$30,'M102'!$S$30,'M102'!$L$63,'M102'!$S$63,'M102'!$L$75:$L$85,'M102'!$M$83:$M$84,'M102'!$O$83:$P$84,'M102'!$R$83:$R$84,'M102'!$S$75:$S$85,'M102'!$T$83:$X$84,'M102'!$L$89:$L$98,'M102'!$R$93,'M102'!$S$89:$S$98,'M102'!$T$93:$X$93,'M102'!$L$100:$L$101,'M102'!$S$100:$S$101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'M101'!$G:$J,'M101'!$19:$20</definedName>
    <definedName name="INTERNAL" localSheetId="2">'M102'!$G:$J,'M102'!$19:$20</definedName>
    <definedName name="INTERNAL" localSheetId="3">'M103'!$G:$J,'M103'!$19:$20</definedName>
    <definedName name="INTERNAL" localSheetId="4">'M104'!$G:$J,'M104'!$19:$20</definedName>
    <definedName name="P_Subtitle">Start!$B$9</definedName>
    <definedName name="P_Title">Start!$B$8</definedName>
    <definedName name="T_Konsi_Errors" localSheetId="1" hidden="true">'M101'!$B$5</definedName>
    <definedName name="T_Konsi_Errors" localSheetId="2" hidden="true">'M102'!$B$5</definedName>
    <definedName name="T_Konsi_Errors" localSheetId="3" hidden="true">'M103'!$B$5</definedName>
    <definedName name="T_Konsi_Errors" localSheetId="4" hidden="true">'M104'!$B$5</definedName>
    <definedName name="T_Konsi_Rules_Column" localSheetId="1" hidden="true">'M101'!$K$112</definedName>
    <definedName name="T_Konsi_Rules_Column" localSheetId="2" hidden="true">'M102'!$K$104</definedName>
    <definedName name="T_Konsi_Rules_Column" localSheetId="3" hidden="true">'M103'!$K$51</definedName>
    <definedName name="T_Konsi_Rules_Column" localSheetId="4" hidden="true">'M104'!$K$30</definedName>
    <definedName name="T_Konsi_Rules_Cross" localSheetId="1" hidden="true">'M101'!$AB$112</definedName>
    <definedName name="T_Konsi_Rules_Cross" localSheetId="2" hidden="true">'M102'!$AB$104</definedName>
    <definedName name="T_Konsi_Rules_Cross" localSheetId="3" hidden="true">'M103'!$AB$51</definedName>
    <definedName name="T_Konsi_Rules_Cross" localSheetId="4" hidden="true">'M104'!$AB$30</definedName>
    <definedName name="T_Konsi_Rules_Row" localSheetId="1" hidden="true">'M101'!$AB$21</definedName>
    <definedName name="T_Konsi_Rules_Row" localSheetId="2" hidden="true">'M102'!$AB$21</definedName>
    <definedName name="T_Konsi_Rules_Row" localSheetId="3" hidden="true">'M103'!$AB$23</definedName>
    <definedName name="T_Konsi_Rules_Row" localSheetId="4" hidden="true">'M104'!$AB$21</definedName>
    <definedName name="T_Konsi_Summary" localSheetId="0" hidden="true">Start!$D$22</definedName>
    <definedName name="T_Konsi_Warnings" localSheetId="1" hidden="true">'M101'!$B$6</definedName>
    <definedName name="T_Konsi_Warnings" localSheetId="2" hidden="true">'M102'!$B$6</definedName>
    <definedName name="T_Konsi_Warnings" localSheetId="3" hidden="true">'M103'!$B$6</definedName>
    <definedName name="T_Konsi_Warnings" localSheetId="4" hidden="true">'M104'!$B$6</definedName>
    <definedName name="Z_CB120B31_F776_4B30_B33D_0B8FCFE1E658_.wvu.Cols" localSheetId="1" hidden="1">'M101'!$A:$A,'M101'!$E:$J,'M101'!$AC:$AE,'M101'!$AH:$AH</definedName>
    <definedName name="Z_CB120B31_F776_4B30_B33D_0B8FCFE1E658_.wvu.Cols" localSheetId="2" hidden="1">'M102'!$A:$A,'M102'!$E:$J,'M102'!$AC:$AE,'M102'!$AH:$AH</definedName>
    <definedName name="Z_CB120B31_F776_4B30_B33D_0B8FCFE1E658_.wvu.Cols" localSheetId="3" hidden="1">'M103'!$A:$A,'M103'!$E:$J,'M103'!$AC:$AE,'M103'!$AH:$AH</definedName>
    <definedName name="Z_CB120B31_F776_4B30_B33D_0B8FCFE1E658_.wvu.Cols" localSheetId="4" hidden="1">'M104'!$A:$A,'M104'!$E:$J,'M104'!$AC:$AE,'M104'!$AH:$AH</definedName>
    <definedName name="Z_CB120B31_F776_4B30_B33D_0B8FCFE1E658_.wvu.PrintArea" localSheetId="1" hidden="1">'M101'!$K$21:$Z$109</definedName>
    <definedName name="Z_CB120B31_F776_4B30_B33D_0B8FCFE1E658_.wvu.PrintArea" localSheetId="2" hidden="1">'M102'!$K$21:$Z$102</definedName>
    <definedName name="Z_CB120B31_F776_4B30_B33D_0B8FCFE1E658_.wvu.PrintArea" localSheetId="3" hidden="1">'M103'!$K$18:$Z$49</definedName>
    <definedName name="Z_CB120B31_F776_4B30_B33D_0B8FCFE1E658_.wvu.PrintArea" localSheetId="4" hidden="1">'M104'!$K$21:$Z$27</definedName>
    <definedName name="Z_CB120B31_F776_4B30_B33D_0B8FCFE1E658_.wvu.PrintArea" localSheetId="0" hidden="1">Start!$A$1:$H$41</definedName>
    <definedName name="Z_CB120B31_F776_4B30_B33D_0B8FCFE1E658_.wvu.PrintTitles" localSheetId="1" hidden="1">'M101'!$A:$J,'M101'!$1:$19</definedName>
    <definedName name="Z_CB120B31_F776_4B30_B33D_0B8FCFE1E658_.wvu.PrintTitles" localSheetId="2" hidden="1">'M102'!$A:$J,'M102'!$1:$19</definedName>
    <definedName name="Z_CB120B31_F776_4B30_B33D_0B8FCFE1E658_.wvu.PrintTitles" localSheetId="3" hidden="1">'M103'!$A:$J,'M103'!$1:$17</definedName>
    <definedName name="Z_CB120B31_F776_4B30_B33D_0B8FCFE1E658_.wvu.PrintTitles" localSheetId="4" hidden="1">'M104'!$A:$J,'M104'!$1:$19</definedName>
    <definedName name="Z_CB120B31_F776_4B30_B33D_0B8FCFE1E658_.wvu.Rows" localSheetId="1" hidden="1">'M101'!$7:$14</definedName>
    <definedName name="Z_CB120B31_F776_4B30_B33D_0B8FCFE1E658_.wvu.Rows" localSheetId="2" hidden="1">'M102'!$7:$14</definedName>
    <definedName name="Z_CB120B31_F776_4B30_B33D_0B8FCFE1E658_.wvu.Rows" localSheetId="3" hidden="1">'M103'!$7:$14,'M103'!$34:$36</definedName>
    <definedName name="Z_CB120B31_F776_4B30_B33D_0B8FCFE1E658_.wvu.Rows" localSheetId="4" hidden="1">'M104'!$7:$14</definedName>
    <definedName name="Z_CB120B31_F776_4B30_B33D_0B8FCFE1E658_.wvu.Rows" localSheetId="0" hidden="1">Start!$25:$25</definedName>
    <definedName name="Validation_K001_M101_K106_0" hidden="true">'M101'!$K$21,'M101'!$K$28,'M101'!$K$37,'M101'!$K$56,'M101'!$K$72,'M101'!$K$82:$K$84,'M101'!$K$91,'M101'!$K$95:$K$97,'M101'!$K$101:$K$102,'M101'!$K$105:$K$106,'M101'!$K$106</definedName>
    <definedName name="Validation_K001_M101_L106_0" hidden="true">'M101'!$L$28,'M101'!$L$37,'M101'!$L$56,'M101'!$L$82:$L$84,'M101'!$L$91,'M101'!$L$102,'M101'!$L$106,'M101'!$L$106</definedName>
    <definedName name="Validation_K001_M101_M106_0" hidden="true">'M101'!$M$21,'M101'!$M$28,'M101'!$M$37,'M101'!$M$56,'M101'!$M$72,'M101'!$M$82:$M$84,'M101'!$M$91,'M101'!$M$95:$M$97,'M101'!$M$101:$M$102,'M101'!$M$106,'M101'!$M$106</definedName>
    <definedName name="Validation_K001_M101_N106_0" hidden="true">'M101'!$N$21,'M101'!$N$28,'M101'!$N$37,'M101'!$N$56,'M101'!$N$72,'M101'!$N$82:$N$84,'M101'!$N$91,'M101'!$N$95:$N$97,'M101'!$N$101:$N$102,'M101'!$N$106,'M101'!$N$106</definedName>
    <definedName name="Validation_K001_M101_O106_0" hidden="true">'M101'!$O$21,'M101'!$O$28,'M101'!$O$37,'M101'!$O$56,'M101'!$O$72,'M101'!$O$82:$O$84,'M101'!$O$91,'M101'!$O$95:$O$97,'M101'!$O$101:$O$102,'M101'!$O$106,'M101'!$O$106</definedName>
    <definedName name="Validation_K001_M101_P106_0" hidden="true">'M101'!$P$21,'M101'!$P$28,'M101'!$P$37,'M101'!$P$56,'M101'!$P$72,'M101'!$P$82:$P$84,'M101'!$P$91,'M101'!$P$95:$P$97,'M101'!$P$101:$P$102,'M101'!$P$106,'M101'!$P$106</definedName>
    <definedName name="Validation_K001_M101_Q106_0" hidden="true">'M101'!$Q$21,'M101'!$Q$28,'M101'!$Q$37,'M101'!$Q$56,'M101'!$Q$72,'M101'!$Q$82:$Q$84,'M101'!$Q$91,'M101'!$Q$95:$Q$97,'M101'!$Q$101:$Q$102,'M101'!$Q$105:$Q$106,'M101'!$Q$106</definedName>
    <definedName name="Validation_K001_M101_R106_0" hidden="true">'M101'!$R$21,'M101'!$R$28,'M101'!$R$37,'M101'!$R$56,'M101'!$R$72,'M101'!$R$82:$R$84,'M101'!$R$91,'M101'!$R$95:$R$97,'M101'!$R$101:$R$102,'M101'!$R$106,'M101'!$R$106</definedName>
    <definedName name="Validation_K001_M101_S106_0" hidden="true">'M101'!$S$28,'M101'!$S$37,'M101'!$S$56,'M101'!$S$82:$S$84,'M101'!$S$91,'M101'!$S$102,'M101'!$S$106,'M101'!$S$106</definedName>
    <definedName name="Validation_K001_M101_T106_0" hidden="true">'M101'!$T$21,'M101'!$T$28,'M101'!$T$37,'M101'!$T$56,'M101'!$T$72,'M101'!$T$82:$T$84,'M101'!$T$91,'M101'!$T$95:$T$97,'M101'!$T$101:$T$102,'M101'!$T$106,'M101'!$T$106</definedName>
    <definedName name="Validation_K001_M101_U106_0" hidden="true">'M101'!$U$21,'M101'!$U$28,'M101'!$U$37,'M101'!$U$56,'M101'!$U$72,'M101'!$U$82:$U$84,'M101'!$U$91,'M101'!$U$95:$U$97,'M101'!$U$101:$U$102,'M101'!$U$106,'M101'!$U$106</definedName>
    <definedName name="Validation_K001_M101_V106_0" hidden="true">'M101'!$V$21,'M101'!$V$28,'M101'!$V$37,'M101'!$V$56,'M101'!$V$72,'M101'!$V$82:$V$84,'M101'!$V$91,'M101'!$V$95:$V$97,'M101'!$V$101:$V$102,'M101'!$V$106,'M101'!$V$106</definedName>
    <definedName name="Validation_K001_M101_W106_0" hidden="true">'M101'!$W$21,'M101'!$W$28,'M101'!$W$37,'M101'!$W$56,'M101'!$W$72,'M101'!$W$82:$W$84,'M101'!$W$91,'M101'!$W$95:$W$97,'M101'!$W$101:$W$102,'M101'!$W$106,'M101'!$W$106</definedName>
    <definedName name="Validation_K001_M101_X106_0" hidden="true">'M101'!$X$21,'M101'!$X$28,'M101'!$X$37,'M101'!$X$56,'M101'!$X$72,'M101'!$X$82:$X$84,'M101'!$X$91,'M101'!$X$95:$X$97,'M101'!$X$101:$X$102,'M101'!$X$106,'M101'!$X$106</definedName>
    <definedName name="Validation_K001_M101_Y106_0" hidden="true">'M101'!$Y$21,'M101'!$Y$28,'M101'!$Y$37,'M101'!$Y$56,'M101'!$Y$72,'M101'!$Y$82:$Y$84,'M101'!$Y$91,'M101'!$Y$95:$Y$97,'M101'!$Y$101:$Y$102,'M101'!$Y$105:$Y$106,'M101'!$Y$106</definedName>
    <definedName name="Validation_K002_M101_Y106_0" hidden="true">'M101'!$Y$106,'M101'!$Y$106</definedName>
    <definedName name="Validation_K003_M101_K106_0" hidden="true">'M101'!$K$106:$K$107,'M101'!$K$106</definedName>
    <definedName name="Validation_K003_M101_M106_0" hidden="true">'M101'!$M$106:$M$107,'M101'!$M$106</definedName>
    <definedName name="Validation_K003_M101_N106_0" hidden="true">'M101'!$N$106:$N$107,'M101'!$N$106</definedName>
    <definedName name="Validation_K003_M101_O106_0" hidden="true">'M101'!$O$106:$O$107,'M101'!$O$106</definedName>
    <definedName name="Validation_K003_M101_P106_0" hidden="true">'M101'!$P$106:$P$107,'M101'!$P$106</definedName>
    <definedName name="Validation_K003_M101_Q106_0" hidden="true">'M101'!$Q$106:$Q$107,'M101'!$Q$106</definedName>
    <definedName name="Validation_K003_M101_R106_0" hidden="true">'M101'!$R$106:$R$107,'M101'!$R$106</definedName>
    <definedName name="Validation_K003_M101_T106_0" hidden="true">'M101'!$T$106:$T$107,'M101'!$T$106</definedName>
    <definedName name="Validation_K003_M101_U106_0" hidden="true">'M101'!$U$106:$U$107,'M101'!$U$106</definedName>
    <definedName name="Validation_K003_M101_V106_0" hidden="true">'M101'!$V$106:$V$107,'M101'!$V$106</definedName>
    <definedName name="Validation_K003_M101_W106_0" hidden="true">'M101'!$W$106:$W$107,'M101'!$W$106</definedName>
    <definedName name="Validation_K003_M101_X106_0" hidden="true">'M101'!$X$106:$X$107,'M101'!$X$106</definedName>
    <definedName name="Validation_K003_M101_Y106_0" hidden="true">'M101'!$Y$106:$Y$107,'M101'!$Y$106</definedName>
    <definedName name="Validation_K004_M101_K106_0" hidden="true">'M101'!$K$106:$K$107,'M101'!$K$106</definedName>
    <definedName name="Validation_K004_M101_M106_0" hidden="true">'M101'!$M$106:$M$107,'M101'!$M$106</definedName>
    <definedName name="Validation_K004_M101_N106_0" hidden="true">'M101'!$N$106:$N$107,'M101'!$N$106</definedName>
    <definedName name="Validation_K004_M101_O106_0" hidden="true">'M101'!$O$106:$O$107,'M101'!$O$106</definedName>
    <definedName name="Validation_K004_M101_P106_0" hidden="true">'M101'!$P$106:$P$107,'M101'!$P$106</definedName>
    <definedName name="Validation_K004_M101_Q106_0" hidden="true">'M101'!$Q$106:$Q$107,'M101'!$Q$106</definedName>
    <definedName name="Validation_K004_M101_R106_0" hidden="true">'M101'!$R$106:$R$107,'M101'!$R$106</definedName>
    <definedName name="Validation_K004_M101_T106_0" hidden="true">'M101'!$T$106:$T$107,'M101'!$T$106</definedName>
    <definedName name="Validation_K004_M101_U106_0" hidden="true">'M101'!$U$106:$U$107,'M101'!$U$106</definedName>
    <definedName name="Validation_K004_M101_V106_0" hidden="true">'M101'!$V$106:$V$107,'M101'!$V$106</definedName>
    <definedName name="Validation_K004_M101_W106_0" hidden="true">'M101'!$W$106:$W$107,'M101'!$W$106</definedName>
    <definedName name="Validation_K004_M101_X106_0" hidden="true">'M101'!$X$106:$X$107,'M101'!$X$106</definedName>
    <definedName name="Validation_K004_M101_Y106_0" hidden="true">'M101'!$Y$106:$Y$107,'M101'!$Y$106</definedName>
    <definedName name="Validation_K005_M101_K107_0" hidden="true">'M101'!$K$107:$K$108,'M101'!$K$107</definedName>
    <definedName name="Validation_K005_M101_M107_0" hidden="true">'M101'!$M$107:$M$108,'M101'!$M$107</definedName>
    <definedName name="Validation_K005_M101_N107_0" hidden="true">'M101'!$N$107:$N$108,'M101'!$N$107</definedName>
    <definedName name="Validation_K005_M101_O107_0" hidden="true">'M101'!$O$107:$O$108,'M101'!$O$107</definedName>
    <definedName name="Validation_K005_M101_P107_0" hidden="true">'M101'!$P$107:$P$108,'M101'!$P$107</definedName>
    <definedName name="Validation_K005_M101_Q107_0" hidden="true">'M101'!$Q$107:$Q$108,'M101'!$Q$107</definedName>
    <definedName name="Validation_K005_M101_R107_0" hidden="true">'M101'!$R$107:$R$108,'M101'!$R$107</definedName>
    <definedName name="Validation_K005_M101_T107_0" hidden="true">'M101'!$T$107:$T$108,'M101'!$T$107</definedName>
    <definedName name="Validation_K005_M101_U107_0" hidden="true">'M101'!$U$107:$U$108,'M101'!$U$107</definedName>
    <definedName name="Validation_K005_M101_V107_0" hidden="true">'M101'!$V$107:$V$108,'M101'!$V$107</definedName>
    <definedName name="Validation_K005_M101_W107_0" hidden="true">'M101'!$W$107:$W$108,'M101'!$W$107</definedName>
    <definedName name="Validation_K005_M101_X107_0" hidden="true">'M101'!$X$107:$X$108,'M101'!$X$107</definedName>
    <definedName name="Validation_K005_M101_Y107_0" hidden="true">'M101'!$Y$107:$Y$108,'M101'!$Y$107</definedName>
    <definedName name="Validation_K006_M101_K21_0" hidden="true">'M101'!$K$21:$K$24,'M101'!$K$26,'M101'!$K$21</definedName>
    <definedName name="Validation_K006_M101_M21_0" hidden="true">'M101'!$M$21,'M101'!$M$23,'M101'!$M$21</definedName>
    <definedName name="Validation_K006_M101_N21_0" hidden="true">'M101'!$N$21,'M101'!$N$23,'M101'!$N$21</definedName>
    <definedName name="Validation_K006_M101_O21_0" hidden="true">'M101'!$O$21,'M101'!$O$23,'M101'!$O$21</definedName>
    <definedName name="Validation_K006_M101_P21_0" hidden="true">'M101'!$P$21,'M101'!$P$23,'M101'!$P$21</definedName>
    <definedName name="Validation_K006_M101_Q21_0" hidden="true">'M101'!$Q$21:$Q$24,'M101'!$Q$26,'M101'!$Q$21</definedName>
    <definedName name="Validation_K006_M101_R21_0" hidden="true">'M101'!$R$21:$R$23,'M101'!$R$25,'M101'!$R$27,'M101'!$R$21</definedName>
    <definedName name="Validation_K006_M101_T21_0" hidden="true">'M101'!$T$21,'M101'!$T$23,'M101'!$T$25,'M101'!$T$27,'M101'!$T$21</definedName>
    <definedName name="Validation_K006_M101_U21_0" hidden="true">'M101'!$U$21,'M101'!$U$23,'M101'!$U$25:$U$27,'M101'!$U$21</definedName>
    <definedName name="Validation_K006_M101_V21_0" hidden="true">'M101'!$V$21,'M101'!$V$23,'M101'!$V$25,'M101'!$V$27,'M101'!$V$21</definedName>
    <definedName name="Validation_K006_M101_W21_0" hidden="true">'M101'!$W$21,'M101'!$W$23,'M101'!$W$25,'M101'!$W$27,'M101'!$W$21</definedName>
    <definedName name="Validation_K006_M101_X21_0" hidden="true">'M101'!$X$21:$X$23,'M101'!$X$25:$X$27,'M101'!$X$21</definedName>
    <definedName name="Validation_K006_M101_Y21_0" hidden="true">'M101'!$Y$21:$Y$27,'M101'!$Y$21</definedName>
    <definedName name="Validation_K007_M101_Q21_0" hidden="true">'M101'!$Q$21,'M101'!$Q$21</definedName>
    <definedName name="Validation_K013_M101_K84_0" hidden="true">'M101'!$K$84:$K$90,'M101'!$K$84</definedName>
    <definedName name="Validation_K013_M101_L84_0" hidden="true">'M101'!$L$84,'M101'!$L$86:$L$88,'M101'!$L$90,'M101'!$L$84</definedName>
    <definedName name="Validation_K013_M101_M84_0" hidden="true">'M101'!$M$84:$M$90,'M101'!$M$84</definedName>
    <definedName name="Validation_K013_M101_N84_0" hidden="true">'M101'!$N$84:$N$90,'M101'!$N$84</definedName>
    <definedName name="Validation_K013_M101_O84_0" hidden="true">'M101'!$O$84:$O$90,'M101'!$O$84</definedName>
    <definedName name="Validation_K013_M101_P84_0" hidden="true">'M101'!$P$84:$P$90,'M101'!$P$84</definedName>
    <definedName name="Validation_K013_M101_Q84_0" hidden="true">'M101'!$Q$84:$Q$90,'M101'!$Q$84</definedName>
    <definedName name="Validation_K013_M101_R84_0" hidden="true">'M101'!$R$84:$R$90,'M101'!$R$84</definedName>
    <definedName name="Validation_K013_M101_S84_0" hidden="true">'M101'!$S$84,'M101'!$S$86:$S$88,'M101'!$S$90,'M101'!$S$84</definedName>
    <definedName name="Validation_K013_M101_T84_0" hidden="true">'M101'!$T$84:$T$90,'M101'!$T$84</definedName>
    <definedName name="Validation_K013_M101_U84_0" hidden="true">'M101'!$U$84:$U$90,'M101'!$U$84</definedName>
    <definedName name="Validation_K013_M101_V84_0" hidden="true">'M101'!$V$84:$V$90,'M101'!$V$84</definedName>
    <definedName name="Validation_K013_M101_W84_0" hidden="true">'M101'!$W$84:$W$90,'M101'!$W$84</definedName>
    <definedName name="Validation_K013_M101_X84_0" hidden="true">'M101'!$X$84:$X$90,'M101'!$X$84</definedName>
    <definedName name="Validation_K013_M101_Y84_0" hidden="true">'M101'!$Y$84:$Y$90,'M101'!$Y$84</definedName>
    <definedName name="Validation_K014_M101_K91_0" hidden="true">'M101'!$K$91:$K$93,'M101'!$K$91</definedName>
    <definedName name="Validation_K014_M101_M91_0" hidden="true">'M101'!$M$91:$M$93,'M101'!$M$91</definedName>
    <definedName name="Validation_K014_M101_N91_0" hidden="true">'M101'!$N$91:$N$93,'M101'!$N$91</definedName>
    <definedName name="Validation_K014_M101_O91_0" hidden="true">'M101'!$O$91:$O$93,'M101'!$O$91</definedName>
    <definedName name="Validation_K014_M101_P91_0" hidden="true">'M101'!$P$91:$P$93,'M101'!$P$91</definedName>
    <definedName name="Validation_K014_M101_Q91_0" hidden="true">'M101'!$Q$91:$Q$93,'M101'!$Q$91</definedName>
    <definedName name="Validation_K014_M101_R91_0" hidden="true">'M101'!$R$91:$R$93,'M101'!$R$91</definedName>
    <definedName name="Validation_K014_M101_T91_0" hidden="true">'M101'!$T$91:$T$93,'M101'!$T$91</definedName>
    <definedName name="Validation_K014_M101_U91_0" hidden="true">'M101'!$U$91:$U$93,'M101'!$U$91</definedName>
    <definedName name="Validation_K014_M101_V91_0" hidden="true">'M101'!$V$91:$V$93,'M101'!$V$91</definedName>
    <definedName name="Validation_K014_M101_W91_0" hidden="true">'M101'!$W$91:$W$93,'M101'!$W$91</definedName>
    <definedName name="Validation_K014_M101_X91_0" hidden="true">'M101'!$X$91:$X$93,'M101'!$X$91</definedName>
    <definedName name="Validation_K014_M101_Y91_0" hidden="true">'M101'!$Y$91:$Y$93,'M101'!$Y$91</definedName>
    <definedName name="Validation_K015_M101_K97_0" hidden="true">'M101'!$K$97:$K$100,'M101'!$K$97</definedName>
    <definedName name="Validation_K015_M101_M97_0" hidden="true">'M101'!$M$97:$M$100,'M101'!$M$97</definedName>
    <definedName name="Validation_K015_M101_N97_0" hidden="true">'M101'!$N$97:$N$100,'M101'!$N$97</definedName>
    <definedName name="Validation_K015_M101_O97_0" hidden="true">'M101'!$O$97:$O$100,'M101'!$O$97</definedName>
    <definedName name="Validation_K015_M101_P97_0" hidden="true">'M101'!$P$97:$P$100,'M101'!$P$97</definedName>
    <definedName name="Validation_K015_M101_Q97_0" hidden="true">'M101'!$Q$97:$Q$100,'M101'!$Q$97</definedName>
    <definedName name="Validation_K015_M101_R97_0" hidden="true">'M101'!$R$97:$R$100,'M101'!$R$97</definedName>
    <definedName name="Validation_K015_M101_T97_0" hidden="true">'M101'!$T$97:$T$100,'M101'!$T$97</definedName>
    <definedName name="Validation_K015_M101_U97_0" hidden="true">'M101'!$U$97:$U$100,'M101'!$U$97</definedName>
    <definedName name="Validation_K015_M101_V97_0" hidden="true">'M101'!$V$97:$V$100,'M101'!$V$97</definedName>
    <definedName name="Validation_K015_M101_W97_0" hidden="true">'M101'!$W$97:$W$100,'M101'!$W$97</definedName>
    <definedName name="Validation_K015_M101_X97_0" hidden="true">'M101'!$X$97:$X$100,'M101'!$X$97</definedName>
    <definedName name="Validation_K015_M101_Y97_0" hidden="true">'M101'!$Y$97:$Y$100,'M101'!$Y$97</definedName>
    <definedName name="Validation_K016_M101_K102_0" hidden="true">'M101'!$K$102:$K$104,'M101'!$K$102</definedName>
    <definedName name="Validation_K016_M101_L102_0" hidden="true">'M101'!$L$102:$L$104,'M101'!$L$102</definedName>
    <definedName name="Validation_K016_M101_M102_0" hidden="true">'M101'!$M$102:$M$104,'M101'!$M$102</definedName>
    <definedName name="Validation_K016_M101_N102_0" hidden="true">'M101'!$N$102:$N$104,'M101'!$N$102</definedName>
    <definedName name="Validation_K016_M101_O102_0" hidden="true">'M101'!$O$102:$O$104,'M101'!$O$102</definedName>
    <definedName name="Validation_K016_M101_P102_0" hidden="true">'M101'!$P$102:$P$104,'M101'!$P$102</definedName>
    <definedName name="Validation_K016_M101_Q102_0" hidden="true">'M101'!$Q$102:$Q$104,'M101'!$Q$102</definedName>
    <definedName name="Validation_K016_M101_R102_0" hidden="true">'M101'!$R$102:$R$104,'M101'!$R$102</definedName>
    <definedName name="Validation_K016_M101_S102_0" hidden="true">'M101'!$S$102:$S$104,'M101'!$S$102</definedName>
    <definedName name="Validation_K016_M101_T102_0" hidden="true">'M101'!$T$102:$T$104,'M101'!$T$102</definedName>
    <definedName name="Validation_K016_M101_U102_0" hidden="true">'M101'!$U$102:$U$104,'M101'!$U$102</definedName>
    <definedName name="Validation_K016_M101_V102_0" hidden="true">'M101'!$V$102:$V$104,'M101'!$V$102</definedName>
    <definedName name="Validation_K016_M101_W102_0" hidden="true">'M101'!$W$102:$W$104,'M101'!$W$102</definedName>
    <definedName name="Validation_K016_M101_X102_0" hidden="true">'M101'!$X$102:$X$104,'M101'!$X$102</definedName>
    <definedName name="Validation_K016_M101_Y102_0" hidden="true">'M101'!$Y$102:$Y$104,'M101'!$Y$102</definedName>
    <definedName name="Validation_D001_M101_Y21_0" hidden="true">'M101'!$Q$21,'M101'!$X$21:$Y$21,'M101'!$Y$21</definedName>
    <definedName name="Validation_D001_M101_Y22_0" hidden="true">'M101'!$Q$22,'M101'!$X$22:$Y$22,'M101'!$Y$22</definedName>
    <definedName name="Validation_D001_M101_Y23_0" hidden="true">'M101'!$Q$23,'M101'!$X$23:$Y$23,'M101'!$Y$23</definedName>
    <definedName name="Validation_D001_M101_Y24_0" hidden="true">'M101'!$Q$24,'M101'!$Y$24,'M101'!$Y$24</definedName>
    <definedName name="Validation_D001_M101_Y25_0" hidden="true">'M101'!$X$25:$Y$25,'M101'!$Y$25</definedName>
    <definedName name="Validation_D001_M101_Y26_0" hidden="true">'M101'!$Q$26,'M101'!$X$26:$Y$26,'M101'!$Y$26</definedName>
    <definedName name="Validation_D001_M101_Y27_0" hidden="true">'M101'!$X$27:$Y$27,'M101'!$Y$27</definedName>
    <definedName name="Validation_D001_M101_Y28_0" hidden="true">'M101'!$Q$28,'M101'!$X$28:$Y$28,'M101'!$Y$28</definedName>
    <definedName name="Validation_D001_M101_Y29_0" hidden="true">'M101'!$Q$29,'M101'!$X$29:$Y$29,'M101'!$Y$29</definedName>
    <definedName name="Validation_D001_M101_Y30_0" hidden="true">'M101'!$Q$30,'M101'!$X$30:$Y$30,'M101'!$Y$30</definedName>
    <definedName name="Validation_D001_M101_Y31_0" hidden="true">'M101'!$Q$31,'M101'!$X$31:$Y$31,'M101'!$Y$31</definedName>
    <definedName name="Validation_D001_M101_Y32_0" hidden="true">'M101'!$Q$32,'M101'!$X$32:$Y$32,'M101'!$Y$32</definedName>
    <definedName name="Validation_D001_M101_Y33_0" hidden="true">'M101'!$Q$33,'M101'!$X$33:$Y$33,'M101'!$Y$33</definedName>
    <definedName name="Validation_D001_M101_Y34_0" hidden="true">'M101'!$Q$34,'M101'!$X$34:$Y$34,'M101'!$Y$34</definedName>
    <definedName name="Validation_D001_M101_Y35_0" hidden="true">'M101'!$Q$35,'M101'!$X$35:$Y$35,'M101'!$Y$35</definedName>
    <definedName name="Validation_D001_M101_Y36_0" hidden="true">'M101'!$Q$36,'M101'!$X$36:$Y$36,'M101'!$Y$36</definedName>
    <definedName name="Validation_D001_M101_Y37_0" hidden="true">'M101'!$Q$37,'M101'!$X$37:$Y$37,'M101'!$Y$37</definedName>
    <definedName name="Validation_D001_M101_Y38_0" hidden="true">'M101'!$Q$38,'M101'!$X$38:$Y$38,'M101'!$Y$38</definedName>
    <definedName name="Validation_D001_M101_Y39_0" hidden="true">'M101'!$Q$39,'M101'!$X$39:$Y$39,'M101'!$Y$39</definedName>
    <definedName name="Validation_D001_M101_Y40_0" hidden="true">'M101'!$Q$40,'M101'!$X$40:$Y$40,'M101'!$Y$40</definedName>
    <definedName name="Validation_D001_M101_Y41_0" hidden="true">'M101'!$Q$41,'M101'!$X$41:$Y$41,'M101'!$Y$41</definedName>
    <definedName name="Validation_D001_M101_Y42_0" hidden="true">'M101'!$Q$42,'M101'!$X$42:$Y$42,'M101'!$Y$42</definedName>
    <definedName name="Validation_D001_M101_Y43_0" hidden="true">'M101'!$Q$43,'M101'!$X$43:$Y$43,'M101'!$Y$43</definedName>
    <definedName name="Validation_D001_M101_Y44_0" hidden="true">'M101'!$Q$44,'M101'!$X$44:$Y$44,'M101'!$Y$44</definedName>
    <definedName name="Validation_D001_M101_Y45_0" hidden="true">'M101'!$Q$45,'M101'!$X$45:$Y$45,'M101'!$Y$45</definedName>
    <definedName name="Validation_D001_M101_Y46_0" hidden="true">'M101'!$Q$46,'M101'!$X$46:$Y$46,'M101'!$Y$46</definedName>
    <definedName name="Validation_D001_M101_Y47_0" hidden="true">'M101'!$Q$47,'M101'!$X$47:$Y$47,'M101'!$Y$47</definedName>
    <definedName name="Validation_D001_M101_Y48_0" hidden="true">'M101'!$Q$48,'M101'!$X$48:$Y$48,'M101'!$Y$48</definedName>
    <definedName name="Validation_D001_M101_Y49_0" hidden="true">'M101'!$Q$49,'M101'!$X$49:$Y$49,'M101'!$Y$49</definedName>
    <definedName name="Validation_D001_M101_Y50_0" hidden="true">'M101'!$Q$50,'M101'!$X$50:$Y$50,'M101'!$Y$50</definedName>
    <definedName name="Validation_D001_M101_Y51_0" hidden="true">'M101'!$Q$51,'M101'!$X$51:$Y$51,'M101'!$Y$51</definedName>
    <definedName name="Validation_D001_M101_Y52_0" hidden="true">'M101'!$Q$52,'M101'!$X$52:$Y$52,'M101'!$Y$52</definedName>
    <definedName name="Validation_D001_M101_Y53_0" hidden="true">'M101'!$Q$53,'M101'!$X$53:$Y$53,'M101'!$Y$53</definedName>
    <definedName name="Validation_D001_M101_Y54_0" hidden="true">'M101'!$Q$54,'M101'!$X$54:$Y$54,'M101'!$Y$54</definedName>
    <definedName name="Validation_D001_M101_Y55_0" hidden="true">'M101'!$Q$55,'M101'!$X$55:$Y$55,'M101'!$Y$55</definedName>
    <definedName name="Validation_D001_M101_Y56_0" hidden="true">'M101'!$Q$56,'M101'!$X$56:$Y$56,'M101'!$Y$56</definedName>
    <definedName name="Validation_D001_M101_Y58_0" hidden="true">'M101'!$Q$58,'M101'!$X$58:$Y$58,'M101'!$Y$58</definedName>
    <definedName name="Validation_D001_M101_Y59_0" hidden="true">'M101'!$Q$59,'M101'!$X$59:$Y$59,'M101'!$Y$59</definedName>
    <definedName name="Validation_D001_M101_Y60_0" hidden="true">'M101'!$Q$60,'M101'!$X$60:$Y$60,'M101'!$Y$60</definedName>
    <definedName name="Validation_D001_M101_Y61_0" hidden="true">'M101'!$Q$61,'M101'!$X$61:$Y$61,'M101'!$Y$61</definedName>
    <definedName name="Validation_D001_M101_Y62_0" hidden="true">'M101'!$Q$62,'M101'!$X$62:$Y$62,'M101'!$Y$62</definedName>
    <definedName name="Validation_D001_M101_Y64_0" hidden="true">'M101'!$Q$64,'M101'!$X$64:$Y$64,'M101'!$Y$64</definedName>
    <definedName name="Validation_D001_M101_Y65_0" hidden="true">'M101'!$Q$65,'M101'!$X$65:$Y$65,'M101'!$Y$65</definedName>
    <definedName name="Validation_D001_M101_Y66_0" hidden="true">'M101'!$Q$66,'M101'!$X$66:$Y$66,'M101'!$Y$66</definedName>
    <definedName name="Validation_D001_M101_Y67_0" hidden="true">'M101'!$Q$67,'M101'!$X$67:$Y$67,'M101'!$Y$67</definedName>
    <definedName name="Validation_D001_M101_Y68_0" hidden="true">'M101'!$Q$68,'M101'!$X$68:$Y$68,'M101'!$Y$68</definedName>
    <definedName name="Validation_D001_M101_Y69_0" hidden="true">'M101'!$Q$69,'M101'!$X$69:$Y$69,'M101'!$Y$69</definedName>
    <definedName name="Validation_D001_M101_Y70_0" hidden="true">'M101'!$Q$70,'M101'!$X$70:$Y$70,'M101'!$Y$70</definedName>
    <definedName name="Validation_D001_M101_Y71_0" hidden="true">'M101'!$Q$71,'M101'!$X$71:$Y$71,'M101'!$Y$71</definedName>
    <definedName name="Validation_D001_M101_Y72_0" hidden="true">'M101'!$Q$72,'M101'!$X$72:$Y$72,'M101'!$Y$72</definedName>
    <definedName name="Validation_D001_M101_Y73_0" hidden="true">'M101'!$Q$73,'M101'!$X$73:$Y$73,'M101'!$Y$73</definedName>
    <definedName name="Validation_D001_M101_Y74_0" hidden="true">'M101'!$Q$74,'M101'!$X$74:$Y$74,'M101'!$Y$74</definedName>
    <definedName name="Validation_D001_M101_Y75_0" hidden="true">'M101'!$Q$75,'M101'!$X$75:$Y$75,'M101'!$Y$75</definedName>
    <definedName name="Validation_D001_M101_Y76_0" hidden="true">'M101'!$Q$76,'M101'!$X$76:$Y$76,'M101'!$Y$76</definedName>
    <definedName name="Validation_D001_M101_Y77_0" hidden="true">'M101'!$Q$77,'M101'!$X$77:$Y$77,'M101'!$Y$77</definedName>
    <definedName name="Validation_D001_M101_Y78_0" hidden="true">'M101'!$Q$78,'M101'!$X$78:$Y$78,'M101'!$Y$78</definedName>
    <definedName name="Validation_D001_M101_Y79_0" hidden="true">'M101'!$Q$79,'M101'!$X$79:$Y$79,'M101'!$Y$79</definedName>
    <definedName name="Validation_D001_M101_Y80_0" hidden="true">'M101'!$Q$80,'M101'!$X$80:$Y$80,'M101'!$Y$80</definedName>
    <definedName name="Validation_D001_M101_Y81_0" hidden="true">'M101'!$Q$81,'M101'!$X$81:$Y$81,'M101'!$Y$81</definedName>
    <definedName name="Validation_D001_M101_Y82_0" hidden="true">'M101'!$Q$82,'M101'!$X$82:$Y$82,'M101'!$Y$82</definedName>
    <definedName name="Validation_D001_M101_Y83_0" hidden="true">'M101'!$Q$83,'M101'!$X$83:$Y$83,'M101'!$Y$83</definedName>
    <definedName name="Validation_D001_M101_Y84_0" hidden="true">'M101'!$Q$84,'M101'!$X$84:$Y$84,'M101'!$Y$84</definedName>
    <definedName name="Validation_D001_M101_Y85_0" hidden="true">'M101'!$Q$85,'M101'!$X$85:$Y$85,'M101'!$Y$85</definedName>
    <definedName name="Validation_D001_M101_Y86_0" hidden="true">'M101'!$Q$86,'M101'!$X$86:$Y$86,'M101'!$Y$86</definedName>
    <definedName name="Validation_D001_M101_Y87_0" hidden="true">'M101'!$Q$87,'M101'!$X$87:$Y$87,'M101'!$Y$87</definedName>
    <definedName name="Validation_D001_M101_Y88_0" hidden="true">'M101'!$Q$88,'M101'!$X$88:$Y$88,'M101'!$Y$88</definedName>
    <definedName name="Validation_D001_M101_Y89_0" hidden="true">'M101'!$Q$89,'M101'!$X$89:$Y$89,'M101'!$Y$89</definedName>
    <definedName name="Validation_D001_M101_Y90_0" hidden="true">'M101'!$Q$90,'M101'!$X$90:$Y$90,'M101'!$Y$90</definedName>
    <definedName name="Validation_D001_M101_Y91_0" hidden="true">'M101'!$Q$91,'M101'!$X$91:$Y$91,'M101'!$Y$91</definedName>
    <definedName name="Validation_D001_M101_Y92_0" hidden="true">'M101'!$Q$92,'M101'!$X$92:$Y$92,'M101'!$Y$92</definedName>
    <definedName name="Validation_D001_M101_Y93_0" hidden="true">'M101'!$Q$93,'M101'!$X$93:$Y$93,'M101'!$Y$93</definedName>
    <definedName name="Validation_D001_M101_Y94_0" hidden="true">'M101'!$Q$94,'M101'!$X$94:$Y$94,'M101'!$Y$94</definedName>
    <definedName name="Validation_D001_M101_Y95_0" hidden="true">'M101'!$Q$95,'M101'!$X$95:$Y$95,'M101'!$Y$95</definedName>
    <definedName name="Validation_D001_M101_Y96_0" hidden="true">'M101'!$Q$96,'M101'!$X$96:$Y$96,'M101'!$Y$96</definedName>
    <definedName name="Validation_D001_M101_Y97_0" hidden="true">'M101'!$Q$97,'M101'!$X$97:$Y$97,'M101'!$Y$97</definedName>
    <definedName name="Validation_D001_M101_Y98_0" hidden="true">'M101'!$Q$98,'M101'!$X$98:$Y$98,'M101'!$Y$98</definedName>
    <definedName name="Validation_D001_M101_Y99_0" hidden="true">'M101'!$Q$99,'M101'!$X$99:$Y$99,'M101'!$Y$99</definedName>
    <definedName name="Validation_D001_M101_Y100_0" hidden="true">'M101'!$Q$100,'M101'!$X$100:$Y$100,'M101'!$Y$100</definedName>
    <definedName name="Validation_D001_M101_Y101_0" hidden="true">'M101'!$Q$101,'M101'!$X$101:$Y$101,'M101'!$Y$101</definedName>
    <definedName name="Validation_D001_M101_Y102_0" hidden="true">'M101'!$Q$102,'M101'!$X$102:$Y$102,'M101'!$Y$102</definedName>
    <definedName name="Validation_D001_M101_Y103_0" hidden="true">'M101'!$Q$103,'M101'!$X$103:$Y$103,'M101'!$Y$103</definedName>
    <definedName name="Validation_D001_M101_Y104_0" hidden="true">'M101'!$Q$104,'M101'!$X$104:$Y$104,'M101'!$Y$104</definedName>
    <definedName name="Validation_D001_M101_Y105_0" hidden="true">'M101'!$Q$105,'M101'!$Y$105,'M101'!$Y$105</definedName>
    <definedName name="Validation_D001_M101_Y106_0" hidden="true">'M101'!$Q$106,'M101'!$X$106:$Y$106,'M101'!$Y$106</definedName>
    <definedName name="Validation_D001_M101_Y107_0" hidden="true">'M101'!$Q$107,'M101'!$X$107:$Y$107,'M101'!$Y$107</definedName>
    <definedName name="Validation_D001_M101_Y108_0" hidden="true">'M101'!$Q$108,'M101'!$X$108:$Y$108,'M101'!$Y$108</definedName>
    <definedName name="Validation_D002_M101_Q21_0" hidden="true">'M101'!$K$21,'M101'!$M$21:$Q$21,'M101'!$Q$21</definedName>
    <definedName name="Validation_D002_M101_X21_0" hidden="true">'M101'!$R$21,'M101'!$T$21:$X$21,'M101'!$X$21</definedName>
    <definedName name="Validation_D002_M101_Q22_0" hidden="true">'M101'!$K$22,'M101'!$Q$22,'M101'!$Q$22</definedName>
    <definedName name="Validation_D002_M101_X22_0" hidden="true">'M101'!$R$22,'M101'!$X$22,'M101'!$X$22</definedName>
    <definedName name="Validation_D002_M101_Q23_0" hidden="true">'M101'!$K$23,'M101'!$M$23:$Q$23,'M101'!$Q$23</definedName>
    <definedName name="Validation_D002_M101_X23_0" hidden="true">'M101'!$R$23,'M101'!$T$23:$X$23,'M101'!$X$23</definedName>
    <definedName name="Validation_D002_M101_Q24_0" hidden="true">'M101'!$K$24,'M101'!$Q$24,'M101'!$Q$24</definedName>
    <definedName name="Validation_D002_M101_X25_0" hidden="true">'M101'!$R$25,'M101'!$T$25:$X$25,'M101'!$X$25</definedName>
    <definedName name="Validation_D002_M101_Q26_0" hidden="true">'M101'!$K$26,'M101'!$Q$26,'M101'!$Q$26</definedName>
    <definedName name="Validation_D002_M101_X26_0" hidden="true">'M101'!$U$26,'M101'!$X$26,'M101'!$X$26</definedName>
    <definedName name="Validation_D002_M101_X27_0" hidden="true">'M101'!$R$27,'M101'!$T$27:$X$27,'M101'!$X$27</definedName>
    <definedName name="Validation_D002_M101_Q28_0" hidden="true">'M101'!$K$28:$Q$28,'M101'!$Q$28</definedName>
    <definedName name="Validation_D002_M101_X28_0" hidden="true">'M101'!$R$28:$X$28,'M101'!$X$28</definedName>
    <definedName name="Validation_D002_M101_Q29_0" hidden="true">'M101'!$K$29:$Q$29,'M101'!$Q$29</definedName>
    <definedName name="Validation_D002_M101_X29_0" hidden="true">'M101'!$R$29:$X$29,'M101'!$X$29</definedName>
    <definedName name="Validation_D002_M101_Q30_0" hidden="true">'M101'!$K$30:$Q$30,'M101'!$Q$30</definedName>
    <definedName name="Validation_D002_M101_X30_0" hidden="true">'M101'!$R$30:$X$30,'M101'!$X$30</definedName>
    <definedName name="Validation_D002_M101_Q31_0" hidden="true">'M101'!$K$31:$Q$31,'M101'!$Q$31</definedName>
    <definedName name="Validation_D002_M101_X31_0" hidden="true">'M101'!$R$31:$X$31,'M101'!$X$31</definedName>
    <definedName name="Validation_D002_M101_Q32_0" hidden="true">'M101'!$K$32:$Q$32,'M101'!$Q$32</definedName>
    <definedName name="Validation_D002_M101_X32_0" hidden="true">'M101'!$R$32:$X$32,'M101'!$X$32</definedName>
    <definedName name="Validation_D002_M101_Q33_0" hidden="true">'M101'!$K$33:$Q$33,'M101'!$Q$33</definedName>
    <definedName name="Validation_D002_M101_X33_0" hidden="true">'M101'!$R$33:$X$33,'M101'!$X$33</definedName>
    <definedName name="Validation_D002_M101_Q34_0" hidden="true">'M101'!$K$34:$Q$34,'M101'!$Q$34</definedName>
    <definedName name="Validation_D002_M101_X34_0" hidden="true">'M101'!$R$34:$X$34,'M101'!$X$34</definedName>
    <definedName name="Validation_D002_M101_Q35_0" hidden="true">'M101'!$K$35:$Q$35,'M101'!$Q$35</definedName>
    <definedName name="Validation_D002_M101_X35_0" hidden="true">'M101'!$R$35:$X$35,'M101'!$X$35</definedName>
    <definedName name="Validation_D002_M101_Q36_0" hidden="true">'M101'!$K$36:$Q$36,'M101'!$Q$36</definedName>
    <definedName name="Validation_D002_M101_X36_0" hidden="true">'M101'!$R$36:$X$36,'M101'!$X$36</definedName>
    <definedName name="Validation_D002_M101_Q37_0" hidden="true">'M101'!$K$37:$Q$37,'M101'!$Q$37</definedName>
    <definedName name="Validation_D002_M101_X37_0" hidden="true">'M101'!$R$37:$X$37,'M101'!$X$37</definedName>
    <definedName name="Validation_D002_M101_Q38_0" hidden="true">'M101'!$K$38:$Q$38,'M101'!$Q$38</definedName>
    <definedName name="Validation_D002_M101_X38_0" hidden="true">'M101'!$R$38:$X$38,'M101'!$X$38</definedName>
    <definedName name="Validation_D002_M101_Q39_0" hidden="true">'M101'!$K$39:$Q$39,'M101'!$Q$39</definedName>
    <definedName name="Validation_D002_M101_X39_0" hidden="true">'M101'!$R$39:$X$39,'M101'!$X$39</definedName>
    <definedName name="Validation_D002_M101_Q40_0" hidden="true">'M101'!$K$40:$Q$40,'M101'!$Q$40</definedName>
    <definedName name="Validation_D002_M101_X40_0" hidden="true">'M101'!$R$40:$X$40,'M101'!$X$40</definedName>
    <definedName name="Validation_D002_M101_Q41_0" hidden="true">'M101'!$K$41:$Q$41,'M101'!$Q$41</definedName>
    <definedName name="Validation_D002_M101_X41_0" hidden="true">'M101'!$R$41:$X$41,'M101'!$X$41</definedName>
    <definedName name="Validation_D002_M101_Q42_0" hidden="true">'M101'!$K$42:$Q$42,'M101'!$Q$42</definedName>
    <definedName name="Validation_D002_M101_X42_0" hidden="true">'M101'!$R$42:$X$42,'M101'!$X$42</definedName>
    <definedName name="Validation_D002_M101_Q43_0" hidden="true">'M101'!$K$43:$Q$43,'M101'!$Q$43</definedName>
    <definedName name="Validation_D002_M101_X43_0" hidden="true">'M101'!$R$43:$X$43,'M101'!$X$43</definedName>
    <definedName name="Validation_D002_M101_Q44_0" hidden="true">'M101'!$K$44:$Q$44,'M101'!$Q$44</definedName>
    <definedName name="Validation_D002_M101_X44_0" hidden="true">'M101'!$R$44:$X$44,'M101'!$X$44</definedName>
    <definedName name="Validation_D002_M101_Q45_0" hidden="true">'M101'!$K$45:$Q$45,'M101'!$Q$45</definedName>
    <definedName name="Validation_D002_M101_X45_0" hidden="true">'M101'!$R$45:$X$45,'M101'!$X$45</definedName>
    <definedName name="Validation_D002_M101_Q46_0" hidden="true">'M101'!$K$46:$Q$46,'M101'!$Q$46</definedName>
    <definedName name="Validation_D002_M101_X46_0" hidden="true">'M101'!$R$46:$X$46,'M101'!$X$46</definedName>
    <definedName name="Validation_D002_M101_Q47_0" hidden="true">'M101'!$K$47:$Q$47,'M101'!$Q$47</definedName>
    <definedName name="Validation_D002_M101_X47_0" hidden="true">'M101'!$R$47:$X$47,'M101'!$X$47</definedName>
    <definedName name="Validation_D002_M101_Q48_0" hidden="true">'M101'!$K$48:$Q$48,'M101'!$Q$48</definedName>
    <definedName name="Validation_D002_M101_X48_0" hidden="true">'M101'!$R$48:$X$48,'M101'!$X$48</definedName>
    <definedName name="Validation_D002_M101_Q49_0" hidden="true">'M101'!$K$49:$Q$49,'M101'!$Q$49</definedName>
    <definedName name="Validation_D002_M101_X49_0" hidden="true">'M101'!$R$49:$X$49,'M101'!$X$49</definedName>
    <definedName name="Validation_D002_M101_Q50_0" hidden="true">'M101'!$K$50:$Q$50,'M101'!$Q$50</definedName>
    <definedName name="Validation_D002_M101_X50_0" hidden="true">'M101'!$R$50:$X$50,'M101'!$X$50</definedName>
    <definedName name="Validation_D002_M101_Q51_0" hidden="true">'M101'!$K$51:$Q$51,'M101'!$Q$51</definedName>
    <definedName name="Validation_D002_M101_X51_0" hidden="true">'M101'!$R$51:$X$51,'M101'!$X$51</definedName>
    <definedName name="Validation_D002_M101_Q52_0" hidden="true">'M101'!$K$52:$Q$52,'M101'!$Q$52</definedName>
    <definedName name="Validation_D002_M101_X52_0" hidden="true">'M101'!$R$52:$X$52,'M101'!$X$52</definedName>
    <definedName name="Validation_D002_M101_Q53_0" hidden="true">'M101'!$K$53:$Q$53,'M101'!$Q$53</definedName>
    <definedName name="Validation_D002_M101_X53_0" hidden="true">'M101'!$R$53:$X$53,'M101'!$X$53</definedName>
    <definedName name="Validation_D002_M101_Q54_0" hidden="true">'M101'!$K$54:$Q$54,'M101'!$Q$54</definedName>
    <definedName name="Validation_D002_M101_X54_0" hidden="true">'M101'!$R$54:$X$54,'M101'!$X$54</definedName>
    <definedName name="Validation_D002_M101_Q55_0" hidden="true">'M101'!$K$55:$Q$55,'M101'!$Q$55</definedName>
    <definedName name="Validation_D002_M101_X55_0" hidden="true">'M101'!$R$55:$X$55,'M101'!$X$55</definedName>
    <definedName name="Validation_D002_M101_Q56_0" hidden="true">'M101'!$K$56:$Q$56,'M101'!$Q$56</definedName>
    <definedName name="Validation_D002_M101_X56_0" hidden="true">'M101'!$R$56:$X$56,'M101'!$X$56</definedName>
    <definedName name="Validation_D002_M101_Q58_0" hidden="true">'M101'!$K$58:$Q$58,'M101'!$Q$58</definedName>
    <definedName name="Validation_D002_M101_X58_0" hidden="true">'M101'!$R$58:$X$58,'M101'!$X$58</definedName>
    <definedName name="Validation_D002_M101_Q59_0" hidden="true">'M101'!$K$59:$Q$59,'M101'!$Q$59</definedName>
    <definedName name="Validation_D002_M101_X59_0" hidden="true">'M101'!$R$59:$X$59,'M101'!$X$59</definedName>
    <definedName name="Validation_D002_M101_Q60_0" hidden="true">'M101'!$K$60:$Q$60,'M101'!$Q$60</definedName>
    <definedName name="Validation_D002_M101_X60_0" hidden="true">'M101'!$R$60:$X$60,'M101'!$X$60</definedName>
    <definedName name="Validation_D002_M101_Q61_0" hidden="true">'M101'!$K$61:$Q$61,'M101'!$Q$61</definedName>
    <definedName name="Validation_D002_M101_X61_0" hidden="true">'M101'!$R$61:$X$61,'M101'!$X$61</definedName>
    <definedName name="Validation_D002_M101_Q62_0" hidden="true">'M101'!$K$62:$Q$62,'M101'!$Q$62</definedName>
    <definedName name="Validation_D002_M101_X62_0" hidden="true">'M101'!$R$62:$X$62,'M101'!$X$62</definedName>
    <definedName name="Validation_D002_M101_Q64_0" hidden="true">'M101'!$K$64:$Q$64,'M101'!$Q$64</definedName>
    <definedName name="Validation_D002_M101_X64_0" hidden="true">'M101'!$R$64:$X$64,'M101'!$X$64</definedName>
    <definedName name="Validation_D002_M101_Q65_0" hidden="true">'M101'!$K$65:$Q$65,'M101'!$Q$65</definedName>
    <definedName name="Validation_D002_M101_X65_0" hidden="true">'M101'!$R$65:$X$65,'M101'!$X$65</definedName>
    <definedName name="Validation_D002_M101_Q66_0" hidden="true">'M101'!$K$66:$Q$66,'M101'!$Q$66</definedName>
    <definedName name="Validation_D002_M101_X66_0" hidden="true">'M101'!$R$66:$X$66,'M101'!$X$66</definedName>
    <definedName name="Validation_D002_M101_Q67_0" hidden="true">'M101'!$K$67:$Q$67,'M101'!$Q$67</definedName>
    <definedName name="Validation_D002_M101_X67_0" hidden="true">'M101'!$R$67:$X$67,'M101'!$X$67</definedName>
    <definedName name="Validation_D002_M101_Q68_0" hidden="true">'M101'!$K$68:$Q$68,'M101'!$Q$68</definedName>
    <definedName name="Validation_D002_M101_X68_0" hidden="true">'M101'!$R$68:$X$68,'M101'!$X$68</definedName>
    <definedName name="Validation_D002_M101_Q69_0" hidden="true">'M101'!$K$69:$Q$69,'M101'!$Q$69</definedName>
    <definedName name="Validation_D002_M101_X69_0" hidden="true">'M101'!$R$69:$X$69,'M101'!$X$69</definedName>
    <definedName name="Validation_D002_M101_Q70_0" hidden="true">'M101'!$K$70:$Q$70,'M101'!$Q$70</definedName>
    <definedName name="Validation_D002_M101_X70_0" hidden="true">'M101'!$R$70:$X$70,'M101'!$X$70</definedName>
    <definedName name="Validation_D002_M101_Q71_0" hidden="true">'M101'!$K$71:$Q$71,'M101'!$Q$71</definedName>
    <definedName name="Validation_D002_M101_X71_0" hidden="true">'M101'!$R$71:$X$71,'M101'!$X$71</definedName>
    <definedName name="Validation_D002_M101_Q72_0" hidden="true">'M101'!$K$72,'M101'!$M$72:$Q$72,'M101'!$Q$72</definedName>
    <definedName name="Validation_D002_M101_X72_0" hidden="true">'M101'!$R$72,'M101'!$T$72:$X$72,'M101'!$X$72</definedName>
    <definedName name="Validation_D002_M101_Q73_0" hidden="true">'M101'!$K$73,'M101'!$M$73:$Q$73,'M101'!$Q$73</definedName>
    <definedName name="Validation_D002_M101_X73_0" hidden="true">'M101'!$R$73,'M101'!$T$73:$X$73,'M101'!$X$73</definedName>
    <definedName name="Validation_D002_M101_Q74_0" hidden="true">'M101'!$K$74,'M101'!$M$74:$Q$74,'M101'!$Q$74</definedName>
    <definedName name="Validation_D002_M101_X74_0" hidden="true">'M101'!$R$74,'M101'!$T$74:$X$74,'M101'!$X$74</definedName>
    <definedName name="Validation_D002_M101_Q75_0" hidden="true">'M101'!$K$75,'M101'!$M$75:$Q$75,'M101'!$Q$75</definedName>
    <definedName name="Validation_D002_M101_X75_0" hidden="true">'M101'!$R$75,'M101'!$T$75:$X$75,'M101'!$X$75</definedName>
    <definedName name="Validation_D002_M101_Q76_0" hidden="true">'M101'!$K$76,'M101'!$M$76:$Q$76,'M101'!$Q$76</definedName>
    <definedName name="Validation_D002_M101_X76_0" hidden="true">'M101'!$R$76,'M101'!$T$76:$X$76,'M101'!$X$76</definedName>
    <definedName name="Validation_D002_M101_Q77_0" hidden="true">'M101'!$K$77,'M101'!$M$77:$Q$77,'M101'!$Q$77</definedName>
    <definedName name="Validation_D002_M101_X77_0" hidden="true">'M101'!$R$77,'M101'!$T$77:$X$77,'M101'!$X$77</definedName>
    <definedName name="Validation_D002_M101_Q78_0" hidden="true">'M101'!$K$78,'M101'!$M$78:$Q$78,'M101'!$Q$78</definedName>
    <definedName name="Validation_D002_M101_X78_0" hidden="true">'M101'!$R$78,'M101'!$T$78:$X$78,'M101'!$X$78</definedName>
    <definedName name="Validation_D002_M101_Q79_0" hidden="true">'M101'!$K$79,'M101'!$M$79:$Q$79,'M101'!$Q$79</definedName>
    <definedName name="Validation_D002_M101_X79_0" hidden="true">'M101'!$R$79,'M101'!$T$79:$X$79,'M101'!$X$79</definedName>
    <definedName name="Validation_D002_M101_Q80_0" hidden="true">'M101'!$K$80,'M101'!$M$80:$Q$80,'M101'!$Q$80</definedName>
    <definedName name="Validation_D002_M101_X80_0" hidden="true">'M101'!$R$80,'M101'!$T$80:$X$80,'M101'!$X$80</definedName>
    <definedName name="Validation_D002_M101_Q81_0" hidden="true">'M101'!$K$81,'M101'!$M$81:$Q$81,'M101'!$Q$81</definedName>
    <definedName name="Validation_D002_M101_X81_0" hidden="true">'M101'!$R$81,'M101'!$T$81:$X$81,'M101'!$X$81</definedName>
    <definedName name="Validation_D002_M101_Q82_0" hidden="true">'M101'!$K$82:$Q$82,'M101'!$Q$82</definedName>
    <definedName name="Validation_D002_M101_X82_0" hidden="true">'M101'!$R$82:$X$82,'M101'!$X$82</definedName>
    <definedName name="Validation_D002_M101_Q83_0" hidden="true">'M101'!$K$83:$Q$83,'M101'!$Q$83</definedName>
    <definedName name="Validation_D002_M101_X83_0" hidden="true">'M101'!$R$83:$X$83,'M101'!$X$83</definedName>
    <definedName name="Validation_D002_M101_Q84_0" hidden="true">'M101'!$K$84:$Q$84,'M101'!$Q$84</definedName>
    <definedName name="Validation_D002_M101_X84_0" hidden="true">'M101'!$R$84:$X$84,'M101'!$X$84</definedName>
    <definedName name="Validation_D002_M101_Q85_0" hidden="true">'M101'!$K$85,'M101'!$M$85:$Q$85,'M101'!$Q$85</definedName>
    <definedName name="Validation_D002_M101_X85_0" hidden="true">'M101'!$R$85,'M101'!$T$85:$X$85,'M101'!$X$85</definedName>
    <definedName name="Validation_D002_M101_Q86_0" hidden="true">'M101'!$K$86:$Q$86,'M101'!$Q$86</definedName>
    <definedName name="Validation_D002_M101_X86_0" hidden="true">'M101'!$R$86:$X$86,'M101'!$X$86</definedName>
    <definedName name="Validation_D002_M101_Q87_0" hidden="true">'M101'!$K$87:$Q$87,'M101'!$Q$87</definedName>
    <definedName name="Validation_D002_M101_X87_0" hidden="true">'M101'!$R$87:$X$87,'M101'!$X$87</definedName>
    <definedName name="Validation_D002_M101_Q88_0" hidden="true">'M101'!$K$88:$Q$88,'M101'!$Q$88</definedName>
    <definedName name="Validation_D002_M101_X88_0" hidden="true">'M101'!$R$88:$X$88,'M101'!$X$88</definedName>
    <definedName name="Validation_D002_M101_Q89_0" hidden="true">'M101'!$K$89,'M101'!$M$89:$Q$89,'M101'!$Q$89</definedName>
    <definedName name="Validation_D002_M101_X89_0" hidden="true">'M101'!$R$89,'M101'!$T$89:$X$89,'M101'!$X$89</definedName>
    <definedName name="Validation_D002_M101_Q90_0" hidden="true">'M101'!$K$90:$Q$90,'M101'!$Q$90</definedName>
    <definedName name="Validation_D002_M101_X90_0" hidden="true">'M101'!$R$90:$X$90,'M101'!$X$90</definedName>
    <definedName name="Validation_D002_M101_Q91_0" hidden="true">'M101'!$K$91:$Q$91,'M101'!$Q$91</definedName>
    <definedName name="Validation_D002_M101_X91_0" hidden="true">'M101'!$R$91:$X$91,'M101'!$X$91</definedName>
    <definedName name="Validation_D002_M101_Q92_0" hidden="true">'M101'!$K$92,'M101'!$M$92:$Q$92,'M101'!$Q$92</definedName>
    <definedName name="Validation_D002_M101_X92_0" hidden="true">'M101'!$R$92,'M101'!$T$92:$X$92,'M101'!$X$92</definedName>
    <definedName name="Validation_D002_M101_Q93_0" hidden="true">'M101'!$K$93,'M101'!$M$93:$Q$93,'M101'!$Q$93</definedName>
    <definedName name="Validation_D002_M101_X93_0" hidden="true">'M101'!$R$93,'M101'!$T$93:$X$93,'M101'!$X$93</definedName>
    <definedName name="Validation_D002_M101_Q94_0" hidden="true">'M101'!$K$94,'M101'!$M$94:$Q$94,'M101'!$Q$94</definedName>
    <definedName name="Validation_D002_M101_X94_0" hidden="true">'M101'!$R$94,'M101'!$T$94:$X$94,'M101'!$X$94</definedName>
    <definedName name="Validation_D002_M101_Q95_0" hidden="true">'M101'!$K$95,'M101'!$M$95:$Q$95,'M101'!$Q$95</definedName>
    <definedName name="Validation_D002_M101_X95_0" hidden="true">'M101'!$R$95,'M101'!$T$95:$X$95,'M101'!$X$95</definedName>
    <definedName name="Validation_D002_M101_Q96_0" hidden="true">'M101'!$K$96,'M101'!$M$96:$Q$96,'M101'!$Q$96</definedName>
    <definedName name="Validation_D002_M101_X96_0" hidden="true">'M101'!$R$96,'M101'!$T$96:$X$96,'M101'!$X$96</definedName>
    <definedName name="Validation_D002_M101_Q97_0" hidden="true">'M101'!$K$97,'M101'!$M$97:$Q$97,'M101'!$Q$97</definedName>
    <definedName name="Validation_D002_M101_X97_0" hidden="true">'M101'!$R$97,'M101'!$T$97:$X$97,'M101'!$X$97</definedName>
    <definedName name="Validation_D002_M101_Q98_0" hidden="true">'M101'!$K$98,'M101'!$M$98:$Q$98,'M101'!$Q$98</definedName>
    <definedName name="Validation_D002_M101_X98_0" hidden="true">'M101'!$R$98,'M101'!$T$98:$X$98,'M101'!$X$98</definedName>
    <definedName name="Validation_D002_M101_Q99_0" hidden="true">'M101'!$K$99,'M101'!$M$99:$Q$99,'M101'!$Q$99</definedName>
    <definedName name="Validation_D002_M101_X99_0" hidden="true">'M101'!$R$99,'M101'!$T$99:$X$99,'M101'!$X$99</definedName>
    <definedName name="Validation_D002_M101_Q100_0" hidden="true">'M101'!$K$100,'M101'!$M$100:$Q$100,'M101'!$Q$100</definedName>
    <definedName name="Validation_D002_M101_X100_0" hidden="true">'M101'!$R$100,'M101'!$T$100:$X$100,'M101'!$X$100</definedName>
    <definedName name="Validation_D002_M101_Q101_0" hidden="true">'M101'!$K$101,'M101'!$M$101:$Q$101,'M101'!$Q$101</definedName>
    <definedName name="Validation_D002_M101_X101_0" hidden="true">'M101'!$R$101,'M101'!$T$101:$X$101,'M101'!$X$101</definedName>
    <definedName name="Validation_D002_M101_Q102_0" hidden="true">'M101'!$K$102:$Q$102,'M101'!$Q$102</definedName>
    <definedName name="Validation_D002_M101_X102_0" hidden="true">'M101'!$R$102:$X$102,'M101'!$X$102</definedName>
    <definedName name="Validation_D002_M101_Q103_0" hidden="true">'M101'!$K$103:$Q$103,'M101'!$Q$103</definedName>
    <definedName name="Validation_D002_M101_X103_0" hidden="true">'M101'!$R$103:$X$103,'M101'!$X$103</definedName>
    <definedName name="Validation_D002_M101_Q104_0" hidden="true">'M101'!$K$104:$Q$104,'M101'!$Q$104</definedName>
    <definedName name="Validation_D002_M101_X104_0" hidden="true">'M101'!$R$104:$X$104,'M101'!$X$104</definedName>
    <definedName name="Validation_D002_M101_Q105_0" hidden="true">'M101'!$K$105,'M101'!$Q$105,'M101'!$Q$105</definedName>
    <definedName name="Validation_D002_M101_Q106_0" hidden="true">'M101'!$K$106:$Q$106,'M101'!$Q$106</definedName>
    <definedName name="Validation_D002_M101_X106_0" hidden="true">'M101'!$R$106:$X$106,'M101'!$X$106</definedName>
    <definedName name="Validation_D002_M101_Q107_0" hidden="true">'M101'!$K$107,'M101'!$M$107:$Q$107,'M101'!$Q$107</definedName>
    <definedName name="Validation_D002_M101_X107_0" hidden="true">'M101'!$R$107,'M101'!$T$107:$X$107,'M101'!$X$107</definedName>
    <definedName name="Validation_D002_M101_Q108_0" hidden="true">'M101'!$K$108,'M101'!$M$108:$Q$108,'M101'!$Q$108</definedName>
    <definedName name="Validation_D002_M101_X108_0" hidden="true">'M101'!$R$108,'M101'!$T$108:$X$108,'M101'!$X$108</definedName>
    <definedName name="Validation_D003_M101_K28_0" hidden="true">'M101'!$K$28:$K$31,'M101'!$K$28</definedName>
    <definedName name="Validation_D003_M101_L28_0" hidden="true">'M101'!$L$28:$L$31,'M101'!$L$28</definedName>
    <definedName name="Validation_D003_M101_M28_0" hidden="true">'M101'!$M$28:$M$31,'M101'!$M$28</definedName>
    <definedName name="Validation_D003_M101_N28_0" hidden="true">'M101'!$N$28:$N$31,'M101'!$N$28</definedName>
    <definedName name="Validation_D003_M101_O28_0" hidden="true">'M101'!$O$28:$O$31,'M101'!$O$28</definedName>
    <definedName name="Validation_D003_M101_P28_0" hidden="true">'M101'!$P$28:$P$31,'M101'!$P$28</definedName>
    <definedName name="Validation_D003_M101_Q28_0" hidden="true">'M101'!$Q$28:$Q$31,'M101'!$Q$28</definedName>
    <definedName name="Validation_D003_M101_R28_0" hidden="true">'M101'!$R$28:$R$31,'M101'!$R$28</definedName>
    <definedName name="Validation_D003_M101_S28_0" hidden="true">'M101'!$S$28:$S$31,'M101'!$S$28</definedName>
    <definedName name="Validation_D003_M101_T28_0" hidden="true">'M101'!$T$28:$T$31,'M101'!$T$28</definedName>
    <definedName name="Validation_D003_M101_U28_0" hidden="true">'M101'!$U$28:$U$31,'M101'!$U$28</definedName>
    <definedName name="Validation_D003_M101_V28_0" hidden="true">'M101'!$V$28:$V$31,'M101'!$V$28</definedName>
    <definedName name="Validation_D003_M101_W28_0" hidden="true">'M101'!$W$28:$W$31,'M101'!$W$28</definedName>
    <definedName name="Validation_D003_M101_X28_0" hidden="true">'M101'!$X$28:$X$31,'M101'!$X$28</definedName>
    <definedName name="Validation_D003_M101_Y28_0" hidden="true">'M101'!$Y$28:$Y$31,'M101'!$Y$28</definedName>
    <definedName name="Validation_D003_M101_K38_0" hidden="true">'M101'!$K$38:$K$41,'M101'!$K$38</definedName>
    <definedName name="Validation_D003_M101_L38_0" hidden="true">'M101'!$L$38:$L$41,'M101'!$L$38</definedName>
    <definedName name="Validation_D003_M101_M38_0" hidden="true">'M101'!$M$38:$M$41,'M101'!$M$38</definedName>
    <definedName name="Validation_D003_M101_N38_0" hidden="true">'M101'!$N$38:$N$41,'M101'!$N$38</definedName>
    <definedName name="Validation_D003_M101_O38_0" hidden="true">'M101'!$O$38:$O$41,'M101'!$O$38</definedName>
    <definedName name="Validation_D003_M101_P38_0" hidden="true">'M101'!$P$38:$P$41,'M101'!$P$38</definedName>
    <definedName name="Validation_D003_M101_Q38_0" hidden="true">'M101'!$Q$38:$Q$41,'M101'!$Q$38</definedName>
    <definedName name="Validation_D003_M101_R38_0" hidden="true">'M101'!$R$38:$R$41,'M101'!$R$38</definedName>
    <definedName name="Validation_D003_M101_S38_0" hidden="true">'M101'!$S$38:$S$41,'M101'!$S$38</definedName>
    <definedName name="Validation_D003_M101_T38_0" hidden="true">'M101'!$T$38:$T$41,'M101'!$T$38</definedName>
    <definedName name="Validation_D003_M101_U38_0" hidden="true">'M101'!$U$38:$U$41,'M101'!$U$38</definedName>
    <definedName name="Validation_D003_M101_V38_0" hidden="true">'M101'!$V$38:$V$41,'M101'!$V$38</definedName>
    <definedName name="Validation_D003_M101_W38_0" hidden="true">'M101'!$W$38:$W$41,'M101'!$W$38</definedName>
    <definedName name="Validation_D003_M101_X38_0" hidden="true">'M101'!$X$38:$X$41,'M101'!$X$38</definedName>
    <definedName name="Validation_D003_M101_Y38_0" hidden="true">'M101'!$Y$38:$Y$41,'M101'!$Y$38</definedName>
    <definedName name="Validation_D003_M101_K47_0" hidden="true">'M101'!$K$47:$K$50,'M101'!$K$47</definedName>
    <definedName name="Validation_D003_M101_L47_0" hidden="true">'M101'!$L$47:$L$50,'M101'!$L$47</definedName>
    <definedName name="Validation_D003_M101_M47_0" hidden="true">'M101'!$M$47:$M$50,'M101'!$M$47</definedName>
    <definedName name="Validation_D003_M101_N47_0" hidden="true">'M101'!$N$47:$N$50,'M101'!$N$47</definedName>
    <definedName name="Validation_D003_M101_O47_0" hidden="true">'M101'!$O$47:$O$50,'M101'!$O$47</definedName>
    <definedName name="Validation_D003_M101_P47_0" hidden="true">'M101'!$P$47:$P$50,'M101'!$P$47</definedName>
    <definedName name="Validation_D003_M101_Q47_0" hidden="true">'M101'!$Q$47:$Q$50,'M101'!$Q$47</definedName>
    <definedName name="Validation_D003_M101_R47_0" hidden="true">'M101'!$R$47:$R$50,'M101'!$R$47</definedName>
    <definedName name="Validation_D003_M101_S47_0" hidden="true">'M101'!$S$47:$S$50,'M101'!$S$47</definedName>
    <definedName name="Validation_D003_M101_T47_0" hidden="true">'M101'!$T$47:$T$50,'M101'!$T$47</definedName>
    <definedName name="Validation_D003_M101_U47_0" hidden="true">'M101'!$U$47:$U$50,'M101'!$U$47</definedName>
    <definedName name="Validation_D003_M101_V47_0" hidden="true">'M101'!$V$47:$V$50,'M101'!$V$47</definedName>
    <definedName name="Validation_D003_M101_W47_0" hidden="true">'M101'!$W$47:$W$50,'M101'!$W$47</definedName>
    <definedName name="Validation_D003_M101_X47_0" hidden="true">'M101'!$X$47:$X$50,'M101'!$X$47</definedName>
    <definedName name="Validation_D003_M101_Y47_0" hidden="true">'M101'!$Y$47:$Y$50,'M101'!$Y$47</definedName>
    <definedName name="Validation_D003_M101_K56_0" hidden="true">'M101'!$K$56,'M101'!$K$64:$K$66,'M101'!$K$56</definedName>
    <definedName name="Validation_D003_M101_L56_0" hidden="true">'M101'!$L$56,'M101'!$L$64:$L$66,'M101'!$L$56</definedName>
    <definedName name="Validation_D003_M101_M56_0" hidden="true">'M101'!$M$56,'M101'!$M$64:$M$66,'M101'!$M$56</definedName>
    <definedName name="Validation_D003_M101_N56_0" hidden="true">'M101'!$N$56,'M101'!$N$64:$N$66,'M101'!$N$56</definedName>
    <definedName name="Validation_D003_M101_O56_0" hidden="true">'M101'!$O$56,'M101'!$O$64:$O$66,'M101'!$O$56</definedName>
    <definedName name="Validation_D003_M101_P56_0" hidden="true">'M101'!$P$56,'M101'!$P$64:$P$66,'M101'!$P$56</definedName>
    <definedName name="Validation_D003_M101_Q56_0" hidden="true">'M101'!$Q$56,'M101'!$Q$64:$Q$66,'M101'!$Q$56</definedName>
    <definedName name="Validation_D003_M101_R56_0" hidden="true">'M101'!$R$56,'M101'!$R$64:$R$66,'M101'!$R$56</definedName>
    <definedName name="Validation_D003_M101_S56_0" hidden="true">'M101'!$S$56,'M101'!$S$64:$S$66,'M101'!$S$56</definedName>
    <definedName name="Validation_D003_M101_T56_0" hidden="true">'M101'!$T$56,'M101'!$T$64:$T$66,'M101'!$T$56</definedName>
    <definedName name="Validation_D003_M101_U56_0" hidden="true">'M101'!$U$56,'M101'!$U$64:$U$66,'M101'!$U$56</definedName>
    <definedName name="Validation_D003_M101_V56_0" hidden="true">'M101'!$V$56,'M101'!$V$64:$V$66,'M101'!$V$56</definedName>
    <definedName name="Validation_D003_M101_W56_0" hidden="true">'M101'!$W$56,'M101'!$W$64:$W$66,'M101'!$W$56</definedName>
    <definedName name="Validation_D003_M101_X56_0" hidden="true">'M101'!$X$56,'M101'!$X$64:$X$66,'M101'!$X$56</definedName>
    <definedName name="Validation_D003_M101_Y56_0" hidden="true">'M101'!$Y$56,'M101'!$Y$64:$Y$66,'M101'!$Y$56</definedName>
    <definedName name="Validation_D003_M101_K72_0" hidden="true">'M101'!$K$72:$K$75,'M101'!$K$72</definedName>
    <definedName name="Validation_D003_M101_M72_0" hidden="true">'M101'!$M$72:$M$75,'M101'!$M$72</definedName>
    <definedName name="Validation_D003_M101_N72_0" hidden="true">'M101'!$N$72:$N$75,'M101'!$N$72</definedName>
    <definedName name="Validation_D003_M101_O72_0" hidden="true">'M101'!$O$72:$O$75,'M101'!$O$72</definedName>
    <definedName name="Validation_D003_M101_P72_0" hidden="true">'M101'!$P$72:$P$75,'M101'!$P$72</definedName>
    <definedName name="Validation_D003_M101_Q72_0" hidden="true">'M101'!$Q$72:$Q$75,'M101'!$Q$72</definedName>
    <definedName name="Validation_D003_M101_R72_0" hidden="true">'M101'!$R$72:$R$75,'M101'!$R$72</definedName>
    <definedName name="Validation_D003_M101_T72_0" hidden="true">'M101'!$T$72:$T$75,'M101'!$T$72</definedName>
    <definedName name="Validation_D003_M101_U72_0" hidden="true">'M101'!$U$72:$U$75,'M101'!$U$72</definedName>
    <definedName name="Validation_D003_M101_V72_0" hidden="true">'M101'!$V$72:$V$75,'M101'!$V$72</definedName>
    <definedName name="Validation_D003_M101_W72_0" hidden="true">'M101'!$W$72:$W$75,'M101'!$W$72</definedName>
    <definedName name="Validation_D003_M101_X72_0" hidden="true">'M101'!$X$72:$X$75,'M101'!$X$72</definedName>
    <definedName name="Validation_D003_M101_Y72_0" hidden="true">'M101'!$Y$72:$Y$75,'M101'!$Y$72</definedName>
    <definedName name="Validation_D004_M101_K31_0" hidden="true">'M101'!$K$31:$K$36,'M101'!$K$31</definedName>
    <definedName name="Validation_D004_M101_L31_0" hidden="true">'M101'!$L$31:$L$36,'M101'!$L$31</definedName>
    <definedName name="Validation_D004_M101_M31_0" hidden="true">'M101'!$M$31:$M$36,'M101'!$M$31</definedName>
    <definedName name="Validation_D004_M101_N31_0" hidden="true">'M101'!$N$31:$N$36,'M101'!$N$31</definedName>
    <definedName name="Validation_D004_M101_O31_0" hidden="true">'M101'!$O$31:$O$36,'M101'!$O$31</definedName>
    <definedName name="Validation_D004_M101_P31_0" hidden="true">'M101'!$P$31:$P$36,'M101'!$P$31</definedName>
    <definedName name="Validation_D004_M101_Q31_0" hidden="true">'M101'!$Q$31:$Q$36,'M101'!$Q$31</definedName>
    <definedName name="Validation_D004_M101_R31_0" hidden="true">'M101'!$R$31:$R$36,'M101'!$R$31</definedName>
    <definedName name="Validation_D004_M101_S31_0" hidden="true">'M101'!$S$31:$S$36,'M101'!$S$31</definedName>
    <definedName name="Validation_D004_M101_T31_0" hidden="true">'M101'!$T$31:$T$36,'M101'!$T$31</definedName>
    <definedName name="Validation_D004_M101_U31_0" hidden="true">'M101'!$U$31:$U$36,'M101'!$U$31</definedName>
    <definedName name="Validation_D004_M101_V31_0" hidden="true">'M101'!$V$31:$V$36,'M101'!$V$31</definedName>
    <definedName name="Validation_D004_M101_W31_0" hidden="true">'M101'!$W$31:$W$36,'M101'!$W$31</definedName>
    <definedName name="Validation_D004_M101_X31_0" hidden="true">'M101'!$X$31:$X$36,'M101'!$X$31</definedName>
    <definedName name="Validation_D004_M101_Y31_0" hidden="true">'M101'!$Y$31:$Y$36,'M101'!$Y$31</definedName>
    <definedName name="Validation_D004_M101_K41_0" hidden="true">'M101'!$K$41:$K$46,'M101'!$K$41</definedName>
    <definedName name="Validation_D004_M101_L41_0" hidden="true">'M101'!$L$41:$L$46,'M101'!$L$41</definedName>
    <definedName name="Validation_D004_M101_M41_0" hidden="true">'M101'!$M$41:$M$46,'M101'!$M$41</definedName>
    <definedName name="Validation_D004_M101_N41_0" hidden="true">'M101'!$N$41:$N$46,'M101'!$N$41</definedName>
    <definedName name="Validation_D004_M101_O41_0" hidden="true">'M101'!$O$41:$O$46,'M101'!$O$41</definedName>
    <definedName name="Validation_D004_M101_P41_0" hidden="true">'M101'!$P$41:$P$46,'M101'!$P$41</definedName>
    <definedName name="Validation_D004_M101_Q41_0" hidden="true">'M101'!$Q$41:$Q$46,'M101'!$Q$41</definedName>
    <definedName name="Validation_D004_M101_R41_0" hidden="true">'M101'!$R$41:$R$46,'M101'!$R$41</definedName>
    <definedName name="Validation_D004_M101_S41_0" hidden="true">'M101'!$S$41:$S$46,'M101'!$S$41</definedName>
    <definedName name="Validation_D004_M101_T41_0" hidden="true">'M101'!$T$41:$T$46,'M101'!$T$41</definedName>
    <definedName name="Validation_D004_M101_U41_0" hidden="true">'M101'!$U$41:$U$46,'M101'!$U$41</definedName>
    <definedName name="Validation_D004_M101_V41_0" hidden="true">'M101'!$V$41:$V$46,'M101'!$V$41</definedName>
    <definedName name="Validation_D004_M101_W41_0" hidden="true">'M101'!$W$41:$W$46,'M101'!$W$41</definedName>
    <definedName name="Validation_D004_M101_X41_0" hidden="true">'M101'!$X$41:$X$46,'M101'!$X$41</definedName>
    <definedName name="Validation_D004_M101_Y41_0" hidden="true">'M101'!$Y$41:$Y$46,'M101'!$Y$41</definedName>
    <definedName name="Validation_D004_M101_K50_0" hidden="true">'M101'!$K$50:$K$55,'M101'!$K$50</definedName>
    <definedName name="Validation_D004_M101_L50_0" hidden="true">'M101'!$L$50:$L$55,'M101'!$L$50</definedName>
    <definedName name="Validation_D004_M101_M50_0" hidden="true">'M101'!$M$50:$M$55,'M101'!$M$50</definedName>
    <definedName name="Validation_D004_M101_N50_0" hidden="true">'M101'!$N$50:$N$55,'M101'!$N$50</definedName>
    <definedName name="Validation_D004_M101_O50_0" hidden="true">'M101'!$O$50:$O$55,'M101'!$O$50</definedName>
    <definedName name="Validation_D004_M101_P50_0" hidden="true">'M101'!$P$50:$P$55,'M101'!$P$50</definedName>
    <definedName name="Validation_D004_M101_Q50_0" hidden="true">'M101'!$Q$50:$Q$55,'M101'!$Q$50</definedName>
    <definedName name="Validation_D004_M101_R50_0" hidden="true">'M101'!$R$50:$R$55,'M101'!$R$50</definedName>
    <definedName name="Validation_D004_M101_S50_0" hidden="true">'M101'!$S$50:$S$55,'M101'!$S$50</definedName>
    <definedName name="Validation_D004_M101_T50_0" hidden="true">'M101'!$T$50:$T$55,'M101'!$T$50</definedName>
    <definedName name="Validation_D004_M101_U50_0" hidden="true">'M101'!$U$50:$U$55,'M101'!$U$50</definedName>
    <definedName name="Validation_D004_M101_V50_0" hidden="true">'M101'!$V$50:$V$55,'M101'!$V$50</definedName>
    <definedName name="Validation_D004_M101_W50_0" hidden="true">'M101'!$W$50:$W$55,'M101'!$W$50</definedName>
    <definedName name="Validation_D004_M101_X50_0" hidden="true">'M101'!$X$50:$X$55,'M101'!$X$50</definedName>
    <definedName name="Validation_D004_M101_Y50_0" hidden="true">'M101'!$Y$50:$Y$55,'M101'!$Y$50</definedName>
    <definedName name="Validation_D004_M101_K66_0" hidden="true">'M101'!$K$66:$K$71,'M101'!$K$66</definedName>
    <definedName name="Validation_D004_M101_L66_0" hidden="true">'M101'!$L$66:$L$71,'M101'!$L$66</definedName>
    <definedName name="Validation_D004_M101_M66_0" hidden="true">'M101'!$M$66:$M$71,'M101'!$M$66</definedName>
    <definedName name="Validation_D004_M101_N66_0" hidden="true">'M101'!$N$66:$N$71,'M101'!$N$66</definedName>
    <definedName name="Validation_D004_M101_O66_0" hidden="true">'M101'!$O$66:$O$71,'M101'!$O$66</definedName>
    <definedName name="Validation_D004_M101_P66_0" hidden="true">'M101'!$P$66:$P$71,'M101'!$P$66</definedName>
    <definedName name="Validation_D004_M101_Q66_0" hidden="true">'M101'!$Q$66:$Q$71,'M101'!$Q$66</definedName>
    <definedName name="Validation_D004_M101_R66_0" hidden="true">'M101'!$R$66:$R$71,'M101'!$R$66</definedName>
    <definedName name="Validation_D004_M101_S66_0" hidden="true">'M101'!$S$66:$S$71,'M101'!$S$66</definedName>
    <definedName name="Validation_D004_M101_T66_0" hidden="true">'M101'!$T$66:$T$71,'M101'!$T$66</definedName>
    <definedName name="Validation_D004_M101_U66_0" hidden="true">'M101'!$U$66:$U$71,'M101'!$U$66</definedName>
    <definedName name="Validation_D004_M101_V66_0" hidden="true">'M101'!$V$66:$V$71,'M101'!$V$66</definedName>
    <definedName name="Validation_D004_M101_W66_0" hidden="true">'M101'!$W$66:$W$71,'M101'!$W$66</definedName>
    <definedName name="Validation_D004_M101_X66_0" hidden="true">'M101'!$X$66:$X$71,'M101'!$X$66</definedName>
    <definedName name="Validation_D004_M101_Y66_0" hidden="true">'M101'!$Y$66:$Y$71,'M101'!$Y$66</definedName>
    <definedName name="Validation_D004_M101_K75_0" hidden="true">'M101'!$K$75:$K$81,'M101'!$K$75</definedName>
    <definedName name="Validation_D004_M101_M75_0" hidden="true">'M101'!$M$75:$M$81,'M101'!$M$75</definedName>
    <definedName name="Validation_D004_M101_N75_0" hidden="true">'M101'!$N$75:$N$81,'M101'!$N$75</definedName>
    <definedName name="Validation_D004_M101_O75_0" hidden="true">'M101'!$O$75:$O$81,'M101'!$O$75</definedName>
    <definedName name="Validation_D004_M101_P75_0" hidden="true">'M101'!$P$75:$P$81,'M101'!$P$75</definedName>
    <definedName name="Validation_D004_M101_Q75_0" hidden="true">'M101'!$Q$75:$Q$81,'M101'!$Q$75</definedName>
    <definedName name="Validation_D004_M101_R75_0" hidden="true">'M101'!$R$75:$R$81,'M101'!$R$75</definedName>
    <definedName name="Validation_D004_M101_T75_0" hidden="true">'M101'!$T$75:$T$81,'M101'!$T$75</definedName>
    <definedName name="Validation_D004_M101_U75_0" hidden="true">'M101'!$U$75:$U$81,'M101'!$U$75</definedName>
    <definedName name="Validation_D004_M101_V75_0" hidden="true">'M101'!$V$75:$V$81,'M101'!$V$75</definedName>
    <definedName name="Validation_D004_M101_W75_0" hidden="true">'M101'!$W$75:$W$81,'M101'!$W$75</definedName>
    <definedName name="Validation_D004_M101_X75_0" hidden="true">'M101'!$X$75:$X$81,'M101'!$X$75</definedName>
    <definedName name="Validation_D004_M101_Y75_0" hidden="true">'M101'!$Y$75:$Y$81,'M101'!$Y$75</definedName>
    <definedName name="Validation_D005_M101_K37_0" hidden="true">'M101'!$K$37:$K$38,'M101'!$K$47,'M101'!$K$37</definedName>
    <definedName name="Validation_D005_M101_L37_0" hidden="true">'M101'!$L$37:$L$38,'M101'!$L$47,'M101'!$L$37</definedName>
    <definedName name="Validation_D005_M101_M37_0" hidden="true">'M101'!$M$37:$M$38,'M101'!$M$47,'M101'!$M$37</definedName>
    <definedName name="Validation_D005_M101_N37_0" hidden="true">'M101'!$N$37:$N$38,'M101'!$N$47,'M101'!$N$37</definedName>
    <definedName name="Validation_D005_M101_O37_0" hidden="true">'M101'!$O$37:$O$38,'M101'!$O$47,'M101'!$O$37</definedName>
    <definedName name="Validation_D005_M101_P37_0" hidden="true">'M101'!$P$37:$P$38,'M101'!$P$47,'M101'!$P$37</definedName>
    <definedName name="Validation_D005_M101_Q37_0" hidden="true">'M101'!$Q$37:$Q$38,'M101'!$Q$47,'M101'!$Q$37</definedName>
    <definedName name="Validation_D005_M101_R37_0" hidden="true">'M101'!$R$37:$R$38,'M101'!$R$47,'M101'!$R$37</definedName>
    <definedName name="Validation_D005_M101_S37_0" hidden="true">'M101'!$S$37:$S$38,'M101'!$S$47,'M101'!$S$37</definedName>
    <definedName name="Validation_D005_M101_T37_0" hidden="true">'M101'!$T$37:$T$38,'M101'!$T$47,'M101'!$T$37</definedName>
    <definedName name="Validation_D005_M101_U37_0" hidden="true">'M101'!$U$37:$U$38,'M101'!$U$47,'M101'!$U$37</definedName>
    <definedName name="Validation_D005_M101_V37_0" hidden="true">'M101'!$V$37:$V$38,'M101'!$V$47,'M101'!$V$37</definedName>
    <definedName name="Validation_D005_M101_W37_0" hidden="true">'M101'!$W$37:$W$38,'M101'!$W$47,'M101'!$W$37</definedName>
    <definedName name="Validation_D005_M101_X37_0" hidden="true">'M101'!$X$37:$X$38,'M101'!$X$47,'M101'!$X$37</definedName>
    <definedName name="Validation_D005_M101_Y37_0" hidden="true">'M101'!$Y$37:$Y$38,'M101'!$Y$47,'M101'!$Y$37</definedName>
    <definedName name="Validation_D006_M101_K47_0" hidden="true">'M101'!$K$47,'M101'!$K$47</definedName>
    <definedName name="Validation_D006_M101_L47_0" hidden="true">'M101'!$L$47,'M101'!$L$47</definedName>
    <definedName name="Validation_D006_M101_M47_0" hidden="true">'M101'!$M$47,'M101'!$M$47</definedName>
    <definedName name="Validation_D006_M101_N47_0" hidden="true">'M101'!$N$47,'M101'!$N$47</definedName>
    <definedName name="Validation_D006_M101_O47_0" hidden="true">'M101'!$O$47,'M101'!$O$47</definedName>
    <definedName name="Validation_D006_M101_P47_0" hidden="true">'M101'!$P$47,'M101'!$P$47</definedName>
    <definedName name="Validation_D006_M101_Q47_0" hidden="true">'M101'!$Q$47,'M101'!$Q$47</definedName>
    <definedName name="Validation_D006_M101_R47_0" hidden="true">'M101'!$R$47,'M101'!$R$47</definedName>
    <definedName name="Validation_D006_M101_S47_0" hidden="true">'M101'!$S$47,'M101'!$S$47</definedName>
    <definedName name="Validation_D006_M101_T47_0" hidden="true">'M101'!$T$47,'M101'!$T$47</definedName>
    <definedName name="Validation_D006_M101_U47_0" hidden="true">'M101'!$U$47,'M101'!$U$47</definedName>
    <definedName name="Validation_D006_M101_V47_0" hidden="true">'M101'!$V$47,'M101'!$V$47</definedName>
    <definedName name="Validation_D006_M101_W47_0" hidden="true">'M101'!$W$47,'M101'!$W$47</definedName>
    <definedName name="Validation_D006_M101_X47_0" hidden="true">'M101'!$X$47,'M101'!$X$47</definedName>
    <definedName name="Validation_D006_M101_Y47_0" hidden="true">'M101'!$Y$47,'M101'!$Y$47</definedName>
    <definedName name="Validation_D006_M101_K48_0" hidden="true">'M101'!$K$48,'M101'!$K$48</definedName>
    <definedName name="Validation_D006_M101_L48_0" hidden="true">'M101'!$L$48,'M101'!$L$48</definedName>
    <definedName name="Validation_D006_M101_M48_0" hidden="true">'M101'!$M$48,'M101'!$M$48</definedName>
    <definedName name="Validation_D006_M101_N48_0" hidden="true">'M101'!$N$48,'M101'!$N$48</definedName>
    <definedName name="Validation_D006_M101_O48_0" hidden="true">'M101'!$O$48,'M101'!$O$48</definedName>
    <definedName name="Validation_D006_M101_P48_0" hidden="true">'M101'!$P$48,'M101'!$P$48</definedName>
    <definedName name="Validation_D006_M101_Q48_0" hidden="true">'M101'!$Q$48,'M101'!$Q$48</definedName>
    <definedName name="Validation_D006_M101_R48_0" hidden="true">'M101'!$R$48,'M101'!$R$48</definedName>
    <definedName name="Validation_D006_M101_S48_0" hidden="true">'M101'!$S$48,'M101'!$S$48</definedName>
    <definedName name="Validation_D006_M101_T48_0" hidden="true">'M101'!$T$48,'M101'!$T$48</definedName>
    <definedName name="Validation_D006_M101_U48_0" hidden="true">'M101'!$U$48,'M101'!$U$48</definedName>
    <definedName name="Validation_D006_M101_V48_0" hidden="true">'M101'!$V$48,'M101'!$V$48</definedName>
    <definedName name="Validation_D006_M101_W48_0" hidden="true">'M101'!$W$48,'M101'!$W$48</definedName>
    <definedName name="Validation_D006_M101_X48_0" hidden="true">'M101'!$X$48,'M101'!$X$48</definedName>
    <definedName name="Validation_D006_M101_Y48_0" hidden="true">'M101'!$Y$48,'M101'!$Y$48</definedName>
    <definedName name="Validation_D006_M101_K49_0" hidden="true">'M101'!$K$49,'M101'!$K$49</definedName>
    <definedName name="Validation_D006_M101_L49_0" hidden="true">'M101'!$L$49,'M101'!$L$49</definedName>
    <definedName name="Validation_D006_M101_M49_0" hidden="true">'M101'!$M$49,'M101'!$M$49</definedName>
    <definedName name="Validation_D006_M101_N49_0" hidden="true">'M101'!$N$49,'M101'!$N$49</definedName>
    <definedName name="Validation_D006_M101_O49_0" hidden="true">'M101'!$O$49,'M101'!$O$49</definedName>
    <definedName name="Validation_D006_M101_P49_0" hidden="true">'M101'!$P$49,'M101'!$P$49</definedName>
    <definedName name="Validation_D006_M101_Q49_0" hidden="true">'M101'!$Q$49,'M101'!$Q$49</definedName>
    <definedName name="Validation_D006_M101_R49_0" hidden="true">'M101'!$R$49,'M101'!$R$49</definedName>
    <definedName name="Validation_D006_M101_S49_0" hidden="true">'M101'!$S$49,'M101'!$S$49</definedName>
    <definedName name="Validation_D006_M101_T49_0" hidden="true">'M101'!$T$49,'M101'!$T$49</definedName>
    <definedName name="Validation_D006_M101_U49_0" hidden="true">'M101'!$U$49,'M101'!$U$49</definedName>
    <definedName name="Validation_D006_M101_V49_0" hidden="true">'M101'!$V$49,'M101'!$V$49</definedName>
    <definedName name="Validation_D006_M101_W49_0" hidden="true">'M101'!$W$49,'M101'!$W$49</definedName>
    <definedName name="Validation_D006_M101_X49_0" hidden="true">'M101'!$X$49,'M101'!$X$49</definedName>
    <definedName name="Validation_D006_M101_Y49_0" hidden="true">'M101'!$Y$49,'M101'!$Y$49</definedName>
    <definedName name="Validation_D006_M101_K50_0" hidden="true">'M101'!$K$50,'M101'!$K$50</definedName>
    <definedName name="Validation_D006_M101_L50_0" hidden="true">'M101'!$L$50,'M101'!$L$50</definedName>
    <definedName name="Validation_D006_M101_M50_0" hidden="true">'M101'!$M$50,'M101'!$M$50</definedName>
    <definedName name="Validation_D006_M101_N50_0" hidden="true">'M101'!$N$50,'M101'!$N$50</definedName>
    <definedName name="Validation_D006_M101_O50_0" hidden="true">'M101'!$O$50,'M101'!$O$50</definedName>
    <definedName name="Validation_D006_M101_P50_0" hidden="true">'M101'!$P$50,'M101'!$P$50</definedName>
    <definedName name="Validation_D006_M101_Q50_0" hidden="true">'M101'!$Q$50,'M101'!$Q$50</definedName>
    <definedName name="Validation_D006_M101_R50_0" hidden="true">'M101'!$R$50,'M101'!$R$50</definedName>
    <definedName name="Validation_D006_M101_S50_0" hidden="true">'M101'!$S$50,'M101'!$S$50</definedName>
    <definedName name="Validation_D006_M101_T50_0" hidden="true">'M101'!$T$50,'M101'!$T$50</definedName>
    <definedName name="Validation_D006_M101_U50_0" hidden="true">'M101'!$U$50,'M101'!$U$50</definedName>
    <definedName name="Validation_D006_M101_V50_0" hidden="true">'M101'!$V$50,'M101'!$V$50</definedName>
    <definedName name="Validation_D006_M101_W50_0" hidden="true">'M101'!$W$50,'M101'!$W$50</definedName>
    <definedName name="Validation_D006_M101_X50_0" hidden="true">'M101'!$X$50,'M101'!$X$50</definedName>
    <definedName name="Validation_D006_M101_Y50_0" hidden="true">'M101'!$Y$50,'M101'!$Y$50</definedName>
    <definedName name="Validation_D006_M101_K51_0" hidden="true">'M101'!$K$51,'M101'!$K$51</definedName>
    <definedName name="Validation_D006_M101_L51_0" hidden="true">'M101'!$L$51,'M101'!$L$51</definedName>
    <definedName name="Validation_D006_M101_M51_0" hidden="true">'M101'!$M$51,'M101'!$M$51</definedName>
    <definedName name="Validation_D006_M101_N51_0" hidden="true">'M101'!$N$51,'M101'!$N$51</definedName>
    <definedName name="Validation_D006_M101_O51_0" hidden="true">'M101'!$O$51,'M101'!$O$51</definedName>
    <definedName name="Validation_D006_M101_P51_0" hidden="true">'M101'!$P$51,'M101'!$P$51</definedName>
    <definedName name="Validation_D006_M101_Q51_0" hidden="true">'M101'!$Q$51,'M101'!$Q$51</definedName>
    <definedName name="Validation_D006_M101_R51_0" hidden="true">'M101'!$R$51,'M101'!$R$51</definedName>
    <definedName name="Validation_D006_M101_S51_0" hidden="true">'M101'!$S$51,'M101'!$S$51</definedName>
    <definedName name="Validation_D006_M101_T51_0" hidden="true">'M101'!$T$51,'M101'!$T$51</definedName>
    <definedName name="Validation_D006_M101_U51_0" hidden="true">'M101'!$U$51,'M101'!$U$51</definedName>
    <definedName name="Validation_D006_M101_V51_0" hidden="true">'M101'!$V$51,'M101'!$V$51</definedName>
    <definedName name="Validation_D006_M101_W51_0" hidden="true">'M101'!$W$51,'M101'!$W$51</definedName>
    <definedName name="Validation_D006_M101_X51_0" hidden="true">'M101'!$X$51,'M101'!$X$51</definedName>
    <definedName name="Validation_D006_M101_Y51_0" hidden="true">'M101'!$Y$51,'M101'!$Y$51</definedName>
    <definedName name="Validation_D006_M101_K52_0" hidden="true">'M101'!$K$52,'M101'!$K$52</definedName>
    <definedName name="Validation_D006_M101_L52_0" hidden="true">'M101'!$L$52,'M101'!$L$52</definedName>
    <definedName name="Validation_D006_M101_M52_0" hidden="true">'M101'!$M$52,'M101'!$M$52</definedName>
    <definedName name="Validation_D006_M101_N52_0" hidden="true">'M101'!$N$52,'M101'!$N$52</definedName>
    <definedName name="Validation_D006_M101_O52_0" hidden="true">'M101'!$O$52,'M101'!$O$52</definedName>
    <definedName name="Validation_D006_M101_P52_0" hidden="true">'M101'!$P$52,'M101'!$P$52</definedName>
    <definedName name="Validation_D006_M101_Q52_0" hidden="true">'M101'!$Q$52,'M101'!$Q$52</definedName>
    <definedName name="Validation_D006_M101_R52_0" hidden="true">'M101'!$R$52,'M101'!$R$52</definedName>
    <definedName name="Validation_D006_M101_S52_0" hidden="true">'M101'!$S$52,'M101'!$S$52</definedName>
    <definedName name="Validation_D006_M101_T52_0" hidden="true">'M101'!$T$52,'M101'!$T$52</definedName>
    <definedName name="Validation_D006_M101_U52_0" hidden="true">'M101'!$U$52,'M101'!$U$52</definedName>
    <definedName name="Validation_D006_M101_V52_0" hidden="true">'M101'!$V$52,'M101'!$V$52</definedName>
    <definedName name="Validation_D006_M101_W52_0" hidden="true">'M101'!$W$52,'M101'!$W$52</definedName>
    <definedName name="Validation_D006_M101_X52_0" hidden="true">'M101'!$X$52,'M101'!$X$52</definedName>
    <definedName name="Validation_D006_M101_Y52_0" hidden="true">'M101'!$Y$52,'M101'!$Y$52</definedName>
    <definedName name="Validation_D006_M101_K53_0" hidden="true">'M101'!$K$53,'M101'!$K$53</definedName>
    <definedName name="Validation_D006_M101_L53_0" hidden="true">'M101'!$L$53,'M101'!$L$53</definedName>
    <definedName name="Validation_D006_M101_M53_0" hidden="true">'M101'!$M$53,'M101'!$M$53</definedName>
    <definedName name="Validation_D006_M101_N53_0" hidden="true">'M101'!$N$53,'M101'!$N$53</definedName>
    <definedName name="Validation_D006_M101_O53_0" hidden="true">'M101'!$O$53,'M101'!$O$53</definedName>
    <definedName name="Validation_D006_M101_P53_0" hidden="true">'M101'!$P$53,'M101'!$P$53</definedName>
    <definedName name="Validation_D006_M101_Q53_0" hidden="true">'M101'!$Q$53,'M101'!$Q$53</definedName>
    <definedName name="Validation_D006_M101_R53_0" hidden="true">'M101'!$R$53,'M101'!$R$53</definedName>
    <definedName name="Validation_D006_M101_S53_0" hidden="true">'M101'!$S$53,'M101'!$S$53</definedName>
    <definedName name="Validation_D006_M101_T53_0" hidden="true">'M101'!$T$53,'M101'!$T$53</definedName>
    <definedName name="Validation_D006_M101_U53_0" hidden="true">'M101'!$U$53,'M101'!$U$53</definedName>
    <definedName name="Validation_D006_M101_V53_0" hidden="true">'M101'!$V$53,'M101'!$V$53</definedName>
    <definedName name="Validation_D006_M101_W53_0" hidden="true">'M101'!$W$53,'M101'!$W$53</definedName>
    <definedName name="Validation_D006_M101_X53_0" hidden="true">'M101'!$X$53,'M101'!$X$53</definedName>
    <definedName name="Validation_D006_M101_Y53_0" hidden="true">'M101'!$Y$53,'M101'!$Y$53</definedName>
    <definedName name="Validation_D006_M101_K54_0" hidden="true">'M101'!$K$54,'M101'!$K$54</definedName>
    <definedName name="Validation_D006_M101_L54_0" hidden="true">'M101'!$L$54,'M101'!$L$54</definedName>
    <definedName name="Validation_D006_M101_M54_0" hidden="true">'M101'!$M$54,'M101'!$M$54</definedName>
    <definedName name="Validation_D006_M101_N54_0" hidden="true">'M101'!$N$54,'M101'!$N$54</definedName>
    <definedName name="Validation_D006_M101_O54_0" hidden="true">'M101'!$O$54,'M101'!$O$54</definedName>
    <definedName name="Validation_D006_M101_P54_0" hidden="true">'M101'!$P$54,'M101'!$P$54</definedName>
    <definedName name="Validation_D006_M101_Q54_0" hidden="true">'M101'!$Q$54,'M101'!$Q$54</definedName>
    <definedName name="Validation_D006_M101_R54_0" hidden="true">'M101'!$R$54,'M101'!$R$54</definedName>
    <definedName name="Validation_D006_M101_S54_0" hidden="true">'M101'!$S$54,'M101'!$S$54</definedName>
    <definedName name="Validation_D006_M101_T54_0" hidden="true">'M101'!$T$54,'M101'!$T$54</definedName>
    <definedName name="Validation_D006_M101_U54_0" hidden="true">'M101'!$U$54,'M101'!$U$54</definedName>
    <definedName name="Validation_D006_M101_V54_0" hidden="true">'M101'!$V$54,'M101'!$V$54</definedName>
    <definedName name="Validation_D006_M101_W54_0" hidden="true">'M101'!$W$54,'M101'!$W$54</definedName>
    <definedName name="Validation_D006_M101_X54_0" hidden="true">'M101'!$X$54,'M101'!$X$54</definedName>
    <definedName name="Validation_D006_M101_Y54_0" hidden="true">'M101'!$Y$54,'M101'!$Y$54</definedName>
    <definedName name="Validation_D006_M101_K55_0" hidden="true">'M101'!$K$55,'M101'!$K$55</definedName>
    <definedName name="Validation_D006_M101_L55_0" hidden="true">'M101'!$L$55,'M101'!$L$55</definedName>
    <definedName name="Validation_D006_M101_M55_0" hidden="true">'M101'!$M$55,'M101'!$M$55</definedName>
    <definedName name="Validation_D006_M101_N55_0" hidden="true">'M101'!$N$55,'M101'!$N$55</definedName>
    <definedName name="Validation_D006_M101_O55_0" hidden="true">'M101'!$O$55,'M101'!$O$55</definedName>
    <definedName name="Validation_D006_M101_P55_0" hidden="true">'M101'!$P$55,'M101'!$P$55</definedName>
    <definedName name="Validation_D006_M101_Q55_0" hidden="true">'M101'!$Q$55,'M101'!$Q$55</definedName>
    <definedName name="Validation_D006_M101_R55_0" hidden="true">'M101'!$R$55,'M101'!$R$55</definedName>
    <definedName name="Validation_D006_M101_S55_0" hidden="true">'M101'!$S$55,'M101'!$S$55</definedName>
    <definedName name="Validation_D006_M101_T55_0" hidden="true">'M101'!$T$55,'M101'!$T$55</definedName>
    <definedName name="Validation_D006_M101_U55_0" hidden="true">'M101'!$U$55,'M101'!$U$55</definedName>
    <definedName name="Validation_D006_M101_V55_0" hidden="true">'M101'!$V$55,'M101'!$V$55</definedName>
    <definedName name="Validation_D006_M101_W55_0" hidden="true">'M101'!$W$55,'M101'!$W$55</definedName>
    <definedName name="Validation_D006_M101_X55_0" hidden="true">'M101'!$X$55,'M101'!$X$55</definedName>
    <definedName name="Validation_D006_M101_Y55_0" hidden="true">'M101'!$Y$55,'M101'!$Y$55</definedName>
    <definedName name="Validation_D007_M101_K38_0" hidden="true">'M101'!$K$38,'M101'!$K$38</definedName>
    <definedName name="Validation_D007_M101_L38_0" hidden="true">'M101'!$L$38,'M101'!$L$38</definedName>
    <definedName name="Validation_D007_M101_M38_0" hidden="true">'M101'!$M$38,'M101'!$M$38</definedName>
    <definedName name="Validation_D007_M101_N38_0" hidden="true">'M101'!$N$38,'M101'!$N$38</definedName>
    <definedName name="Validation_D007_M101_O38_0" hidden="true">'M101'!$O$38,'M101'!$O$38</definedName>
    <definedName name="Validation_D007_M101_P38_0" hidden="true">'M101'!$P$38,'M101'!$P$38</definedName>
    <definedName name="Validation_D007_M101_Q38_0" hidden="true">'M101'!$Q$38,'M101'!$Q$38</definedName>
    <definedName name="Validation_D007_M101_R38_0" hidden="true">'M101'!$R$38,'M101'!$R$38</definedName>
    <definedName name="Validation_D007_M101_S38_0" hidden="true">'M101'!$S$38,'M101'!$S$38</definedName>
    <definedName name="Validation_D007_M101_T38_0" hidden="true">'M101'!$T$38,'M101'!$T$38</definedName>
    <definedName name="Validation_D007_M101_U38_0" hidden="true">'M101'!$U$38,'M101'!$U$38</definedName>
    <definedName name="Validation_D007_M101_V38_0" hidden="true">'M101'!$V$38,'M101'!$V$38</definedName>
    <definedName name="Validation_D007_M101_W38_0" hidden="true">'M101'!$W$38,'M101'!$W$38</definedName>
    <definedName name="Validation_D007_M101_X38_0" hidden="true">'M101'!$X$38,'M101'!$X$38</definedName>
    <definedName name="Validation_D007_M101_Y38_0" hidden="true">'M101'!$Y$38,'M101'!$Y$38</definedName>
    <definedName name="Validation_D007_M101_K39_0" hidden="true">'M101'!$K$39,'M101'!$K$39</definedName>
    <definedName name="Validation_D007_M101_L39_0" hidden="true">'M101'!$L$39,'M101'!$L$39</definedName>
    <definedName name="Validation_D007_M101_M39_0" hidden="true">'M101'!$M$39,'M101'!$M$39</definedName>
    <definedName name="Validation_D007_M101_N39_0" hidden="true">'M101'!$N$39,'M101'!$N$39</definedName>
    <definedName name="Validation_D007_M101_O39_0" hidden="true">'M101'!$O$39,'M101'!$O$39</definedName>
    <definedName name="Validation_D007_M101_P39_0" hidden="true">'M101'!$P$39,'M101'!$P$39</definedName>
    <definedName name="Validation_D007_M101_Q39_0" hidden="true">'M101'!$Q$39,'M101'!$Q$39</definedName>
    <definedName name="Validation_D007_M101_R39_0" hidden="true">'M101'!$R$39,'M101'!$R$39</definedName>
    <definedName name="Validation_D007_M101_S39_0" hidden="true">'M101'!$S$39,'M101'!$S$39</definedName>
    <definedName name="Validation_D007_M101_T39_0" hidden="true">'M101'!$T$39,'M101'!$T$39</definedName>
    <definedName name="Validation_D007_M101_U39_0" hidden="true">'M101'!$U$39,'M101'!$U$39</definedName>
    <definedName name="Validation_D007_M101_V39_0" hidden="true">'M101'!$V$39,'M101'!$V$39</definedName>
    <definedName name="Validation_D007_M101_W39_0" hidden="true">'M101'!$W$39,'M101'!$W$39</definedName>
    <definedName name="Validation_D007_M101_X39_0" hidden="true">'M101'!$X$39,'M101'!$X$39</definedName>
    <definedName name="Validation_D007_M101_Y39_0" hidden="true">'M101'!$Y$39,'M101'!$Y$39</definedName>
    <definedName name="Validation_D007_M101_K40_0" hidden="true">'M101'!$K$40,'M101'!$K$40</definedName>
    <definedName name="Validation_D007_M101_L40_0" hidden="true">'M101'!$L$40,'M101'!$L$40</definedName>
    <definedName name="Validation_D007_M101_M40_0" hidden="true">'M101'!$M$40,'M101'!$M$40</definedName>
    <definedName name="Validation_D007_M101_N40_0" hidden="true">'M101'!$N$40,'M101'!$N$40</definedName>
    <definedName name="Validation_D007_M101_O40_0" hidden="true">'M101'!$O$40,'M101'!$O$40</definedName>
    <definedName name="Validation_D007_M101_P40_0" hidden="true">'M101'!$P$40,'M101'!$P$40</definedName>
    <definedName name="Validation_D007_M101_Q40_0" hidden="true">'M101'!$Q$40,'M101'!$Q$40</definedName>
    <definedName name="Validation_D007_M101_R40_0" hidden="true">'M101'!$R$40,'M101'!$R$40</definedName>
    <definedName name="Validation_D007_M101_S40_0" hidden="true">'M101'!$S$40,'M101'!$S$40</definedName>
    <definedName name="Validation_D007_M101_T40_0" hidden="true">'M101'!$T$40,'M101'!$T$40</definedName>
    <definedName name="Validation_D007_M101_U40_0" hidden="true">'M101'!$U$40,'M101'!$U$40</definedName>
    <definedName name="Validation_D007_M101_V40_0" hidden="true">'M101'!$V$40,'M101'!$V$40</definedName>
    <definedName name="Validation_D007_M101_W40_0" hidden="true">'M101'!$W$40,'M101'!$W$40</definedName>
    <definedName name="Validation_D007_M101_X40_0" hidden="true">'M101'!$X$40,'M101'!$X$40</definedName>
    <definedName name="Validation_D007_M101_Y40_0" hidden="true">'M101'!$Y$40,'M101'!$Y$40</definedName>
    <definedName name="Validation_D007_M101_K41_0" hidden="true">'M101'!$K$41,'M101'!$K$41</definedName>
    <definedName name="Validation_D007_M101_L41_0" hidden="true">'M101'!$L$41,'M101'!$L$41</definedName>
    <definedName name="Validation_D007_M101_M41_0" hidden="true">'M101'!$M$41,'M101'!$M$41</definedName>
    <definedName name="Validation_D007_M101_N41_0" hidden="true">'M101'!$N$41,'M101'!$N$41</definedName>
    <definedName name="Validation_D007_M101_O41_0" hidden="true">'M101'!$O$41,'M101'!$O$41</definedName>
    <definedName name="Validation_D007_M101_P41_0" hidden="true">'M101'!$P$41,'M101'!$P$41</definedName>
    <definedName name="Validation_D007_M101_Q41_0" hidden="true">'M101'!$Q$41,'M101'!$Q$41</definedName>
    <definedName name="Validation_D007_M101_R41_0" hidden="true">'M101'!$R$41,'M101'!$R$41</definedName>
    <definedName name="Validation_D007_M101_S41_0" hidden="true">'M101'!$S$41,'M101'!$S$41</definedName>
    <definedName name="Validation_D007_M101_T41_0" hidden="true">'M101'!$T$41,'M101'!$T$41</definedName>
    <definedName name="Validation_D007_M101_U41_0" hidden="true">'M101'!$U$41,'M101'!$U$41</definedName>
    <definedName name="Validation_D007_M101_V41_0" hidden="true">'M101'!$V$41,'M101'!$V$41</definedName>
    <definedName name="Validation_D007_M101_W41_0" hidden="true">'M101'!$W$41,'M101'!$W$41</definedName>
    <definedName name="Validation_D007_M101_X41_0" hidden="true">'M101'!$X$41,'M101'!$X$41</definedName>
    <definedName name="Validation_D007_M101_Y41_0" hidden="true">'M101'!$Y$41,'M101'!$Y$41</definedName>
    <definedName name="Validation_D007_M101_K42_0" hidden="true">'M101'!$K$42,'M101'!$K$42</definedName>
    <definedName name="Validation_D007_M101_L42_0" hidden="true">'M101'!$L$42,'M101'!$L$42</definedName>
    <definedName name="Validation_D007_M101_M42_0" hidden="true">'M101'!$M$42,'M101'!$M$42</definedName>
    <definedName name="Validation_D007_M101_N42_0" hidden="true">'M101'!$N$42,'M101'!$N$42</definedName>
    <definedName name="Validation_D007_M101_O42_0" hidden="true">'M101'!$O$42,'M101'!$O$42</definedName>
    <definedName name="Validation_D007_M101_P42_0" hidden="true">'M101'!$P$42,'M101'!$P$42</definedName>
    <definedName name="Validation_D007_M101_Q42_0" hidden="true">'M101'!$Q$42,'M101'!$Q$42</definedName>
    <definedName name="Validation_D007_M101_R42_0" hidden="true">'M101'!$R$42,'M101'!$R$42</definedName>
    <definedName name="Validation_D007_M101_S42_0" hidden="true">'M101'!$S$42,'M101'!$S$42</definedName>
    <definedName name="Validation_D007_M101_T42_0" hidden="true">'M101'!$T$42,'M101'!$T$42</definedName>
    <definedName name="Validation_D007_M101_U42_0" hidden="true">'M101'!$U$42,'M101'!$U$42</definedName>
    <definedName name="Validation_D007_M101_V42_0" hidden="true">'M101'!$V$42,'M101'!$V$42</definedName>
    <definedName name="Validation_D007_M101_W42_0" hidden="true">'M101'!$W$42,'M101'!$W$42</definedName>
    <definedName name="Validation_D007_M101_X42_0" hidden="true">'M101'!$X$42,'M101'!$X$42</definedName>
    <definedName name="Validation_D007_M101_Y42_0" hidden="true">'M101'!$Y$42,'M101'!$Y$42</definedName>
    <definedName name="Validation_D007_M101_K43_0" hidden="true">'M101'!$K$43,'M101'!$K$43</definedName>
    <definedName name="Validation_D007_M101_L43_0" hidden="true">'M101'!$L$43,'M101'!$L$43</definedName>
    <definedName name="Validation_D007_M101_M43_0" hidden="true">'M101'!$M$43,'M101'!$M$43</definedName>
    <definedName name="Validation_D007_M101_N43_0" hidden="true">'M101'!$N$43,'M101'!$N$43</definedName>
    <definedName name="Validation_D007_M101_O43_0" hidden="true">'M101'!$O$43,'M101'!$O$43</definedName>
    <definedName name="Validation_D007_M101_P43_0" hidden="true">'M101'!$P$43,'M101'!$P$43</definedName>
    <definedName name="Validation_D007_M101_Q43_0" hidden="true">'M101'!$Q$43,'M101'!$Q$43</definedName>
    <definedName name="Validation_D007_M101_R43_0" hidden="true">'M101'!$R$43,'M101'!$R$43</definedName>
    <definedName name="Validation_D007_M101_S43_0" hidden="true">'M101'!$S$43,'M101'!$S$43</definedName>
    <definedName name="Validation_D007_M101_T43_0" hidden="true">'M101'!$T$43,'M101'!$T$43</definedName>
    <definedName name="Validation_D007_M101_U43_0" hidden="true">'M101'!$U$43,'M101'!$U$43</definedName>
    <definedName name="Validation_D007_M101_V43_0" hidden="true">'M101'!$V$43,'M101'!$V$43</definedName>
    <definedName name="Validation_D007_M101_W43_0" hidden="true">'M101'!$W$43,'M101'!$W$43</definedName>
    <definedName name="Validation_D007_M101_X43_0" hidden="true">'M101'!$X$43,'M101'!$X$43</definedName>
    <definedName name="Validation_D007_M101_Y43_0" hidden="true">'M101'!$Y$43,'M101'!$Y$43</definedName>
    <definedName name="Validation_D007_M101_K44_0" hidden="true">'M101'!$K$44,'M101'!$K$44</definedName>
    <definedName name="Validation_D007_M101_L44_0" hidden="true">'M101'!$L$44,'M101'!$L$44</definedName>
    <definedName name="Validation_D007_M101_M44_0" hidden="true">'M101'!$M$44,'M101'!$M$44</definedName>
    <definedName name="Validation_D007_M101_N44_0" hidden="true">'M101'!$N$44,'M101'!$N$44</definedName>
    <definedName name="Validation_D007_M101_O44_0" hidden="true">'M101'!$O$44,'M101'!$O$44</definedName>
    <definedName name="Validation_D007_M101_P44_0" hidden="true">'M101'!$P$44,'M101'!$P$44</definedName>
    <definedName name="Validation_D007_M101_Q44_0" hidden="true">'M101'!$Q$44,'M101'!$Q$44</definedName>
    <definedName name="Validation_D007_M101_R44_0" hidden="true">'M101'!$R$44,'M101'!$R$44</definedName>
    <definedName name="Validation_D007_M101_S44_0" hidden="true">'M101'!$S$44,'M101'!$S$44</definedName>
    <definedName name="Validation_D007_M101_T44_0" hidden="true">'M101'!$T$44,'M101'!$T$44</definedName>
    <definedName name="Validation_D007_M101_U44_0" hidden="true">'M101'!$U$44,'M101'!$U$44</definedName>
    <definedName name="Validation_D007_M101_V44_0" hidden="true">'M101'!$V$44,'M101'!$V$44</definedName>
    <definedName name="Validation_D007_M101_W44_0" hidden="true">'M101'!$W$44,'M101'!$W$44</definedName>
    <definedName name="Validation_D007_M101_X44_0" hidden="true">'M101'!$X$44,'M101'!$X$44</definedName>
    <definedName name="Validation_D007_M101_Y44_0" hidden="true">'M101'!$Y$44,'M101'!$Y$44</definedName>
    <definedName name="Validation_D007_M101_K45_0" hidden="true">'M101'!$K$45,'M101'!$K$45</definedName>
    <definedName name="Validation_D007_M101_L45_0" hidden="true">'M101'!$L$45,'M101'!$L$45</definedName>
    <definedName name="Validation_D007_M101_M45_0" hidden="true">'M101'!$M$45,'M101'!$M$45</definedName>
    <definedName name="Validation_D007_M101_N45_0" hidden="true">'M101'!$N$45,'M101'!$N$45</definedName>
    <definedName name="Validation_D007_M101_O45_0" hidden="true">'M101'!$O$45,'M101'!$O$45</definedName>
    <definedName name="Validation_D007_M101_P45_0" hidden="true">'M101'!$P$45,'M101'!$P$45</definedName>
    <definedName name="Validation_D007_M101_Q45_0" hidden="true">'M101'!$Q$45,'M101'!$Q$45</definedName>
    <definedName name="Validation_D007_M101_R45_0" hidden="true">'M101'!$R$45,'M101'!$R$45</definedName>
    <definedName name="Validation_D007_M101_S45_0" hidden="true">'M101'!$S$45,'M101'!$S$45</definedName>
    <definedName name="Validation_D007_M101_T45_0" hidden="true">'M101'!$T$45,'M101'!$T$45</definedName>
    <definedName name="Validation_D007_M101_U45_0" hidden="true">'M101'!$U$45,'M101'!$U$45</definedName>
    <definedName name="Validation_D007_M101_V45_0" hidden="true">'M101'!$V$45,'M101'!$V$45</definedName>
    <definedName name="Validation_D007_M101_W45_0" hidden="true">'M101'!$W$45,'M101'!$W$45</definedName>
    <definedName name="Validation_D007_M101_X45_0" hidden="true">'M101'!$X$45,'M101'!$X$45</definedName>
    <definedName name="Validation_D007_M101_Y45_0" hidden="true">'M101'!$Y$45,'M101'!$Y$45</definedName>
    <definedName name="Validation_D007_M101_K46_0" hidden="true">'M101'!$K$46,'M101'!$K$46</definedName>
    <definedName name="Validation_D007_M101_L46_0" hidden="true">'M101'!$L$46,'M101'!$L$46</definedName>
    <definedName name="Validation_D007_M101_M46_0" hidden="true">'M101'!$M$46,'M101'!$M$46</definedName>
    <definedName name="Validation_D007_M101_N46_0" hidden="true">'M101'!$N$46,'M101'!$N$46</definedName>
    <definedName name="Validation_D007_M101_O46_0" hidden="true">'M101'!$O$46,'M101'!$O$46</definedName>
    <definedName name="Validation_D007_M101_P46_0" hidden="true">'M101'!$P$46,'M101'!$P$46</definedName>
    <definedName name="Validation_D007_M101_Q46_0" hidden="true">'M101'!$Q$46,'M101'!$Q$46</definedName>
    <definedName name="Validation_D007_M101_R46_0" hidden="true">'M101'!$R$46,'M101'!$R$46</definedName>
    <definedName name="Validation_D007_M101_S46_0" hidden="true">'M101'!$S$46,'M101'!$S$46</definedName>
    <definedName name="Validation_D007_M101_T46_0" hidden="true">'M101'!$T$46,'M101'!$T$46</definedName>
    <definedName name="Validation_D007_M101_U46_0" hidden="true">'M101'!$U$46,'M101'!$U$46</definedName>
    <definedName name="Validation_D007_M101_V46_0" hidden="true">'M101'!$V$46,'M101'!$V$46</definedName>
    <definedName name="Validation_D007_M101_W46_0" hidden="true">'M101'!$W$46,'M101'!$W$46</definedName>
    <definedName name="Validation_D007_M101_X46_0" hidden="true">'M101'!$X$46,'M101'!$X$46</definedName>
    <definedName name="Validation_D007_M101_Y46_0" hidden="true">'M101'!$Y$46,'M101'!$Y$46</definedName>
    <definedName name="Validation_D008_M101_K56_0" hidden="true">'M101'!$K$56,'M101'!$K$58,'M101'!$K$60,'M101'!$K$56</definedName>
    <definedName name="Validation_D008_M101_L56_0" hidden="true">'M101'!$L$56,'M101'!$L$58,'M101'!$L$60,'M101'!$L$56</definedName>
    <definedName name="Validation_D008_M101_M56_0" hidden="true">'M101'!$M$56,'M101'!$M$58,'M101'!$M$60,'M101'!$M$56</definedName>
    <definedName name="Validation_D008_M101_N56_0" hidden="true">'M101'!$N$56,'M101'!$N$58,'M101'!$N$60,'M101'!$N$56</definedName>
    <definedName name="Validation_D008_M101_O56_0" hidden="true">'M101'!$O$56,'M101'!$O$58,'M101'!$O$60,'M101'!$O$56</definedName>
    <definedName name="Validation_D008_M101_P56_0" hidden="true">'M101'!$P$56,'M101'!$P$58,'M101'!$P$60,'M101'!$P$56</definedName>
    <definedName name="Validation_D008_M101_Q56_0" hidden="true">'M101'!$Q$56,'M101'!$Q$58,'M101'!$Q$60,'M101'!$Q$56</definedName>
    <definedName name="Validation_D008_M101_R56_0" hidden="true">'M101'!$R$56,'M101'!$R$58,'M101'!$R$60,'M101'!$R$56</definedName>
    <definedName name="Validation_D008_M101_S56_0" hidden="true">'M101'!$S$56,'M101'!$S$58,'M101'!$S$60,'M101'!$S$56</definedName>
    <definedName name="Validation_D008_M101_T56_0" hidden="true">'M101'!$T$56,'M101'!$T$58,'M101'!$T$60,'M101'!$T$56</definedName>
    <definedName name="Validation_D008_M101_U56_0" hidden="true">'M101'!$U$56,'M101'!$U$58,'M101'!$U$60,'M101'!$U$56</definedName>
    <definedName name="Validation_D008_M101_V56_0" hidden="true">'M101'!$V$56,'M101'!$V$58,'M101'!$V$60,'M101'!$V$56</definedName>
    <definedName name="Validation_D008_M101_W56_0" hidden="true">'M101'!$W$56,'M101'!$W$58,'M101'!$W$60,'M101'!$W$56</definedName>
    <definedName name="Validation_D008_M101_X56_0" hidden="true">'M101'!$X$56,'M101'!$X$58,'M101'!$X$60,'M101'!$X$56</definedName>
    <definedName name="Validation_D008_M101_Y56_0" hidden="true">'M101'!$Y$56,'M101'!$Y$58,'M101'!$Y$60,'M101'!$Y$56</definedName>
    <definedName name="Validation_D009_M101_K58_0" hidden="true">'M101'!$K$58:$K$59,'M101'!$K$58</definedName>
    <definedName name="Validation_D009_M101_L58_0" hidden="true">'M101'!$L$58:$L$59,'M101'!$L$58</definedName>
    <definedName name="Validation_D009_M101_M58_0" hidden="true">'M101'!$M$58:$M$59,'M101'!$M$58</definedName>
    <definedName name="Validation_D009_M101_N58_0" hidden="true">'M101'!$N$58:$N$59,'M101'!$N$58</definedName>
    <definedName name="Validation_D009_M101_O58_0" hidden="true">'M101'!$O$58:$O$59,'M101'!$O$58</definedName>
    <definedName name="Validation_D009_M101_P58_0" hidden="true">'M101'!$P$58:$P$59,'M101'!$P$58</definedName>
    <definedName name="Validation_D009_M101_Q58_0" hidden="true">'M101'!$Q$58:$Q$59,'M101'!$Q$58</definedName>
    <definedName name="Validation_D009_M101_R58_0" hidden="true">'M101'!$R$58:$R$59,'M101'!$R$58</definedName>
    <definedName name="Validation_D009_M101_S58_0" hidden="true">'M101'!$S$58:$S$59,'M101'!$S$58</definedName>
    <definedName name="Validation_D009_M101_T58_0" hidden="true">'M101'!$T$58:$T$59,'M101'!$T$58</definedName>
    <definedName name="Validation_D009_M101_U58_0" hidden="true">'M101'!$U$58:$U$59,'M101'!$U$58</definedName>
    <definedName name="Validation_D009_M101_V58_0" hidden="true">'M101'!$V$58:$V$59,'M101'!$V$58</definedName>
    <definedName name="Validation_D009_M101_W58_0" hidden="true">'M101'!$W$58:$W$59,'M101'!$W$58</definedName>
    <definedName name="Validation_D009_M101_X58_0" hidden="true">'M101'!$X$58:$X$59,'M101'!$X$58</definedName>
    <definedName name="Validation_D009_M101_Y58_0" hidden="true">'M101'!$Y$58:$Y$59,'M101'!$Y$58</definedName>
    <definedName name="Validation_D009_M101_K60_0" hidden="true">'M101'!$K$60:$K$61,'M101'!$K$60</definedName>
    <definedName name="Validation_D009_M101_L60_0" hidden="true">'M101'!$L$60:$L$61,'M101'!$L$60</definedName>
    <definedName name="Validation_D009_M101_M60_0" hidden="true">'M101'!$M$60:$M$61,'M101'!$M$60</definedName>
    <definedName name="Validation_D009_M101_N60_0" hidden="true">'M101'!$N$60:$N$61,'M101'!$N$60</definedName>
    <definedName name="Validation_D009_M101_O60_0" hidden="true">'M101'!$O$60:$O$61,'M101'!$O$60</definedName>
    <definedName name="Validation_D009_M101_P60_0" hidden="true">'M101'!$P$60:$P$61,'M101'!$P$60</definedName>
    <definedName name="Validation_D009_M101_Q60_0" hidden="true">'M101'!$Q$60:$Q$61,'M101'!$Q$60</definedName>
    <definedName name="Validation_D009_M101_R60_0" hidden="true">'M101'!$R$60:$R$61,'M101'!$R$60</definedName>
    <definedName name="Validation_D009_M101_S60_0" hidden="true">'M101'!$S$60:$S$61,'M101'!$S$60</definedName>
    <definedName name="Validation_D009_M101_T60_0" hidden="true">'M101'!$T$60:$T$61,'M101'!$T$60</definedName>
    <definedName name="Validation_D009_M101_U60_0" hidden="true">'M101'!$U$60:$U$61,'M101'!$U$60</definedName>
    <definedName name="Validation_D009_M101_V60_0" hidden="true">'M101'!$V$60:$V$61,'M101'!$V$60</definedName>
    <definedName name="Validation_D009_M101_W60_0" hidden="true">'M101'!$W$60:$W$61,'M101'!$W$60</definedName>
    <definedName name="Validation_D009_M101_X60_0" hidden="true">'M101'!$X$60:$X$61,'M101'!$X$60</definedName>
    <definedName name="Validation_D009_M101_Y60_0" hidden="true">'M101'!$Y$60:$Y$61,'M101'!$Y$60</definedName>
    <definedName name="Validation_D010_M101_K93_0" hidden="true">'M101'!$K$93:$K$94,'M101'!$K$93</definedName>
    <definedName name="Validation_D010_M101_M93_0" hidden="true">'M101'!$M$93:$M$94,'M101'!$M$93</definedName>
    <definedName name="Validation_D010_M101_N93_0" hidden="true">'M101'!$N$93:$N$94,'M101'!$N$93</definedName>
    <definedName name="Validation_D010_M101_O93_0" hidden="true">'M101'!$O$93:$O$94,'M101'!$O$93</definedName>
    <definedName name="Validation_D010_M101_P93_0" hidden="true">'M101'!$P$93:$P$94,'M101'!$P$93</definedName>
    <definedName name="Validation_D010_M101_Q93_0" hidden="true">'M101'!$Q$93:$Q$94,'M101'!$Q$93</definedName>
    <definedName name="Validation_D010_M101_R93_0" hidden="true">'M101'!$R$93:$R$94,'M101'!$R$93</definedName>
    <definedName name="Validation_D010_M101_T93_0" hidden="true">'M101'!$T$93:$T$94,'M101'!$T$93</definedName>
    <definedName name="Validation_D010_M101_U93_0" hidden="true">'M101'!$U$93:$U$94,'M101'!$U$93</definedName>
    <definedName name="Validation_D010_M101_V93_0" hidden="true">'M101'!$V$93:$V$94,'M101'!$V$93</definedName>
    <definedName name="Validation_D010_M101_W93_0" hidden="true">'M101'!$W$93:$W$94,'M101'!$W$93</definedName>
    <definedName name="Validation_D010_M101_X93_0" hidden="true">'M101'!$X$93:$X$94,'M101'!$X$93</definedName>
    <definedName name="Validation_D010_M101_Y93_0" hidden="true">'M101'!$Y$93:$Y$94,'M101'!$Y$93</definedName>
    <definedName name="Validation_D001_M102_Y21_0" hidden="true">'M102'!$Q$21,'M102'!$X$21:$Y$21,'M102'!$Y$21</definedName>
    <definedName name="Validation_D001_M102_Y22_0" hidden="true">'M102'!$Q$22,'M102'!$X$22:$Y$22,'M102'!$Y$22</definedName>
    <definedName name="Validation_D001_M102_Y23_0" hidden="true">'M102'!$Q$23,'M102'!$X$23:$Y$23,'M102'!$Y$23</definedName>
    <definedName name="Validation_D001_M102_Y24_0" hidden="true">'M102'!$Q$24,'M102'!$X$24:$Y$24,'M102'!$Y$24</definedName>
    <definedName name="Validation_D001_M102_Y25_0" hidden="true">'M102'!$Q$25,'M102'!$X$25:$Y$25,'M102'!$Y$25</definedName>
    <definedName name="Validation_D001_M102_Y26_0" hidden="true">'M102'!$Q$26,'M102'!$X$26:$Y$26,'M102'!$Y$26</definedName>
    <definedName name="Validation_D001_M102_Y27_0" hidden="true">'M102'!$Q$27,'M102'!$X$27:$Y$27,'M102'!$Y$27</definedName>
    <definedName name="Validation_D001_M102_Y28_0" hidden="true">'M102'!$Q$28,'M102'!$X$28:$Y$28,'M102'!$Y$28</definedName>
    <definedName name="Validation_D001_M102_Y29_0" hidden="true">'M102'!$Q$29,'M102'!$X$29:$Y$29,'M102'!$Y$29</definedName>
    <definedName name="Validation_D001_M102_Y30_0" hidden="true">'M102'!$Q$30,'M102'!$X$30:$Y$30,'M102'!$Y$30</definedName>
    <definedName name="Validation_D001_M102_Y31_0" hidden="true">'M102'!$Q$31,'M102'!$X$31:$Y$31,'M102'!$Y$31</definedName>
    <definedName name="Validation_D001_M102_Y32_0" hidden="true">'M102'!$Q$32,'M102'!$X$32:$Y$32,'M102'!$Y$32</definedName>
    <definedName name="Validation_D001_M102_Y33_0" hidden="true">'M102'!$Q$33,'M102'!$X$33:$Y$33,'M102'!$Y$33</definedName>
    <definedName name="Validation_D001_M102_Y34_0" hidden="true">'M102'!$Q$34,'M102'!$X$34:$Y$34,'M102'!$Y$34</definedName>
    <definedName name="Validation_D001_M102_Y35_0" hidden="true">'M102'!$Q$35,'M102'!$X$35:$Y$35,'M102'!$Y$35</definedName>
    <definedName name="Validation_D001_M102_Y36_0" hidden="true">'M102'!$Q$36,'M102'!$X$36:$Y$36,'M102'!$Y$36</definedName>
    <definedName name="Validation_D001_M102_Y37_0" hidden="true">'M102'!$Q$37,'M102'!$X$37:$Y$37,'M102'!$Y$37</definedName>
    <definedName name="Validation_D001_M102_Y38_0" hidden="true">'M102'!$Q$38,'M102'!$X$38:$Y$38,'M102'!$Y$38</definedName>
    <definedName name="Validation_D001_M102_Y39_0" hidden="true">'M102'!$Q$39,'M102'!$X$39:$Y$39,'M102'!$Y$39</definedName>
    <definedName name="Validation_D001_M102_Y40_0" hidden="true">'M102'!$Q$40,'M102'!$X$40:$Y$40,'M102'!$Y$40</definedName>
    <definedName name="Validation_D001_M102_Y41_0" hidden="true">'M102'!$Q$41,'M102'!$X$41:$Y$41,'M102'!$Y$41</definedName>
    <definedName name="Validation_D001_M102_Y42_0" hidden="true">'M102'!$Q$42,'M102'!$X$42:$Y$42,'M102'!$Y$42</definedName>
    <definedName name="Validation_D001_M102_Y43_0" hidden="true">'M102'!$Q$43,'M102'!$X$43:$Y$43,'M102'!$Y$43</definedName>
    <definedName name="Validation_D001_M102_Y44_0" hidden="true">'M102'!$Q$44,'M102'!$X$44:$Y$44,'M102'!$Y$44</definedName>
    <definedName name="Validation_D001_M102_Y45_0" hidden="true">'M102'!$Q$45,'M102'!$X$45:$Y$45,'M102'!$Y$45</definedName>
    <definedName name="Validation_D001_M102_Y46_0" hidden="true">'M102'!$Q$46,'M102'!$X$46:$Y$46,'M102'!$Y$46</definedName>
    <definedName name="Validation_D001_M102_Y47_0" hidden="true">'M102'!$Q$47,'M102'!$X$47:$Y$47,'M102'!$Y$47</definedName>
    <definedName name="Validation_D001_M102_Y48_0" hidden="true">'M102'!$Q$48,'M102'!$X$48:$Y$48,'M102'!$Y$48</definedName>
    <definedName name="Validation_D001_M102_Y49_0" hidden="true">'M102'!$Q$49,'M102'!$X$49:$Y$49,'M102'!$Y$49</definedName>
    <definedName name="Validation_D001_M102_Y50_0" hidden="true">'M102'!$Q$50,'M102'!$X$50:$Y$50,'M102'!$Y$50</definedName>
    <definedName name="Validation_D001_M102_Y51_0" hidden="true">'M102'!$Q$51,'M102'!$X$51:$Y$51,'M102'!$Y$51</definedName>
    <definedName name="Validation_D001_M102_Y52_0" hidden="true">'M102'!$Q$52,'M102'!$X$52:$Y$52,'M102'!$Y$52</definedName>
    <definedName name="Validation_D001_M102_Y53_0" hidden="true">'M102'!$Q$53,'M102'!$X$53:$Y$53,'M102'!$Y$53</definedName>
    <definedName name="Validation_D001_M102_Y54_0" hidden="true">'M102'!$Q$54,'M102'!$X$54:$Y$54,'M102'!$Y$54</definedName>
    <definedName name="Validation_D001_M102_Y55_0" hidden="true">'M102'!$Q$55,'M102'!$X$55:$Y$55,'M102'!$Y$55</definedName>
    <definedName name="Validation_D001_M102_Y56_0" hidden="true">'M102'!$Q$56,'M102'!$X$56:$Y$56,'M102'!$Y$56</definedName>
    <definedName name="Validation_D001_M102_Y57_0" hidden="true">'M102'!$Q$57,'M102'!$X$57:$Y$57,'M102'!$Y$57</definedName>
    <definedName name="Validation_D001_M102_Y58_0" hidden="true">'M102'!$Q$58,'M102'!$X$58:$Y$58,'M102'!$Y$58</definedName>
    <definedName name="Validation_D001_M102_Y59_0" hidden="true">'M102'!$Q$59,'M102'!$X$59:$Y$59,'M102'!$Y$59</definedName>
    <definedName name="Validation_D001_M102_Y60_0" hidden="true">'M102'!$Q$60,'M102'!$X$60:$Y$60,'M102'!$Y$60</definedName>
    <definedName name="Validation_D001_M102_Y61_0" hidden="true">'M102'!$Q$61,'M102'!$X$61:$Y$61,'M102'!$Y$61</definedName>
    <definedName name="Validation_D001_M102_Y62_0" hidden="true">'M102'!$Q$62,'M102'!$X$62:$Y$62,'M102'!$Y$62</definedName>
    <definedName name="Validation_D001_M102_Y63_0" hidden="true">'M102'!$Q$63,'M102'!$X$63:$Y$63,'M102'!$Y$63</definedName>
    <definedName name="Validation_D001_M102_Y64_0" hidden="true">'M102'!$Q$64,'M102'!$X$64:$Y$64,'M102'!$Y$64</definedName>
    <definedName name="Validation_D001_M102_Y65_0" hidden="true">'M102'!$Q$65,'M102'!$X$65:$Y$65,'M102'!$Y$65</definedName>
    <definedName name="Validation_D001_M102_Y66_0" hidden="true">'M102'!$Q$66,'M102'!$X$66:$Y$66,'M102'!$Y$66</definedName>
    <definedName name="Validation_D001_M102_Y67_0" hidden="true">'M102'!$Q$67,'M102'!$X$67:$Y$67,'M102'!$Y$67</definedName>
    <definedName name="Validation_D001_M102_Y68_0" hidden="true">'M102'!$Q$68,'M102'!$X$68:$Y$68,'M102'!$Y$68</definedName>
    <definedName name="Validation_D001_M102_Y69_0" hidden="true">'M102'!$Q$69,'M102'!$X$69:$Y$69,'M102'!$Y$69</definedName>
    <definedName name="Validation_D001_M102_Y70_0" hidden="true">'M102'!$Q$70,'M102'!$X$70:$Y$70,'M102'!$Y$70</definedName>
    <definedName name="Validation_D001_M102_Y71_0" hidden="true">'M102'!$Q$71,'M102'!$X$71:$Y$71,'M102'!$Y$71</definedName>
    <definedName name="Validation_D001_M102_Y72_0" hidden="true">'M102'!$Q$72,'M102'!$X$72:$Y$72,'M102'!$Y$72</definedName>
    <definedName name="Validation_D001_M102_Y73_0" hidden="true">'M102'!$Q$73,'M102'!$X$73:$Y$73,'M102'!$Y$73</definedName>
    <definedName name="Validation_D001_M102_Y74_0" hidden="true">'M102'!$Q$74,'M102'!$X$74:$Y$74,'M102'!$Y$74</definedName>
    <definedName name="Validation_D001_M102_Y75_0" hidden="true">'M102'!$Q$75,'M102'!$X$75:$Y$75,'M102'!$Y$75</definedName>
    <definedName name="Validation_D001_M102_Y76_0" hidden="true">'M102'!$Q$76,'M102'!$X$76:$Y$76,'M102'!$Y$76</definedName>
    <definedName name="Validation_D001_M102_Y77_0" hidden="true">'M102'!$Q$77,'M102'!$X$77:$Y$77,'M102'!$Y$77</definedName>
    <definedName name="Validation_D001_M102_Y78_0" hidden="true">'M102'!$Q$78,'M102'!$X$78:$Y$78,'M102'!$Y$78</definedName>
    <definedName name="Validation_D001_M102_Y79_0" hidden="true">'M102'!$Q$79,'M102'!$X$79:$Y$79,'M102'!$Y$79</definedName>
    <definedName name="Validation_D001_M102_Y80_0" hidden="true">'M102'!$Q$80,'M102'!$X$80:$Y$80,'M102'!$Y$80</definedName>
    <definedName name="Validation_D001_M102_Y81_0" hidden="true">'M102'!$Q$81,'M102'!$X$81:$Y$81,'M102'!$Y$81</definedName>
    <definedName name="Validation_D001_M102_Y82_0" hidden="true">'M102'!$Q$82,'M102'!$X$82:$Y$82,'M102'!$Y$82</definedName>
    <definedName name="Validation_D001_M102_Y83_0" hidden="true">'M102'!$Q$83,'M102'!$Y$83,'M102'!$Y$83</definedName>
    <definedName name="Validation_D001_M102_Y84_0" hidden="true">'M102'!$Q$84,'M102'!$Y$84,'M102'!$Y$84</definedName>
    <definedName name="Validation_D001_M102_Y85_0" hidden="true">'M102'!$Q$85,'M102'!$X$85:$Y$85,'M102'!$Y$85</definedName>
    <definedName name="Validation_D001_M102_Y86_0" hidden="true">'M102'!$Q$86,'M102'!$X$86:$Y$86,'M102'!$Y$86</definedName>
    <definedName name="Validation_D001_M102_Y87_0" hidden="true">'M102'!$Q$87,'M102'!$X$87:$Y$87,'M102'!$Y$87</definedName>
    <definedName name="Validation_D001_M102_Y88_0" hidden="true">'M102'!$Q$88,'M102'!$X$88:$Y$88,'M102'!$Y$88</definedName>
    <definedName name="Validation_D001_M102_Y89_0" hidden="true">'M102'!$Q$89,'M102'!$X$89:$Y$89,'M102'!$Y$89</definedName>
    <definedName name="Validation_D001_M102_Y90_0" hidden="true">'M102'!$Q$90,'M102'!$X$90:$Y$90,'M102'!$Y$90</definedName>
    <definedName name="Validation_D001_M102_Y91_0" hidden="true">'M102'!$Q$91,'M102'!$X$91:$Y$91,'M102'!$Y$91</definedName>
    <definedName name="Validation_D001_M102_Y92_0" hidden="true">'M102'!$Q$92,'M102'!$X$92:$Y$92,'M102'!$Y$92</definedName>
    <definedName name="Validation_D001_M102_Y93_0" hidden="true">'M102'!$Q$93,'M102'!$Y$93,'M102'!$Y$93</definedName>
    <definedName name="Validation_D001_M102_Y94_0" hidden="true">'M102'!$Q$94,'M102'!$X$94:$Y$94,'M102'!$Y$94</definedName>
    <definedName name="Validation_D001_M102_Y95_0" hidden="true">'M102'!$Q$95,'M102'!$X$95:$Y$95,'M102'!$Y$95</definedName>
    <definedName name="Validation_D001_M102_Y96_0" hidden="true">'M102'!$Q$96,'M102'!$X$96:$Y$96,'M102'!$Y$96</definedName>
    <definedName name="Validation_D001_M102_Y97_0" hidden="true">'M102'!$Q$97,'M102'!$X$97:$Y$97,'M102'!$Y$97</definedName>
    <definedName name="Validation_D001_M102_Y98_0" hidden="true">'M102'!$Q$98,'M102'!$X$98:$Y$98,'M102'!$Y$98</definedName>
    <definedName name="Validation_D001_M102_Y99_0" hidden="true">'M102'!$Q$99,'M102'!$X$99:$Y$99,'M102'!$Y$99</definedName>
    <definedName name="Validation_D001_M102_Y100_0" hidden="true">'M102'!$Q$100,'M102'!$X$100:$Y$100,'M102'!$Y$100</definedName>
    <definedName name="Validation_D001_M102_Y101_0" hidden="true">'M102'!$Q$101,'M102'!$X$101:$Y$101,'M102'!$Y$101</definedName>
    <definedName name="Validation_D002_M102_Q21_0" hidden="true">'M102'!$K$21:$Q$21,'M102'!$Q$21</definedName>
    <definedName name="Validation_D002_M102_X21_0" hidden="true">'M102'!$R$21:$X$21,'M102'!$X$21</definedName>
    <definedName name="Validation_D002_M102_Q22_0" hidden="true">'M102'!$K$22:$Q$22,'M102'!$Q$22</definedName>
    <definedName name="Validation_D002_M102_X22_0" hidden="true">'M102'!$R$22:$X$22,'M102'!$X$22</definedName>
    <definedName name="Validation_D002_M102_Q23_0" hidden="true">'M102'!$K$23:$Q$23,'M102'!$Q$23</definedName>
    <definedName name="Validation_D002_M102_X23_0" hidden="true">'M102'!$R$23:$X$23,'M102'!$X$23</definedName>
    <definedName name="Validation_D002_M102_Q24_0" hidden="true">'M102'!$K$24:$Q$24,'M102'!$Q$24</definedName>
    <definedName name="Validation_D002_M102_X24_0" hidden="true">'M102'!$R$24:$X$24,'M102'!$X$24</definedName>
    <definedName name="Validation_D002_M102_Q25_0" hidden="true">'M102'!$K$25:$Q$25,'M102'!$Q$25</definedName>
    <definedName name="Validation_D002_M102_X25_0" hidden="true">'M102'!$R$25:$X$25,'M102'!$X$25</definedName>
    <definedName name="Validation_D002_M102_Q26_0" hidden="true">'M102'!$K$26:$Q$26,'M102'!$Q$26</definedName>
    <definedName name="Validation_D002_M102_X26_0" hidden="true">'M102'!$R$26:$X$26,'M102'!$X$26</definedName>
    <definedName name="Validation_D002_M102_Q27_0" hidden="true">'M102'!$K$27:$Q$27,'M102'!$Q$27</definedName>
    <definedName name="Validation_D002_M102_X27_0" hidden="true">'M102'!$R$27:$X$27,'M102'!$X$27</definedName>
    <definedName name="Validation_D002_M102_Q28_0" hidden="true">'M102'!$K$28:$Q$28,'M102'!$Q$28</definedName>
    <definedName name="Validation_D002_M102_X28_0" hidden="true">'M102'!$R$28:$X$28,'M102'!$X$28</definedName>
    <definedName name="Validation_D002_M102_Q29_0" hidden="true">'M102'!$K$29:$Q$29,'M102'!$Q$29</definedName>
    <definedName name="Validation_D002_M102_X29_0" hidden="true">'M102'!$R$29:$X$29,'M102'!$X$29</definedName>
    <definedName name="Validation_D002_M102_Q30_0" hidden="true">'M102'!$K$30,'M102'!$M$30:$Q$30,'M102'!$Q$30</definedName>
    <definedName name="Validation_D002_M102_X30_0" hidden="true">'M102'!$R$30,'M102'!$T$30:$X$30,'M102'!$X$30</definedName>
    <definedName name="Validation_D002_M102_Q31_0" hidden="true">'M102'!$K$31:$Q$31,'M102'!$Q$31</definedName>
    <definedName name="Validation_D002_M102_X31_0" hidden="true">'M102'!$R$31:$X$31,'M102'!$X$31</definedName>
    <definedName name="Validation_D002_M102_Q32_0" hidden="true">'M102'!$K$32:$Q$32,'M102'!$Q$32</definedName>
    <definedName name="Validation_D002_M102_X32_0" hidden="true">'M102'!$R$32:$X$32,'M102'!$X$32</definedName>
    <definedName name="Validation_D002_M102_Q33_0" hidden="true">'M102'!$K$33:$Q$33,'M102'!$Q$33</definedName>
    <definedName name="Validation_D002_M102_X33_0" hidden="true">'M102'!$R$33:$X$33,'M102'!$X$33</definedName>
    <definedName name="Validation_D002_M102_Q34_0" hidden="true">'M102'!$K$34:$Q$34,'M102'!$Q$34</definedName>
    <definedName name="Validation_D002_M102_X34_0" hidden="true">'M102'!$R$34:$X$34,'M102'!$X$34</definedName>
    <definedName name="Validation_D002_M102_Q35_0" hidden="true">'M102'!$K$35:$Q$35,'M102'!$Q$35</definedName>
    <definedName name="Validation_D002_M102_X35_0" hidden="true">'M102'!$R$35:$X$35,'M102'!$X$35</definedName>
    <definedName name="Validation_D002_M102_Q36_0" hidden="true">'M102'!$K$36:$Q$36,'M102'!$Q$36</definedName>
    <definedName name="Validation_D002_M102_X36_0" hidden="true">'M102'!$R$36:$X$36,'M102'!$X$36</definedName>
    <definedName name="Validation_D002_M102_Q37_0" hidden="true">'M102'!$K$37:$Q$37,'M102'!$Q$37</definedName>
    <definedName name="Validation_D002_M102_X37_0" hidden="true">'M102'!$R$37:$X$37,'M102'!$X$37</definedName>
    <definedName name="Validation_D002_M102_Q38_0" hidden="true">'M102'!$K$38:$Q$38,'M102'!$Q$38</definedName>
    <definedName name="Validation_D002_M102_X38_0" hidden="true">'M102'!$R$38:$X$38,'M102'!$X$38</definedName>
    <definedName name="Validation_D002_M102_Q39_0" hidden="true">'M102'!$K$39:$Q$39,'M102'!$Q$39</definedName>
    <definedName name="Validation_D002_M102_X39_0" hidden="true">'M102'!$R$39:$X$39,'M102'!$X$39</definedName>
    <definedName name="Validation_D002_M102_Q40_0" hidden="true">'M102'!$K$40:$Q$40,'M102'!$Q$40</definedName>
    <definedName name="Validation_D002_M102_X40_0" hidden="true">'M102'!$R$40:$X$40,'M102'!$X$40</definedName>
    <definedName name="Validation_D002_M102_Q41_0" hidden="true">'M102'!$K$41:$Q$41,'M102'!$Q$41</definedName>
    <definedName name="Validation_D002_M102_X41_0" hidden="true">'M102'!$R$41:$X$41,'M102'!$X$41</definedName>
    <definedName name="Validation_D002_M102_Q42_0" hidden="true">'M102'!$K$42:$Q$42,'M102'!$Q$42</definedName>
    <definedName name="Validation_D002_M102_X42_0" hidden="true">'M102'!$R$42:$X$42,'M102'!$X$42</definedName>
    <definedName name="Validation_D002_M102_Q43_0" hidden="true">'M102'!$K$43:$Q$43,'M102'!$Q$43</definedName>
    <definedName name="Validation_D002_M102_X43_0" hidden="true">'M102'!$R$43:$X$43,'M102'!$X$43</definedName>
    <definedName name="Validation_D002_M102_Q44_0" hidden="true">'M102'!$K$44:$Q$44,'M102'!$Q$44</definedName>
    <definedName name="Validation_D002_M102_X44_0" hidden="true">'M102'!$R$44:$X$44,'M102'!$X$44</definedName>
    <definedName name="Validation_D002_M102_Q45_0" hidden="true">'M102'!$K$45:$Q$45,'M102'!$Q$45</definedName>
    <definedName name="Validation_D002_M102_X45_0" hidden="true">'M102'!$R$45:$X$45,'M102'!$X$45</definedName>
    <definedName name="Validation_D002_M102_Q46_0" hidden="true">'M102'!$K$46:$Q$46,'M102'!$Q$46</definedName>
    <definedName name="Validation_D002_M102_X46_0" hidden="true">'M102'!$R$46:$X$46,'M102'!$X$46</definedName>
    <definedName name="Validation_D002_M102_Q47_0" hidden="true">'M102'!$K$47:$Q$47,'M102'!$Q$47</definedName>
    <definedName name="Validation_D002_M102_X47_0" hidden="true">'M102'!$R$47:$X$47,'M102'!$X$47</definedName>
    <definedName name="Validation_D002_M102_Q48_0" hidden="true">'M102'!$K$48:$Q$48,'M102'!$Q$48</definedName>
    <definedName name="Validation_D002_M102_X48_0" hidden="true">'M102'!$R$48:$X$48,'M102'!$X$48</definedName>
    <definedName name="Validation_D002_M102_Q49_0" hidden="true">'M102'!$K$49:$Q$49,'M102'!$Q$49</definedName>
    <definedName name="Validation_D002_M102_X49_0" hidden="true">'M102'!$R$49:$X$49,'M102'!$X$49</definedName>
    <definedName name="Validation_D002_M102_Q50_0" hidden="true">'M102'!$K$50:$Q$50,'M102'!$Q$50</definedName>
    <definedName name="Validation_D002_M102_X50_0" hidden="true">'M102'!$R$50:$X$50,'M102'!$X$50</definedName>
    <definedName name="Validation_D002_M102_Q51_0" hidden="true">'M102'!$K$51:$Q$51,'M102'!$Q$51</definedName>
    <definedName name="Validation_D002_M102_X51_0" hidden="true">'M102'!$R$51:$X$51,'M102'!$X$51</definedName>
    <definedName name="Validation_D002_M102_Q52_0" hidden="true">'M102'!$K$52:$Q$52,'M102'!$Q$52</definedName>
    <definedName name="Validation_D002_M102_X52_0" hidden="true">'M102'!$R$52:$X$52,'M102'!$X$52</definedName>
    <definedName name="Validation_D002_M102_Q53_0" hidden="true">'M102'!$K$53:$Q$53,'M102'!$Q$53</definedName>
    <definedName name="Validation_D002_M102_X53_0" hidden="true">'M102'!$R$53:$X$53,'M102'!$X$53</definedName>
    <definedName name="Validation_D002_M102_Q54_0" hidden="true">'M102'!$K$54:$Q$54,'M102'!$Q$54</definedName>
    <definedName name="Validation_D002_M102_X54_0" hidden="true">'M102'!$R$54:$X$54,'M102'!$X$54</definedName>
    <definedName name="Validation_D002_M102_Q55_0" hidden="true">'M102'!$K$55:$Q$55,'M102'!$Q$55</definedName>
    <definedName name="Validation_D002_M102_X55_0" hidden="true">'M102'!$R$55:$X$55,'M102'!$X$55</definedName>
    <definedName name="Validation_D002_M102_Q56_0" hidden="true">'M102'!$K$56:$Q$56,'M102'!$Q$56</definedName>
    <definedName name="Validation_D002_M102_X56_0" hidden="true">'M102'!$R$56:$X$56,'M102'!$X$56</definedName>
    <definedName name="Validation_D002_M102_Q57_0" hidden="true">'M102'!$K$57:$Q$57,'M102'!$Q$57</definedName>
    <definedName name="Validation_D002_M102_X57_0" hidden="true">'M102'!$R$57:$X$57,'M102'!$X$57</definedName>
    <definedName name="Validation_D002_M102_Q58_0" hidden="true">'M102'!$K$58:$Q$58,'M102'!$Q$58</definedName>
    <definedName name="Validation_D002_M102_X58_0" hidden="true">'M102'!$R$58:$X$58,'M102'!$X$58</definedName>
    <definedName name="Validation_D002_M102_Q59_0" hidden="true">'M102'!$K$59:$Q$59,'M102'!$Q$59</definedName>
    <definedName name="Validation_D002_M102_X59_0" hidden="true">'M102'!$R$59:$X$59,'M102'!$X$59</definedName>
    <definedName name="Validation_D002_M102_Q60_0" hidden="true">'M102'!$K$60:$Q$60,'M102'!$Q$60</definedName>
    <definedName name="Validation_D002_M102_X60_0" hidden="true">'M102'!$R$60:$X$60,'M102'!$X$60</definedName>
    <definedName name="Validation_D002_M102_Q61_0" hidden="true">'M102'!$K$61:$Q$61,'M102'!$Q$61</definedName>
    <definedName name="Validation_D002_M102_X61_0" hidden="true">'M102'!$R$61:$X$61,'M102'!$X$61</definedName>
    <definedName name="Validation_D002_M102_Q62_0" hidden="true">'M102'!$K$62:$Q$62,'M102'!$Q$62</definedName>
    <definedName name="Validation_D002_M102_X62_0" hidden="true">'M102'!$R$62:$X$62,'M102'!$X$62</definedName>
    <definedName name="Validation_D002_M102_Q63_0" hidden="true">'M102'!$K$63,'M102'!$M$63:$Q$63,'M102'!$Q$63</definedName>
    <definedName name="Validation_D002_M102_X63_0" hidden="true">'M102'!$R$63,'M102'!$T$63:$X$63,'M102'!$X$63</definedName>
    <definedName name="Validation_D002_M102_Q64_0" hidden="true">'M102'!$K$64:$Q$64,'M102'!$Q$64</definedName>
    <definedName name="Validation_D002_M102_X64_0" hidden="true">'M102'!$R$64:$X$64,'M102'!$X$64</definedName>
    <definedName name="Validation_D002_M102_Q65_0" hidden="true">'M102'!$K$65:$Q$65,'M102'!$Q$65</definedName>
    <definedName name="Validation_D002_M102_X65_0" hidden="true">'M102'!$R$65:$X$65,'M102'!$X$65</definedName>
    <definedName name="Validation_D002_M102_Q66_0" hidden="true">'M102'!$K$66:$Q$66,'M102'!$Q$66</definedName>
    <definedName name="Validation_D002_M102_X66_0" hidden="true">'M102'!$R$66:$X$66,'M102'!$X$66</definedName>
    <definedName name="Validation_D002_M102_Q67_0" hidden="true">'M102'!$K$67:$Q$67,'M102'!$Q$67</definedName>
    <definedName name="Validation_D002_M102_X67_0" hidden="true">'M102'!$R$67:$X$67,'M102'!$X$67</definedName>
    <definedName name="Validation_D002_M102_Q68_0" hidden="true">'M102'!$K$68:$Q$68,'M102'!$Q$68</definedName>
    <definedName name="Validation_D002_M102_X68_0" hidden="true">'M102'!$R$68:$X$68,'M102'!$X$68</definedName>
    <definedName name="Validation_D002_M102_Q69_0" hidden="true">'M102'!$K$69:$Q$69,'M102'!$Q$69</definedName>
    <definedName name="Validation_D002_M102_X69_0" hidden="true">'M102'!$R$69:$X$69,'M102'!$X$69</definedName>
    <definedName name="Validation_D002_M102_Q70_0" hidden="true">'M102'!$K$70:$Q$70,'M102'!$Q$70</definedName>
    <definedName name="Validation_D002_M102_X70_0" hidden="true">'M102'!$R$70:$X$70,'M102'!$X$70</definedName>
    <definedName name="Validation_D002_M102_Q71_0" hidden="true">'M102'!$K$71:$Q$71,'M102'!$Q$71</definedName>
    <definedName name="Validation_D002_M102_X71_0" hidden="true">'M102'!$R$71:$X$71,'M102'!$X$71</definedName>
    <definedName name="Validation_D002_M102_Q72_0" hidden="true">'M102'!$K$72:$Q$72,'M102'!$Q$72</definedName>
    <definedName name="Validation_D002_M102_X72_0" hidden="true">'M102'!$R$72:$X$72,'M102'!$X$72</definedName>
    <definedName name="Validation_D002_M102_Q73_0" hidden="true">'M102'!$K$73:$Q$73,'M102'!$Q$73</definedName>
    <definedName name="Validation_D002_M102_X73_0" hidden="true">'M102'!$R$73:$X$73,'M102'!$X$73</definedName>
    <definedName name="Validation_D002_M102_Q74_0" hidden="true">'M102'!$K$74:$Q$74,'M102'!$Q$74</definedName>
    <definedName name="Validation_D002_M102_X74_0" hidden="true">'M102'!$R$74:$X$74,'M102'!$X$74</definedName>
    <definedName name="Validation_D002_M102_Q75_0" hidden="true">'M102'!$K$75,'M102'!$M$75:$Q$75,'M102'!$Q$75</definedName>
    <definedName name="Validation_D002_M102_X75_0" hidden="true">'M102'!$R$75,'M102'!$T$75:$X$75,'M102'!$X$75</definedName>
    <definedName name="Validation_D002_M102_Q76_0" hidden="true">'M102'!$K$76,'M102'!$M$76:$Q$76,'M102'!$Q$76</definedName>
    <definedName name="Validation_D002_M102_X76_0" hidden="true">'M102'!$R$76,'M102'!$T$76:$X$76,'M102'!$X$76</definedName>
    <definedName name="Validation_D002_M102_Q77_0" hidden="true">'M102'!$K$77,'M102'!$M$77:$Q$77,'M102'!$Q$77</definedName>
    <definedName name="Validation_D002_M102_X77_0" hidden="true">'M102'!$R$77,'M102'!$T$77:$X$77,'M102'!$X$77</definedName>
    <definedName name="Validation_D002_M102_Q78_0" hidden="true">'M102'!$K$78,'M102'!$M$78:$Q$78,'M102'!$Q$78</definedName>
    <definedName name="Validation_D002_M102_X78_0" hidden="true">'M102'!$R$78,'M102'!$T$78:$X$78,'M102'!$X$78</definedName>
    <definedName name="Validation_D002_M102_Q79_0" hidden="true">'M102'!$K$79,'M102'!$M$79:$Q$79,'M102'!$Q$79</definedName>
    <definedName name="Validation_D002_M102_X79_0" hidden="true">'M102'!$R$79,'M102'!$T$79:$X$79,'M102'!$X$79</definedName>
    <definedName name="Validation_D002_M102_Q80_0" hidden="true">'M102'!$K$80,'M102'!$M$80:$Q$80,'M102'!$Q$80</definedName>
    <definedName name="Validation_D002_M102_X80_0" hidden="true">'M102'!$R$80,'M102'!$T$80:$X$80,'M102'!$X$80</definedName>
    <definedName name="Validation_D002_M102_Q81_0" hidden="true">'M102'!$K$81,'M102'!$M$81:$Q$81,'M102'!$Q$81</definedName>
    <definedName name="Validation_D002_M102_X81_0" hidden="true">'M102'!$R$81,'M102'!$T$81:$X$81,'M102'!$X$81</definedName>
    <definedName name="Validation_D002_M102_Q82_0" hidden="true">'M102'!$K$82,'M102'!$M$82:$Q$82,'M102'!$Q$82</definedName>
    <definedName name="Validation_D002_M102_X82_0" hidden="true">'M102'!$R$82,'M102'!$T$82:$X$82,'M102'!$X$82</definedName>
    <definedName name="Validation_D002_M102_Q83_0" hidden="true">'M102'!$K$83,'M102'!$N$83,'M102'!$Q$83,'M102'!$Q$83</definedName>
    <definedName name="Validation_D002_M102_Q84_0" hidden="true">'M102'!$K$84,'M102'!$N$84,'M102'!$Q$84,'M102'!$Q$84</definedName>
    <definedName name="Validation_D002_M102_Q85_0" hidden="true">'M102'!$K$85,'M102'!$M$85:$Q$85,'M102'!$Q$85</definedName>
    <definedName name="Validation_D002_M102_X85_0" hidden="true">'M102'!$R$85,'M102'!$T$85:$X$85,'M102'!$X$85</definedName>
    <definedName name="Validation_D002_M102_Q86_0" hidden="true">'M102'!$K$86:$Q$86,'M102'!$Q$86</definedName>
    <definedName name="Validation_D002_M102_X86_0" hidden="true">'M102'!$R$86:$X$86,'M102'!$X$86</definedName>
    <definedName name="Validation_D002_M102_Q87_0" hidden="true">'M102'!$K$87:$Q$87,'M102'!$Q$87</definedName>
    <definedName name="Validation_D002_M102_X87_0" hidden="true">'M102'!$R$87:$X$87,'M102'!$X$87</definedName>
    <definedName name="Validation_D002_M102_Q88_0" hidden="true">'M102'!$K$88:$Q$88,'M102'!$Q$88</definedName>
    <definedName name="Validation_D002_M102_X88_0" hidden="true">'M102'!$R$88:$X$88,'M102'!$X$88</definedName>
    <definedName name="Validation_D002_M102_Q89_0" hidden="true">'M102'!$K$89,'M102'!$M$89:$Q$89,'M102'!$Q$89</definedName>
    <definedName name="Validation_D002_M102_X89_0" hidden="true">'M102'!$R$89,'M102'!$T$89:$X$89,'M102'!$X$89</definedName>
    <definedName name="Validation_D002_M102_Q90_0" hidden="true">'M102'!$K$90,'M102'!$M$90:$Q$90,'M102'!$Q$90</definedName>
    <definedName name="Validation_D002_M102_X90_0" hidden="true">'M102'!$R$90,'M102'!$T$90:$X$90,'M102'!$X$90</definedName>
    <definedName name="Validation_D002_M102_Q91_0" hidden="true">'M102'!$K$91,'M102'!$M$91:$Q$91,'M102'!$Q$91</definedName>
    <definedName name="Validation_D002_M102_X91_0" hidden="true">'M102'!$R$91,'M102'!$T$91:$X$91,'M102'!$X$91</definedName>
    <definedName name="Validation_D002_M102_Q92_0" hidden="true">'M102'!$K$92,'M102'!$M$92:$Q$92,'M102'!$Q$92</definedName>
    <definedName name="Validation_D002_M102_X92_0" hidden="true">'M102'!$R$92,'M102'!$T$92:$X$92,'M102'!$X$92</definedName>
    <definedName name="Validation_D002_M102_Q93_0" hidden="true">'M102'!$K$93,'M102'!$M$93:$Q$93,'M102'!$Q$93</definedName>
    <definedName name="Validation_D002_M102_Q94_0" hidden="true">'M102'!$K$94,'M102'!$M$94:$Q$94,'M102'!$Q$94</definedName>
    <definedName name="Validation_D002_M102_X94_0" hidden="true">'M102'!$R$94,'M102'!$T$94:$X$94,'M102'!$X$94</definedName>
    <definedName name="Validation_D002_M102_Q95_0" hidden="true">'M102'!$K$95,'M102'!$M$95:$Q$95,'M102'!$Q$95</definedName>
    <definedName name="Validation_D002_M102_X95_0" hidden="true">'M102'!$R$95,'M102'!$T$95:$X$95,'M102'!$X$95</definedName>
    <definedName name="Validation_D002_M102_Q96_0" hidden="true">'M102'!$K$96,'M102'!$M$96:$Q$96,'M102'!$Q$96</definedName>
    <definedName name="Validation_D002_M102_X96_0" hidden="true">'M102'!$R$96,'M102'!$T$96:$X$96,'M102'!$X$96</definedName>
    <definedName name="Validation_D002_M102_Q97_0" hidden="true">'M102'!$K$97,'M102'!$M$97:$Q$97,'M102'!$Q$97</definedName>
    <definedName name="Validation_D002_M102_X97_0" hidden="true">'M102'!$R$97,'M102'!$T$97:$X$97,'M102'!$X$97</definedName>
    <definedName name="Validation_D002_M102_Q98_0" hidden="true">'M102'!$K$98,'M102'!$M$98:$Q$98,'M102'!$Q$98</definedName>
    <definedName name="Validation_D002_M102_X98_0" hidden="true">'M102'!$R$98,'M102'!$T$98:$X$98,'M102'!$X$98</definedName>
    <definedName name="Validation_D002_M102_Q99_0" hidden="true">'M102'!$K$99:$Q$99,'M102'!$Q$99</definedName>
    <definedName name="Validation_D002_M102_X99_0" hidden="true">'M102'!$R$99:$X$99,'M102'!$X$99</definedName>
    <definedName name="Validation_D002_M102_Q100_0" hidden="true">'M102'!$K$100,'M102'!$M$100:$Q$100,'M102'!$Q$100</definedName>
    <definedName name="Validation_D002_M102_X100_0" hidden="true">'M102'!$R$100,'M102'!$T$100:$X$100,'M102'!$X$100</definedName>
    <definedName name="Validation_D002_M102_Q101_0" hidden="true">'M102'!$K$101,'M102'!$M$101:$Q$101,'M102'!$Q$101</definedName>
    <definedName name="Validation_D002_M102_X101_0" hidden="true">'M102'!$R$101,'M102'!$T$101:$X$101,'M102'!$X$101</definedName>
    <definedName name="Validation_D003_M102_K21_0" hidden="true">'M102'!$K$21:$K$24,'M102'!$K$21</definedName>
    <definedName name="Validation_D003_M102_L21_0" hidden="true">'M102'!$L$21:$L$24,'M102'!$L$21</definedName>
    <definedName name="Validation_D003_M102_M21_0" hidden="true">'M102'!$M$21:$M$24,'M102'!$M$21</definedName>
    <definedName name="Validation_D003_M102_N21_0" hidden="true">'M102'!$N$21:$N$24,'M102'!$N$21</definedName>
    <definedName name="Validation_D003_M102_O21_0" hidden="true">'M102'!$O$21:$O$24,'M102'!$O$21</definedName>
    <definedName name="Validation_D003_M102_P21_0" hidden="true">'M102'!$P$21:$P$24,'M102'!$P$21</definedName>
    <definedName name="Validation_D003_M102_Q21_0" hidden="true">'M102'!$Q$21:$Q$24,'M102'!$Q$21</definedName>
    <definedName name="Validation_D003_M102_R21_0" hidden="true">'M102'!$R$21:$R$24,'M102'!$R$21</definedName>
    <definedName name="Validation_D003_M102_S21_0" hidden="true">'M102'!$S$21:$S$24,'M102'!$S$21</definedName>
    <definedName name="Validation_D003_M102_T21_0" hidden="true">'M102'!$T$21:$T$24,'M102'!$T$21</definedName>
    <definedName name="Validation_D003_M102_U21_0" hidden="true">'M102'!$U$21:$U$24,'M102'!$U$21</definedName>
    <definedName name="Validation_D003_M102_V21_0" hidden="true">'M102'!$V$21:$V$24,'M102'!$V$21</definedName>
    <definedName name="Validation_D003_M102_W21_0" hidden="true">'M102'!$W$21:$W$24,'M102'!$W$21</definedName>
    <definedName name="Validation_D003_M102_X21_0" hidden="true">'M102'!$X$21:$X$24,'M102'!$X$21</definedName>
    <definedName name="Validation_D003_M102_Y21_0" hidden="true">'M102'!$Y$21:$Y$24,'M102'!$Y$21</definedName>
    <definedName name="Validation_D003_M102_K32_0" hidden="true">'M102'!$K$32:$K$35,'M102'!$K$32</definedName>
    <definedName name="Validation_D003_M102_L32_0" hidden="true">'M102'!$L$32:$L$35,'M102'!$L$32</definedName>
    <definedName name="Validation_D003_M102_M32_0" hidden="true">'M102'!$M$32:$M$35,'M102'!$M$32</definedName>
    <definedName name="Validation_D003_M102_N32_0" hidden="true">'M102'!$N$32:$N$35,'M102'!$N$32</definedName>
    <definedName name="Validation_D003_M102_O32_0" hidden="true">'M102'!$O$32:$O$35,'M102'!$O$32</definedName>
    <definedName name="Validation_D003_M102_P32_0" hidden="true">'M102'!$P$32:$P$35,'M102'!$P$32</definedName>
    <definedName name="Validation_D003_M102_Q32_0" hidden="true">'M102'!$Q$32:$Q$35,'M102'!$Q$32</definedName>
    <definedName name="Validation_D003_M102_R32_0" hidden="true">'M102'!$R$32:$R$35,'M102'!$R$32</definedName>
    <definedName name="Validation_D003_M102_S32_0" hidden="true">'M102'!$S$32:$S$35,'M102'!$S$32</definedName>
    <definedName name="Validation_D003_M102_T32_0" hidden="true">'M102'!$T$32:$T$35,'M102'!$T$32</definedName>
    <definedName name="Validation_D003_M102_U32_0" hidden="true">'M102'!$U$32:$U$35,'M102'!$U$32</definedName>
    <definedName name="Validation_D003_M102_V32_0" hidden="true">'M102'!$V$32:$V$35,'M102'!$V$32</definedName>
    <definedName name="Validation_D003_M102_W32_0" hidden="true">'M102'!$W$32:$W$35,'M102'!$W$32</definedName>
    <definedName name="Validation_D003_M102_X32_0" hidden="true">'M102'!$X$32:$X$35,'M102'!$X$32</definedName>
    <definedName name="Validation_D003_M102_Y32_0" hidden="true">'M102'!$Y$32:$Y$35,'M102'!$Y$32</definedName>
    <definedName name="Validation_D003_M102_K41_0" hidden="true">'M102'!$K$41:$K$44,'M102'!$K$41</definedName>
    <definedName name="Validation_D003_M102_L41_0" hidden="true">'M102'!$L$41:$L$44,'M102'!$L$41</definedName>
    <definedName name="Validation_D003_M102_M41_0" hidden="true">'M102'!$M$41:$M$44,'M102'!$M$41</definedName>
    <definedName name="Validation_D003_M102_N41_0" hidden="true">'M102'!$N$41:$N$44,'M102'!$N$41</definedName>
    <definedName name="Validation_D003_M102_O41_0" hidden="true">'M102'!$O$41:$O$44,'M102'!$O$41</definedName>
    <definedName name="Validation_D003_M102_P41_0" hidden="true">'M102'!$P$41:$P$44,'M102'!$P$41</definedName>
    <definedName name="Validation_D003_M102_Q41_0" hidden="true">'M102'!$Q$41:$Q$44,'M102'!$Q$41</definedName>
    <definedName name="Validation_D003_M102_R41_0" hidden="true">'M102'!$R$41:$R$44,'M102'!$R$41</definedName>
    <definedName name="Validation_D003_M102_S41_0" hidden="true">'M102'!$S$41:$S$44,'M102'!$S$41</definedName>
    <definedName name="Validation_D003_M102_T41_0" hidden="true">'M102'!$T$41:$T$44,'M102'!$T$41</definedName>
    <definedName name="Validation_D003_M102_U41_0" hidden="true">'M102'!$U$41:$U$44,'M102'!$U$41</definedName>
    <definedName name="Validation_D003_M102_V41_0" hidden="true">'M102'!$V$41:$V$44,'M102'!$V$41</definedName>
    <definedName name="Validation_D003_M102_W41_0" hidden="true">'M102'!$W$41:$W$44,'M102'!$W$41</definedName>
    <definedName name="Validation_D003_M102_X41_0" hidden="true">'M102'!$X$41:$X$44,'M102'!$X$41</definedName>
    <definedName name="Validation_D003_M102_Y41_0" hidden="true">'M102'!$Y$41:$Y$44,'M102'!$Y$41</definedName>
    <definedName name="Validation_D003_M102_K51_0" hidden="true">'M102'!$K$51:$K$53,'M102'!$K$57,'M102'!$K$51</definedName>
    <definedName name="Validation_D003_M102_L51_0" hidden="true">'M102'!$L$51:$L$53,'M102'!$L$57,'M102'!$L$51</definedName>
    <definedName name="Validation_D003_M102_M51_0" hidden="true">'M102'!$M$51:$M$53,'M102'!$M$57,'M102'!$M$51</definedName>
    <definedName name="Validation_D003_M102_N51_0" hidden="true">'M102'!$N$51:$N$53,'M102'!$N$57,'M102'!$N$51</definedName>
    <definedName name="Validation_D003_M102_O51_0" hidden="true">'M102'!$O$51:$O$53,'M102'!$O$57,'M102'!$O$51</definedName>
    <definedName name="Validation_D003_M102_P51_0" hidden="true">'M102'!$P$51:$P$53,'M102'!$P$57,'M102'!$P$51</definedName>
    <definedName name="Validation_D003_M102_Q51_0" hidden="true">'M102'!$Q$51:$Q$53,'M102'!$Q$57,'M102'!$Q$51</definedName>
    <definedName name="Validation_D003_M102_R51_0" hidden="true">'M102'!$R$51:$R$53,'M102'!$R$57,'M102'!$R$51</definedName>
    <definedName name="Validation_D003_M102_S51_0" hidden="true">'M102'!$S$51:$S$53,'M102'!$S$57,'M102'!$S$51</definedName>
    <definedName name="Validation_D003_M102_T51_0" hidden="true">'M102'!$T$51:$T$53,'M102'!$T$57,'M102'!$T$51</definedName>
    <definedName name="Validation_D003_M102_U51_0" hidden="true">'M102'!$U$51:$U$53,'M102'!$U$57,'M102'!$U$51</definedName>
    <definedName name="Validation_D003_M102_V51_0" hidden="true">'M102'!$V$51:$V$53,'M102'!$V$57,'M102'!$V$51</definedName>
    <definedName name="Validation_D003_M102_W51_0" hidden="true">'M102'!$W$51:$W$53,'M102'!$W$57,'M102'!$W$51</definedName>
    <definedName name="Validation_D003_M102_X51_0" hidden="true">'M102'!$X$51:$X$53,'M102'!$X$57,'M102'!$X$51</definedName>
    <definedName name="Validation_D003_M102_Y51_0" hidden="true">'M102'!$Y$51:$Y$53,'M102'!$Y$57,'M102'!$Y$51</definedName>
    <definedName name="Validation_D004_M102_K24_0" hidden="true">'M102'!$K$24:$K$29,'M102'!$K$24</definedName>
    <definedName name="Validation_D004_M102_L24_0" hidden="true">'M102'!$L$24:$L$29,'M102'!$L$24</definedName>
    <definedName name="Validation_D004_M102_M24_0" hidden="true">'M102'!$M$24:$M$29,'M102'!$M$24</definedName>
    <definedName name="Validation_D004_M102_N24_0" hidden="true">'M102'!$N$24:$N$29,'M102'!$N$24</definedName>
    <definedName name="Validation_D004_M102_O24_0" hidden="true">'M102'!$O$24:$O$29,'M102'!$O$24</definedName>
    <definedName name="Validation_D004_M102_P24_0" hidden="true">'M102'!$P$24:$P$29,'M102'!$P$24</definedName>
    <definedName name="Validation_D004_M102_Q24_0" hidden="true">'M102'!$Q$24:$Q$29,'M102'!$Q$24</definedName>
    <definedName name="Validation_D004_M102_R24_0" hidden="true">'M102'!$R$24:$R$29,'M102'!$R$24</definedName>
    <definedName name="Validation_D004_M102_S24_0" hidden="true">'M102'!$S$24:$S$29,'M102'!$S$24</definedName>
    <definedName name="Validation_D004_M102_T24_0" hidden="true">'M102'!$T$24:$T$29,'M102'!$T$24</definedName>
    <definedName name="Validation_D004_M102_U24_0" hidden="true">'M102'!$U$24:$U$29,'M102'!$U$24</definedName>
    <definedName name="Validation_D004_M102_V24_0" hidden="true">'M102'!$V$24:$V$29,'M102'!$V$24</definedName>
    <definedName name="Validation_D004_M102_W24_0" hidden="true">'M102'!$W$24:$W$29,'M102'!$W$24</definedName>
    <definedName name="Validation_D004_M102_X24_0" hidden="true">'M102'!$X$24:$X$29,'M102'!$X$24</definedName>
    <definedName name="Validation_D004_M102_Y24_0" hidden="true">'M102'!$Y$24:$Y$29,'M102'!$Y$24</definedName>
    <definedName name="Validation_D004_M102_K35_0" hidden="true">'M102'!$K$35:$K$40,'M102'!$K$35</definedName>
    <definedName name="Validation_D004_M102_L35_0" hidden="true">'M102'!$L$35:$L$40,'M102'!$L$35</definedName>
    <definedName name="Validation_D004_M102_M35_0" hidden="true">'M102'!$M$35:$M$40,'M102'!$M$35</definedName>
    <definedName name="Validation_D004_M102_N35_0" hidden="true">'M102'!$N$35:$N$40,'M102'!$N$35</definedName>
    <definedName name="Validation_D004_M102_O35_0" hidden="true">'M102'!$O$35:$O$40,'M102'!$O$35</definedName>
    <definedName name="Validation_D004_M102_P35_0" hidden="true">'M102'!$P$35:$P$40,'M102'!$P$35</definedName>
    <definedName name="Validation_D004_M102_Q35_0" hidden="true">'M102'!$Q$35:$Q$40,'M102'!$Q$35</definedName>
    <definedName name="Validation_D004_M102_R35_0" hidden="true">'M102'!$R$35:$R$40,'M102'!$R$35</definedName>
    <definedName name="Validation_D004_M102_S35_0" hidden="true">'M102'!$S$35:$S$40,'M102'!$S$35</definedName>
    <definedName name="Validation_D004_M102_T35_0" hidden="true">'M102'!$T$35:$T$40,'M102'!$T$35</definedName>
    <definedName name="Validation_D004_M102_U35_0" hidden="true">'M102'!$U$35:$U$40,'M102'!$U$35</definedName>
    <definedName name="Validation_D004_M102_V35_0" hidden="true">'M102'!$V$35:$V$40,'M102'!$V$35</definedName>
    <definedName name="Validation_D004_M102_W35_0" hidden="true">'M102'!$W$35:$W$40,'M102'!$W$35</definedName>
    <definedName name="Validation_D004_M102_X35_0" hidden="true">'M102'!$X$35:$X$40,'M102'!$X$35</definedName>
    <definedName name="Validation_D004_M102_Y35_0" hidden="true">'M102'!$Y$35:$Y$40,'M102'!$Y$35</definedName>
    <definedName name="Validation_D004_M102_K44_0" hidden="true">'M102'!$K$44:$K$49,'M102'!$K$44</definedName>
    <definedName name="Validation_D004_M102_L44_0" hidden="true">'M102'!$L$44:$L$49,'M102'!$L$44</definedName>
    <definedName name="Validation_D004_M102_M44_0" hidden="true">'M102'!$M$44:$M$49,'M102'!$M$44</definedName>
    <definedName name="Validation_D004_M102_N44_0" hidden="true">'M102'!$N$44:$N$49,'M102'!$N$44</definedName>
    <definedName name="Validation_D004_M102_O44_0" hidden="true">'M102'!$O$44:$O$49,'M102'!$O$44</definedName>
    <definedName name="Validation_D004_M102_P44_0" hidden="true">'M102'!$P$44:$P$49,'M102'!$P$44</definedName>
    <definedName name="Validation_D004_M102_Q44_0" hidden="true">'M102'!$Q$44:$Q$49,'M102'!$Q$44</definedName>
    <definedName name="Validation_D004_M102_R44_0" hidden="true">'M102'!$R$44:$R$49,'M102'!$R$44</definedName>
    <definedName name="Validation_D004_M102_S44_0" hidden="true">'M102'!$S$44:$S$49,'M102'!$S$44</definedName>
    <definedName name="Validation_D004_M102_T44_0" hidden="true">'M102'!$T$44:$T$49,'M102'!$T$44</definedName>
    <definedName name="Validation_D004_M102_U44_0" hidden="true">'M102'!$U$44:$U$49,'M102'!$U$44</definedName>
    <definedName name="Validation_D004_M102_V44_0" hidden="true">'M102'!$V$44:$V$49,'M102'!$V$44</definedName>
    <definedName name="Validation_D004_M102_W44_0" hidden="true">'M102'!$W$44:$W$49,'M102'!$W$44</definedName>
    <definedName name="Validation_D004_M102_X44_0" hidden="true">'M102'!$X$44:$X$49,'M102'!$X$44</definedName>
    <definedName name="Validation_D004_M102_Y44_0" hidden="true">'M102'!$Y$44:$Y$49,'M102'!$Y$44</definedName>
    <definedName name="Validation_D004_M102_K57_0" hidden="true">'M102'!$K$57:$K$62,'M102'!$K$57</definedName>
    <definedName name="Validation_D004_M102_L57_0" hidden="true">'M102'!$L$57:$L$62,'M102'!$L$57</definedName>
    <definedName name="Validation_D004_M102_M57_0" hidden="true">'M102'!$M$57:$M$62,'M102'!$M$57</definedName>
    <definedName name="Validation_D004_M102_N57_0" hidden="true">'M102'!$N$57:$N$62,'M102'!$N$57</definedName>
    <definedName name="Validation_D004_M102_O57_0" hidden="true">'M102'!$O$57:$O$62,'M102'!$O$57</definedName>
    <definedName name="Validation_D004_M102_P57_0" hidden="true">'M102'!$P$57:$P$62,'M102'!$P$57</definedName>
    <definedName name="Validation_D004_M102_Q57_0" hidden="true">'M102'!$Q$57:$Q$62,'M102'!$Q$57</definedName>
    <definedName name="Validation_D004_M102_R57_0" hidden="true">'M102'!$R$57:$R$62,'M102'!$R$57</definedName>
    <definedName name="Validation_D004_M102_S57_0" hidden="true">'M102'!$S$57:$S$62,'M102'!$S$57</definedName>
    <definedName name="Validation_D004_M102_T57_0" hidden="true">'M102'!$T$57:$T$62,'M102'!$T$57</definedName>
    <definedName name="Validation_D004_M102_U57_0" hidden="true">'M102'!$U$57:$U$62,'M102'!$U$57</definedName>
    <definedName name="Validation_D004_M102_V57_0" hidden="true">'M102'!$V$57:$V$62,'M102'!$V$57</definedName>
    <definedName name="Validation_D004_M102_W57_0" hidden="true">'M102'!$W$57:$W$62,'M102'!$W$57</definedName>
    <definedName name="Validation_D004_M102_X57_0" hidden="true">'M102'!$X$57:$X$62,'M102'!$X$57</definedName>
    <definedName name="Validation_D004_M102_Y57_0" hidden="true">'M102'!$Y$57:$Y$62,'M102'!$Y$57</definedName>
    <definedName name="Validation_D005_M102_K31_0" hidden="true">'M102'!$K$31:$K$32,'M102'!$K$41,'M102'!$K$31</definedName>
    <definedName name="Validation_D005_M102_L31_0" hidden="true">'M102'!$L$31:$L$32,'M102'!$L$41,'M102'!$L$31</definedName>
    <definedName name="Validation_D005_M102_M31_0" hidden="true">'M102'!$M$31:$M$32,'M102'!$M$41,'M102'!$M$31</definedName>
    <definedName name="Validation_D005_M102_N31_0" hidden="true">'M102'!$N$31:$N$32,'M102'!$N$41,'M102'!$N$31</definedName>
    <definedName name="Validation_D005_M102_O31_0" hidden="true">'M102'!$O$31:$O$32,'M102'!$O$41,'M102'!$O$31</definedName>
    <definedName name="Validation_D005_M102_P31_0" hidden="true">'M102'!$P$31:$P$32,'M102'!$P$41,'M102'!$P$31</definedName>
    <definedName name="Validation_D005_M102_Q31_0" hidden="true">'M102'!$Q$31:$Q$32,'M102'!$Q$41,'M102'!$Q$31</definedName>
    <definedName name="Validation_D005_M102_R31_0" hidden="true">'M102'!$R$31:$R$32,'M102'!$R$41,'M102'!$R$31</definedName>
    <definedName name="Validation_D005_M102_S31_0" hidden="true">'M102'!$S$31:$S$32,'M102'!$S$41,'M102'!$S$31</definedName>
    <definedName name="Validation_D005_M102_T31_0" hidden="true">'M102'!$T$31:$T$32,'M102'!$T$41,'M102'!$T$31</definedName>
    <definedName name="Validation_D005_M102_U31_0" hidden="true">'M102'!$U$31:$U$32,'M102'!$U$41,'M102'!$U$31</definedName>
    <definedName name="Validation_D005_M102_V31_0" hidden="true">'M102'!$V$31:$V$32,'M102'!$V$41,'M102'!$V$31</definedName>
    <definedName name="Validation_D005_M102_W31_0" hidden="true">'M102'!$W$31:$W$32,'M102'!$W$41,'M102'!$W$31</definedName>
    <definedName name="Validation_D005_M102_X31_0" hidden="true">'M102'!$X$31:$X$32,'M102'!$X$41,'M102'!$X$31</definedName>
    <definedName name="Validation_D005_M102_Y31_0" hidden="true">'M102'!$Y$31:$Y$32,'M102'!$Y$41,'M102'!$Y$31</definedName>
    <definedName name="Validation_D005_M102_K67_0" hidden="true">'M102'!$K$67:$K$69,'M102'!$K$67</definedName>
    <definedName name="Validation_D005_M102_L67_0" hidden="true">'M102'!$L$67:$L$69,'M102'!$L$67</definedName>
    <definedName name="Validation_D005_M102_M67_0" hidden="true">'M102'!$M$67:$M$69,'M102'!$M$67</definedName>
    <definedName name="Validation_D005_M102_N67_0" hidden="true">'M102'!$N$67:$N$69,'M102'!$N$67</definedName>
    <definedName name="Validation_D005_M102_O67_0" hidden="true">'M102'!$O$67:$O$69,'M102'!$O$67</definedName>
    <definedName name="Validation_D005_M102_P67_0" hidden="true">'M102'!$P$67:$P$69,'M102'!$P$67</definedName>
    <definedName name="Validation_D005_M102_Q67_0" hidden="true">'M102'!$Q$67:$Q$69,'M102'!$Q$67</definedName>
    <definedName name="Validation_D005_M102_R67_0" hidden="true">'M102'!$R$67:$R$69,'M102'!$R$67</definedName>
    <definedName name="Validation_D005_M102_S67_0" hidden="true">'M102'!$S$67:$S$69,'M102'!$S$67</definedName>
    <definedName name="Validation_D005_M102_T67_0" hidden="true">'M102'!$T$67:$T$69,'M102'!$T$67</definedName>
    <definedName name="Validation_D005_M102_U67_0" hidden="true">'M102'!$U$67:$U$69,'M102'!$U$67</definedName>
    <definedName name="Validation_D005_M102_V67_0" hidden="true">'M102'!$V$67:$V$69,'M102'!$V$67</definedName>
    <definedName name="Validation_D005_M102_W67_0" hidden="true">'M102'!$W$67:$W$69,'M102'!$W$67</definedName>
    <definedName name="Validation_D005_M102_X67_0" hidden="true">'M102'!$X$67:$X$69,'M102'!$X$67</definedName>
    <definedName name="Validation_D005_M102_Y67_0" hidden="true">'M102'!$Y$67:$Y$69,'M102'!$Y$67</definedName>
    <definedName name="Validation_D006_M102_K41_0" hidden="true">'M102'!$K$41,'M102'!$K$41</definedName>
    <definedName name="Validation_D006_M102_L41_0" hidden="true">'M102'!$L$41,'M102'!$L$41</definedName>
    <definedName name="Validation_D006_M102_M41_0" hidden="true">'M102'!$M$41,'M102'!$M$41</definedName>
    <definedName name="Validation_D006_M102_N41_0" hidden="true">'M102'!$N$41,'M102'!$N$41</definedName>
    <definedName name="Validation_D006_M102_O41_0" hidden="true">'M102'!$O$41,'M102'!$O$41</definedName>
    <definedName name="Validation_D006_M102_P41_0" hidden="true">'M102'!$P$41,'M102'!$P$41</definedName>
    <definedName name="Validation_D006_M102_Q41_0" hidden="true">'M102'!$Q$41,'M102'!$Q$41</definedName>
    <definedName name="Validation_D006_M102_R41_0" hidden="true">'M102'!$R$41,'M102'!$R$41</definedName>
    <definedName name="Validation_D006_M102_S41_0" hidden="true">'M102'!$S$41,'M102'!$S$41</definedName>
    <definedName name="Validation_D006_M102_T41_0" hidden="true">'M102'!$T$41,'M102'!$T$41</definedName>
    <definedName name="Validation_D006_M102_U41_0" hidden="true">'M102'!$U$41,'M102'!$U$41</definedName>
    <definedName name="Validation_D006_M102_V41_0" hidden="true">'M102'!$V$41,'M102'!$V$41</definedName>
    <definedName name="Validation_D006_M102_W41_0" hidden="true">'M102'!$W$41,'M102'!$W$41</definedName>
    <definedName name="Validation_D006_M102_X41_0" hidden="true">'M102'!$X$41,'M102'!$X$41</definedName>
    <definedName name="Validation_D006_M102_Y41_0" hidden="true">'M102'!$Y$41,'M102'!$Y$41</definedName>
    <definedName name="Validation_D006_M102_K42_0" hidden="true">'M102'!$K$42,'M102'!$K$42</definedName>
    <definedName name="Validation_D006_M102_L42_0" hidden="true">'M102'!$L$42,'M102'!$L$42</definedName>
    <definedName name="Validation_D006_M102_M42_0" hidden="true">'M102'!$M$42,'M102'!$M$42</definedName>
    <definedName name="Validation_D006_M102_N42_0" hidden="true">'M102'!$N$42,'M102'!$N$42</definedName>
    <definedName name="Validation_D006_M102_O42_0" hidden="true">'M102'!$O$42,'M102'!$O$42</definedName>
    <definedName name="Validation_D006_M102_P42_0" hidden="true">'M102'!$P$42,'M102'!$P$42</definedName>
    <definedName name="Validation_D006_M102_Q42_0" hidden="true">'M102'!$Q$42,'M102'!$Q$42</definedName>
    <definedName name="Validation_D006_M102_R42_0" hidden="true">'M102'!$R$42,'M102'!$R$42</definedName>
    <definedName name="Validation_D006_M102_S42_0" hidden="true">'M102'!$S$42,'M102'!$S$42</definedName>
    <definedName name="Validation_D006_M102_T42_0" hidden="true">'M102'!$T$42,'M102'!$T$42</definedName>
    <definedName name="Validation_D006_M102_U42_0" hidden="true">'M102'!$U$42,'M102'!$U$42</definedName>
    <definedName name="Validation_D006_M102_V42_0" hidden="true">'M102'!$V$42,'M102'!$V$42</definedName>
    <definedName name="Validation_D006_M102_W42_0" hidden="true">'M102'!$W$42,'M102'!$W$42</definedName>
    <definedName name="Validation_D006_M102_X42_0" hidden="true">'M102'!$X$42,'M102'!$X$42</definedName>
    <definedName name="Validation_D006_M102_Y42_0" hidden="true">'M102'!$Y$42,'M102'!$Y$42</definedName>
    <definedName name="Validation_D006_M102_K43_0" hidden="true">'M102'!$K$43,'M102'!$K$43</definedName>
    <definedName name="Validation_D006_M102_L43_0" hidden="true">'M102'!$L$43,'M102'!$L$43</definedName>
    <definedName name="Validation_D006_M102_M43_0" hidden="true">'M102'!$M$43,'M102'!$M$43</definedName>
    <definedName name="Validation_D006_M102_N43_0" hidden="true">'M102'!$N$43,'M102'!$N$43</definedName>
    <definedName name="Validation_D006_M102_O43_0" hidden="true">'M102'!$O$43,'M102'!$O$43</definedName>
    <definedName name="Validation_D006_M102_P43_0" hidden="true">'M102'!$P$43,'M102'!$P$43</definedName>
    <definedName name="Validation_D006_M102_Q43_0" hidden="true">'M102'!$Q$43,'M102'!$Q$43</definedName>
    <definedName name="Validation_D006_M102_R43_0" hidden="true">'M102'!$R$43,'M102'!$R$43</definedName>
    <definedName name="Validation_D006_M102_S43_0" hidden="true">'M102'!$S$43,'M102'!$S$43</definedName>
    <definedName name="Validation_D006_M102_T43_0" hidden="true">'M102'!$T$43,'M102'!$T$43</definedName>
    <definedName name="Validation_D006_M102_U43_0" hidden="true">'M102'!$U$43,'M102'!$U$43</definedName>
    <definedName name="Validation_D006_M102_V43_0" hidden="true">'M102'!$V$43,'M102'!$V$43</definedName>
    <definedName name="Validation_D006_M102_W43_0" hidden="true">'M102'!$W$43,'M102'!$W$43</definedName>
    <definedName name="Validation_D006_M102_X43_0" hidden="true">'M102'!$X$43,'M102'!$X$43</definedName>
    <definedName name="Validation_D006_M102_Y43_0" hidden="true">'M102'!$Y$43,'M102'!$Y$43</definedName>
    <definedName name="Validation_D006_M102_K44_0" hidden="true">'M102'!$K$44,'M102'!$K$44</definedName>
    <definedName name="Validation_D006_M102_L44_0" hidden="true">'M102'!$L$44,'M102'!$L$44</definedName>
    <definedName name="Validation_D006_M102_M44_0" hidden="true">'M102'!$M$44,'M102'!$M$44</definedName>
    <definedName name="Validation_D006_M102_N44_0" hidden="true">'M102'!$N$44,'M102'!$N$44</definedName>
    <definedName name="Validation_D006_M102_O44_0" hidden="true">'M102'!$O$44,'M102'!$O$44</definedName>
    <definedName name="Validation_D006_M102_P44_0" hidden="true">'M102'!$P$44,'M102'!$P$44</definedName>
    <definedName name="Validation_D006_M102_Q44_0" hidden="true">'M102'!$Q$44,'M102'!$Q$44</definedName>
    <definedName name="Validation_D006_M102_R44_0" hidden="true">'M102'!$R$44,'M102'!$R$44</definedName>
    <definedName name="Validation_D006_M102_S44_0" hidden="true">'M102'!$S$44,'M102'!$S$44</definedName>
    <definedName name="Validation_D006_M102_T44_0" hidden="true">'M102'!$T$44,'M102'!$T$44</definedName>
    <definedName name="Validation_D006_M102_U44_0" hidden="true">'M102'!$U$44,'M102'!$U$44</definedName>
    <definedName name="Validation_D006_M102_V44_0" hidden="true">'M102'!$V$44,'M102'!$V$44</definedName>
    <definedName name="Validation_D006_M102_W44_0" hidden="true">'M102'!$W$44,'M102'!$W$44</definedName>
    <definedName name="Validation_D006_M102_X44_0" hidden="true">'M102'!$X$44,'M102'!$X$44</definedName>
    <definedName name="Validation_D006_M102_Y44_0" hidden="true">'M102'!$Y$44,'M102'!$Y$44</definedName>
    <definedName name="Validation_D006_M102_K45_0" hidden="true">'M102'!$K$45,'M102'!$K$45</definedName>
    <definedName name="Validation_D006_M102_L45_0" hidden="true">'M102'!$L$45,'M102'!$L$45</definedName>
    <definedName name="Validation_D006_M102_M45_0" hidden="true">'M102'!$M$45,'M102'!$M$45</definedName>
    <definedName name="Validation_D006_M102_N45_0" hidden="true">'M102'!$N$45,'M102'!$N$45</definedName>
    <definedName name="Validation_D006_M102_O45_0" hidden="true">'M102'!$O$45,'M102'!$O$45</definedName>
    <definedName name="Validation_D006_M102_P45_0" hidden="true">'M102'!$P$45,'M102'!$P$45</definedName>
    <definedName name="Validation_D006_M102_Q45_0" hidden="true">'M102'!$Q$45,'M102'!$Q$45</definedName>
    <definedName name="Validation_D006_M102_R45_0" hidden="true">'M102'!$R$45,'M102'!$R$45</definedName>
    <definedName name="Validation_D006_M102_S45_0" hidden="true">'M102'!$S$45,'M102'!$S$45</definedName>
    <definedName name="Validation_D006_M102_T45_0" hidden="true">'M102'!$T$45,'M102'!$T$45</definedName>
    <definedName name="Validation_D006_M102_U45_0" hidden="true">'M102'!$U$45,'M102'!$U$45</definedName>
    <definedName name="Validation_D006_M102_V45_0" hidden="true">'M102'!$V$45,'M102'!$V$45</definedName>
    <definedName name="Validation_D006_M102_W45_0" hidden="true">'M102'!$W$45,'M102'!$W$45</definedName>
    <definedName name="Validation_D006_M102_X45_0" hidden="true">'M102'!$X$45,'M102'!$X$45</definedName>
    <definedName name="Validation_D006_M102_Y45_0" hidden="true">'M102'!$Y$45,'M102'!$Y$45</definedName>
    <definedName name="Validation_D006_M102_K46_0" hidden="true">'M102'!$K$46,'M102'!$K$46</definedName>
    <definedName name="Validation_D006_M102_L46_0" hidden="true">'M102'!$L$46,'M102'!$L$46</definedName>
    <definedName name="Validation_D006_M102_M46_0" hidden="true">'M102'!$M$46,'M102'!$M$46</definedName>
    <definedName name="Validation_D006_M102_N46_0" hidden="true">'M102'!$N$46,'M102'!$N$46</definedName>
    <definedName name="Validation_D006_M102_O46_0" hidden="true">'M102'!$O$46,'M102'!$O$46</definedName>
    <definedName name="Validation_D006_M102_P46_0" hidden="true">'M102'!$P$46,'M102'!$P$46</definedName>
    <definedName name="Validation_D006_M102_Q46_0" hidden="true">'M102'!$Q$46,'M102'!$Q$46</definedName>
    <definedName name="Validation_D006_M102_R46_0" hidden="true">'M102'!$R$46,'M102'!$R$46</definedName>
    <definedName name="Validation_D006_M102_S46_0" hidden="true">'M102'!$S$46,'M102'!$S$46</definedName>
    <definedName name="Validation_D006_M102_T46_0" hidden="true">'M102'!$T$46,'M102'!$T$46</definedName>
    <definedName name="Validation_D006_M102_U46_0" hidden="true">'M102'!$U$46,'M102'!$U$46</definedName>
    <definedName name="Validation_D006_M102_V46_0" hidden="true">'M102'!$V$46,'M102'!$V$46</definedName>
    <definedName name="Validation_D006_M102_W46_0" hidden="true">'M102'!$W$46,'M102'!$W$46</definedName>
    <definedName name="Validation_D006_M102_X46_0" hidden="true">'M102'!$X$46,'M102'!$X$46</definedName>
    <definedName name="Validation_D006_M102_Y46_0" hidden="true">'M102'!$Y$46,'M102'!$Y$46</definedName>
    <definedName name="Validation_D006_M102_K47_0" hidden="true">'M102'!$K$47,'M102'!$K$47</definedName>
    <definedName name="Validation_D006_M102_L47_0" hidden="true">'M102'!$L$47,'M102'!$L$47</definedName>
    <definedName name="Validation_D006_M102_M47_0" hidden="true">'M102'!$M$47,'M102'!$M$47</definedName>
    <definedName name="Validation_D006_M102_N47_0" hidden="true">'M102'!$N$47,'M102'!$N$47</definedName>
    <definedName name="Validation_D006_M102_O47_0" hidden="true">'M102'!$O$47,'M102'!$O$47</definedName>
    <definedName name="Validation_D006_M102_P47_0" hidden="true">'M102'!$P$47,'M102'!$P$47</definedName>
    <definedName name="Validation_D006_M102_Q47_0" hidden="true">'M102'!$Q$47,'M102'!$Q$47</definedName>
    <definedName name="Validation_D006_M102_R47_0" hidden="true">'M102'!$R$47,'M102'!$R$47</definedName>
    <definedName name="Validation_D006_M102_S47_0" hidden="true">'M102'!$S$47,'M102'!$S$47</definedName>
    <definedName name="Validation_D006_M102_T47_0" hidden="true">'M102'!$T$47,'M102'!$T$47</definedName>
    <definedName name="Validation_D006_M102_U47_0" hidden="true">'M102'!$U$47,'M102'!$U$47</definedName>
    <definedName name="Validation_D006_M102_V47_0" hidden="true">'M102'!$V$47,'M102'!$V$47</definedName>
    <definedName name="Validation_D006_M102_W47_0" hidden="true">'M102'!$W$47,'M102'!$W$47</definedName>
    <definedName name="Validation_D006_M102_X47_0" hidden="true">'M102'!$X$47,'M102'!$X$47</definedName>
    <definedName name="Validation_D006_M102_Y47_0" hidden="true">'M102'!$Y$47,'M102'!$Y$47</definedName>
    <definedName name="Validation_D006_M102_K48_0" hidden="true">'M102'!$K$48,'M102'!$K$48</definedName>
    <definedName name="Validation_D006_M102_L48_0" hidden="true">'M102'!$L$48,'M102'!$L$48</definedName>
    <definedName name="Validation_D006_M102_M48_0" hidden="true">'M102'!$M$48,'M102'!$M$48</definedName>
    <definedName name="Validation_D006_M102_N48_0" hidden="true">'M102'!$N$48,'M102'!$N$48</definedName>
    <definedName name="Validation_D006_M102_O48_0" hidden="true">'M102'!$O$48,'M102'!$O$48</definedName>
    <definedName name="Validation_D006_M102_P48_0" hidden="true">'M102'!$P$48,'M102'!$P$48</definedName>
    <definedName name="Validation_D006_M102_Q48_0" hidden="true">'M102'!$Q$48,'M102'!$Q$48</definedName>
    <definedName name="Validation_D006_M102_R48_0" hidden="true">'M102'!$R$48,'M102'!$R$48</definedName>
    <definedName name="Validation_D006_M102_S48_0" hidden="true">'M102'!$S$48,'M102'!$S$48</definedName>
    <definedName name="Validation_D006_M102_T48_0" hidden="true">'M102'!$T$48,'M102'!$T$48</definedName>
    <definedName name="Validation_D006_M102_U48_0" hidden="true">'M102'!$U$48,'M102'!$U$48</definedName>
    <definedName name="Validation_D006_M102_V48_0" hidden="true">'M102'!$V$48,'M102'!$V$48</definedName>
    <definedName name="Validation_D006_M102_W48_0" hidden="true">'M102'!$W$48,'M102'!$W$48</definedName>
    <definedName name="Validation_D006_M102_X48_0" hidden="true">'M102'!$X$48,'M102'!$X$48</definedName>
    <definedName name="Validation_D006_M102_Y48_0" hidden="true">'M102'!$Y$48,'M102'!$Y$48</definedName>
    <definedName name="Validation_D006_M102_K49_0" hidden="true">'M102'!$K$49,'M102'!$K$49</definedName>
    <definedName name="Validation_D006_M102_L49_0" hidden="true">'M102'!$L$49,'M102'!$L$49</definedName>
    <definedName name="Validation_D006_M102_M49_0" hidden="true">'M102'!$M$49,'M102'!$M$49</definedName>
    <definedName name="Validation_D006_M102_N49_0" hidden="true">'M102'!$N$49,'M102'!$N$49</definedName>
    <definedName name="Validation_D006_M102_O49_0" hidden="true">'M102'!$O$49,'M102'!$O$49</definedName>
    <definedName name="Validation_D006_M102_P49_0" hidden="true">'M102'!$P$49,'M102'!$P$49</definedName>
    <definedName name="Validation_D006_M102_Q49_0" hidden="true">'M102'!$Q$49,'M102'!$Q$49</definedName>
    <definedName name="Validation_D006_M102_R49_0" hidden="true">'M102'!$R$49,'M102'!$R$49</definedName>
    <definedName name="Validation_D006_M102_S49_0" hidden="true">'M102'!$S$49,'M102'!$S$49</definedName>
    <definedName name="Validation_D006_M102_T49_0" hidden="true">'M102'!$T$49,'M102'!$T$49</definedName>
    <definedName name="Validation_D006_M102_U49_0" hidden="true">'M102'!$U$49,'M102'!$U$49</definedName>
    <definedName name="Validation_D006_M102_V49_0" hidden="true">'M102'!$V$49,'M102'!$V$49</definedName>
    <definedName name="Validation_D006_M102_W49_0" hidden="true">'M102'!$W$49,'M102'!$W$49</definedName>
    <definedName name="Validation_D006_M102_X49_0" hidden="true">'M102'!$X$49,'M102'!$X$49</definedName>
    <definedName name="Validation_D006_M102_Y49_0" hidden="true">'M102'!$Y$49,'M102'!$Y$49</definedName>
    <definedName name="Validation_D006_M102_K69_0" hidden="true">'M102'!$K$69,'M102'!$K$69</definedName>
    <definedName name="Validation_D006_M102_L69_0" hidden="true">'M102'!$L$69,'M102'!$L$69</definedName>
    <definedName name="Validation_D006_M102_M69_0" hidden="true">'M102'!$M$69,'M102'!$M$69</definedName>
    <definedName name="Validation_D006_M102_N69_0" hidden="true">'M102'!$N$69,'M102'!$N$69</definedName>
    <definedName name="Validation_D006_M102_O69_0" hidden="true">'M102'!$O$69,'M102'!$O$69</definedName>
    <definedName name="Validation_D006_M102_P69_0" hidden="true">'M102'!$P$69,'M102'!$P$69</definedName>
    <definedName name="Validation_D006_M102_Q69_0" hidden="true">'M102'!$Q$69,'M102'!$Q$69</definedName>
    <definedName name="Validation_D006_M102_R69_0" hidden="true">'M102'!$R$69,'M102'!$R$69</definedName>
    <definedName name="Validation_D006_M102_S69_0" hidden="true">'M102'!$S$69,'M102'!$S$69</definedName>
    <definedName name="Validation_D006_M102_T69_0" hidden="true">'M102'!$T$69,'M102'!$T$69</definedName>
    <definedName name="Validation_D006_M102_U69_0" hidden="true">'M102'!$U$69,'M102'!$U$69</definedName>
    <definedName name="Validation_D006_M102_V69_0" hidden="true">'M102'!$V$69,'M102'!$V$69</definedName>
    <definedName name="Validation_D006_M102_W69_0" hidden="true">'M102'!$W$69,'M102'!$W$69</definedName>
    <definedName name="Validation_D006_M102_X69_0" hidden="true">'M102'!$X$69,'M102'!$X$69</definedName>
    <definedName name="Validation_D006_M102_Y69_0" hidden="true">'M102'!$Y$69,'M102'!$Y$69</definedName>
    <definedName name="Validation_D007_M102_K32_0" hidden="true">'M102'!$K$32,'M102'!$K$32</definedName>
    <definedName name="Validation_D007_M102_L32_0" hidden="true">'M102'!$L$32,'M102'!$L$32</definedName>
    <definedName name="Validation_D007_M102_M32_0" hidden="true">'M102'!$M$32,'M102'!$M$32</definedName>
    <definedName name="Validation_D007_M102_N32_0" hidden="true">'M102'!$N$32,'M102'!$N$32</definedName>
    <definedName name="Validation_D007_M102_O32_0" hidden="true">'M102'!$O$32,'M102'!$O$32</definedName>
    <definedName name="Validation_D007_M102_P32_0" hidden="true">'M102'!$P$32,'M102'!$P$32</definedName>
    <definedName name="Validation_D007_M102_Q32_0" hidden="true">'M102'!$Q$32,'M102'!$Q$32</definedName>
    <definedName name="Validation_D007_M102_R32_0" hidden="true">'M102'!$R$32,'M102'!$R$32</definedName>
    <definedName name="Validation_D007_M102_S32_0" hidden="true">'M102'!$S$32,'M102'!$S$32</definedName>
    <definedName name="Validation_D007_M102_T32_0" hidden="true">'M102'!$T$32,'M102'!$T$32</definedName>
    <definedName name="Validation_D007_M102_U32_0" hidden="true">'M102'!$U$32,'M102'!$U$32</definedName>
    <definedName name="Validation_D007_M102_V32_0" hidden="true">'M102'!$V$32,'M102'!$V$32</definedName>
    <definedName name="Validation_D007_M102_W32_0" hidden="true">'M102'!$W$32,'M102'!$W$32</definedName>
    <definedName name="Validation_D007_M102_X32_0" hidden="true">'M102'!$X$32,'M102'!$X$32</definedName>
    <definedName name="Validation_D007_M102_Y32_0" hidden="true">'M102'!$Y$32,'M102'!$Y$32</definedName>
    <definedName name="Validation_D007_M102_K33_0" hidden="true">'M102'!$K$33,'M102'!$K$33</definedName>
    <definedName name="Validation_D007_M102_L33_0" hidden="true">'M102'!$L$33,'M102'!$L$33</definedName>
    <definedName name="Validation_D007_M102_M33_0" hidden="true">'M102'!$M$33,'M102'!$M$33</definedName>
    <definedName name="Validation_D007_M102_N33_0" hidden="true">'M102'!$N$33,'M102'!$N$33</definedName>
    <definedName name="Validation_D007_M102_O33_0" hidden="true">'M102'!$O$33,'M102'!$O$33</definedName>
    <definedName name="Validation_D007_M102_P33_0" hidden="true">'M102'!$P$33,'M102'!$P$33</definedName>
    <definedName name="Validation_D007_M102_Q33_0" hidden="true">'M102'!$Q$33,'M102'!$Q$33</definedName>
    <definedName name="Validation_D007_M102_R33_0" hidden="true">'M102'!$R$33,'M102'!$R$33</definedName>
    <definedName name="Validation_D007_M102_S33_0" hidden="true">'M102'!$S$33,'M102'!$S$33</definedName>
    <definedName name="Validation_D007_M102_T33_0" hidden="true">'M102'!$T$33,'M102'!$T$33</definedName>
    <definedName name="Validation_D007_M102_U33_0" hidden="true">'M102'!$U$33,'M102'!$U$33</definedName>
    <definedName name="Validation_D007_M102_V33_0" hidden="true">'M102'!$V$33,'M102'!$V$33</definedName>
    <definedName name="Validation_D007_M102_W33_0" hidden="true">'M102'!$W$33,'M102'!$W$33</definedName>
    <definedName name="Validation_D007_M102_X33_0" hidden="true">'M102'!$X$33,'M102'!$X$33</definedName>
    <definedName name="Validation_D007_M102_Y33_0" hidden="true">'M102'!$Y$33,'M102'!$Y$33</definedName>
    <definedName name="Validation_D007_M102_K34_0" hidden="true">'M102'!$K$34,'M102'!$K$34</definedName>
    <definedName name="Validation_D007_M102_L34_0" hidden="true">'M102'!$L$34,'M102'!$L$34</definedName>
    <definedName name="Validation_D007_M102_M34_0" hidden="true">'M102'!$M$34,'M102'!$M$34</definedName>
    <definedName name="Validation_D007_M102_N34_0" hidden="true">'M102'!$N$34,'M102'!$N$34</definedName>
    <definedName name="Validation_D007_M102_O34_0" hidden="true">'M102'!$O$34,'M102'!$O$34</definedName>
    <definedName name="Validation_D007_M102_P34_0" hidden="true">'M102'!$P$34,'M102'!$P$34</definedName>
    <definedName name="Validation_D007_M102_Q34_0" hidden="true">'M102'!$Q$34,'M102'!$Q$34</definedName>
    <definedName name="Validation_D007_M102_R34_0" hidden="true">'M102'!$R$34,'M102'!$R$34</definedName>
    <definedName name="Validation_D007_M102_S34_0" hidden="true">'M102'!$S$34,'M102'!$S$34</definedName>
    <definedName name="Validation_D007_M102_T34_0" hidden="true">'M102'!$T$34,'M102'!$T$34</definedName>
    <definedName name="Validation_D007_M102_U34_0" hidden="true">'M102'!$U$34,'M102'!$U$34</definedName>
    <definedName name="Validation_D007_M102_V34_0" hidden="true">'M102'!$V$34,'M102'!$V$34</definedName>
    <definedName name="Validation_D007_M102_W34_0" hidden="true">'M102'!$W$34,'M102'!$W$34</definedName>
    <definedName name="Validation_D007_M102_X34_0" hidden="true">'M102'!$X$34,'M102'!$X$34</definedName>
    <definedName name="Validation_D007_M102_Y34_0" hidden="true">'M102'!$Y$34,'M102'!$Y$34</definedName>
    <definedName name="Validation_D007_M102_K35_0" hidden="true">'M102'!$K$35,'M102'!$K$35</definedName>
    <definedName name="Validation_D007_M102_L35_0" hidden="true">'M102'!$L$35,'M102'!$L$35</definedName>
    <definedName name="Validation_D007_M102_M35_0" hidden="true">'M102'!$M$35,'M102'!$M$35</definedName>
    <definedName name="Validation_D007_M102_N35_0" hidden="true">'M102'!$N$35,'M102'!$N$35</definedName>
    <definedName name="Validation_D007_M102_O35_0" hidden="true">'M102'!$O$35,'M102'!$O$35</definedName>
    <definedName name="Validation_D007_M102_P35_0" hidden="true">'M102'!$P$35,'M102'!$P$35</definedName>
    <definedName name="Validation_D007_M102_Q35_0" hidden="true">'M102'!$Q$35,'M102'!$Q$35</definedName>
    <definedName name="Validation_D007_M102_R35_0" hidden="true">'M102'!$R$35,'M102'!$R$35</definedName>
    <definedName name="Validation_D007_M102_S35_0" hidden="true">'M102'!$S$35,'M102'!$S$35</definedName>
    <definedName name="Validation_D007_M102_T35_0" hidden="true">'M102'!$T$35,'M102'!$T$35</definedName>
    <definedName name="Validation_D007_M102_U35_0" hidden="true">'M102'!$U$35,'M102'!$U$35</definedName>
    <definedName name="Validation_D007_M102_V35_0" hidden="true">'M102'!$V$35,'M102'!$V$35</definedName>
    <definedName name="Validation_D007_M102_W35_0" hidden="true">'M102'!$W$35,'M102'!$W$35</definedName>
    <definedName name="Validation_D007_M102_X35_0" hidden="true">'M102'!$X$35,'M102'!$X$35</definedName>
    <definedName name="Validation_D007_M102_Y35_0" hidden="true">'M102'!$Y$35,'M102'!$Y$35</definedName>
    <definedName name="Validation_D007_M102_K36_0" hidden="true">'M102'!$K$36,'M102'!$K$36</definedName>
    <definedName name="Validation_D007_M102_L36_0" hidden="true">'M102'!$L$36,'M102'!$L$36</definedName>
    <definedName name="Validation_D007_M102_M36_0" hidden="true">'M102'!$M$36,'M102'!$M$36</definedName>
    <definedName name="Validation_D007_M102_N36_0" hidden="true">'M102'!$N$36,'M102'!$N$36</definedName>
    <definedName name="Validation_D007_M102_O36_0" hidden="true">'M102'!$O$36,'M102'!$O$36</definedName>
    <definedName name="Validation_D007_M102_P36_0" hidden="true">'M102'!$P$36,'M102'!$P$36</definedName>
    <definedName name="Validation_D007_M102_Q36_0" hidden="true">'M102'!$Q$36,'M102'!$Q$36</definedName>
    <definedName name="Validation_D007_M102_R36_0" hidden="true">'M102'!$R$36,'M102'!$R$36</definedName>
    <definedName name="Validation_D007_M102_S36_0" hidden="true">'M102'!$S$36,'M102'!$S$36</definedName>
    <definedName name="Validation_D007_M102_T36_0" hidden="true">'M102'!$T$36,'M102'!$T$36</definedName>
    <definedName name="Validation_D007_M102_U36_0" hidden="true">'M102'!$U$36,'M102'!$U$36</definedName>
    <definedName name="Validation_D007_M102_V36_0" hidden="true">'M102'!$V$36,'M102'!$V$36</definedName>
    <definedName name="Validation_D007_M102_W36_0" hidden="true">'M102'!$W$36,'M102'!$W$36</definedName>
    <definedName name="Validation_D007_M102_X36_0" hidden="true">'M102'!$X$36,'M102'!$X$36</definedName>
    <definedName name="Validation_D007_M102_Y36_0" hidden="true">'M102'!$Y$36,'M102'!$Y$36</definedName>
    <definedName name="Validation_D007_M102_K37_0" hidden="true">'M102'!$K$37,'M102'!$K$37</definedName>
    <definedName name="Validation_D007_M102_L37_0" hidden="true">'M102'!$L$37,'M102'!$L$37</definedName>
    <definedName name="Validation_D007_M102_M37_0" hidden="true">'M102'!$M$37,'M102'!$M$37</definedName>
    <definedName name="Validation_D007_M102_N37_0" hidden="true">'M102'!$N$37,'M102'!$N$37</definedName>
    <definedName name="Validation_D007_M102_O37_0" hidden="true">'M102'!$O$37,'M102'!$O$37</definedName>
    <definedName name="Validation_D007_M102_P37_0" hidden="true">'M102'!$P$37,'M102'!$P$37</definedName>
    <definedName name="Validation_D007_M102_Q37_0" hidden="true">'M102'!$Q$37,'M102'!$Q$37</definedName>
    <definedName name="Validation_D007_M102_R37_0" hidden="true">'M102'!$R$37,'M102'!$R$37</definedName>
    <definedName name="Validation_D007_M102_S37_0" hidden="true">'M102'!$S$37,'M102'!$S$37</definedName>
    <definedName name="Validation_D007_M102_T37_0" hidden="true">'M102'!$T$37,'M102'!$T$37</definedName>
    <definedName name="Validation_D007_M102_U37_0" hidden="true">'M102'!$U$37,'M102'!$U$37</definedName>
    <definedName name="Validation_D007_M102_V37_0" hidden="true">'M102'!$V$37,'M102'!$V$37</definedName>
    <definedName name="Validation_D007_M102_W37_0" hidden="true">'M102'!$W$37,'M102'!$W$37</definedName>
    <definedName name="Validation_D007_M102_X37_0" hidden="true">'M102'!$X$37,'M102'!$X$37</definedName>
    <definedName name="Validation_D007_M102_Y37_0" hidden="true">'M102'!$Y$37,'M102'!$Y$37</definedName>
    <definedName name="Validation_D007_M102_K38_0" hidden="true">'M102'!$K$38,'M102'!$K$38</definedName>
    <definedName name="Validation_D007_M102_L38_0" hidden="true">'M102'!$L$38,'M102'!$L$38</definedName>
    <definedName name="Validation_D007_M102_M38_0" hidden="true">'M102'!$M$38,'M102'!$M$38</definedName>
    <definedName name="Validation_D007_M102_N38_0" hidden="true">'M102'!$N$38,'M102'!$N$38</definedName>
    <definedName name="Validation_D007_M102_O38_0" hidden="true">'M102'!$O$38,'M102'!$O$38</definedName>
    <definedName name="Validation_D007_M102_P38_0" hidden="true">'M102'!$P$38,'M102'!$P$38</definedName>
    <definedName name="Validation_D007_M102_Q38_0" hidden="true">'M102'!$Q$38,'M102'!$Q$38</definedName>
    <definedName name="Validation_D007_M102_R38_0" hidden="true">'M102'!$R$38,'M102'!$R$38</definedName>
    <definedName name="Validation_D007_M102_S38_0" hidden="true">'M102'!$S$38,'M102'!$S$38</definedName>
    <definedName name="Validation_D007_M102_T38_0" hidden="true">'M102'!$T$38,'M102'!$T$38</definedName>
    <definedName name="Validation_D007_M102_U38_0" hidden="true">'M102'!$U$38,'M102'!$U$38</definedName>
    <definedName name="Validation_D007_M102_V38_0" hidden="true">'M102'!$V$38,'M102'!$V$38</definedName>
    <definedName name="Validation_D007_M102_W38_0" hidden="true">'M102'!$W$38,'M102'!$W$38</definedName>
    <definedName name="Validation_D007_M102_X38_0" hidden="true">'M102'!$X$38,'M102'!$X$38</definedName>
    <definedName name="Validation_D007_M102_Y38_0" hidden="true">'M102'!$Y$38,'M102'!$Y$38</definedName>
    <definedName name="Validation_D007_M102_K39_0" hidden="true">'M102'!$K$39,'M102'!$K$39</definedName>
    <definedName name="Validation_D007_M102_L39_0" hidden="true">'M102'!$L$39,'M102'!$L$39</definedName>
    <definedName name="Validation_D007_M102_M39_0" hidden="true">'M102'!$M$39,'M102'!$M$39</definedName>
    <definedName name="Validation_D007_M102_N39_0" hidden="true">'M102'!$N$39,'M102'!$N$39</definedName>
    <definedName name="Validation_D007_M102_O39_0" hidden="true">'M102'!$O$39,'M102'!$O$39</definedName>
    <definedName name="Validation_D007_M102_P39_0" hidden="true">'M102'!$P$39,'M102'!$P$39</definedName>
    <definedName name="Validation_D007_M102_Q39_0" hidden="true">'M102'!$Q$39,'M102'!$Q$39</definedName>
    <definedName name="Validation_D007_M102_R39_0" hidden="true">'M102'!$R$39,'M102'!$R$39</definedName>
    <definedName name="Validation_D007_M102_S39_0" hidden="true">'M102'!$S$39,'M102'!$S$39</definedName>
    <definedName name="Validation_D007_M102_T39_0" hidden="true">'M102'!$T$39,'M102'!$T$39</definedName>
    <definedName name="Validation_D007_M102_U39_0" hidden="true">'M102'!$U$39,'M102'!$U$39</definedName>
    <definedName name="Validation_D007_M102_V39_0" hidden="true">'M102'!$V$39,'M102'!$V$39</definedName>
    <definedName name="Validation_D007_M102_W39_0" hidden="true">'M102'!$W$39,'M102'!$W$39</definedName>
    <definedName name="Validation_D007_M102_X39_0" hidden="true">'M102'!$X$39,'M102'!$X$39</definedName>
    <definedName name="Validation_D007_M102_Y39_0" hidden="true">'M102'!$Y$39,'M102'!$Y$39</definedName>
    <definedName name="Validation_D007_M102_K40_0" hidden="true">'M102'!$K$40,'M102'!$K$40</definedName>
    <definedName name="Validation_D007_M102_L40_0" hidden="true">'M102'!$L$40,'M102'!$L$40</definedName>
    <definedName name="Validation_D007_M102_M40_0" hidden="true">'M102'!$M$40,'M102'!$M$40</definedName>
    <definedName name="Validation_D007_M102_N40_0" hidden="true">'M102'!$N$40,'M102'!$N$40</definedName>
    <definedName name="Validation_D007_M102_O40_0" hidden="true">'M102'!$O$40,'M102'!$O$40</definedName>
    <definedName name="Validation_D007_M102_P40_0" hidden="true">'M102'!$P$40,'M102'!$P$40</definedName>
    <definedName name="Validation_D007_M102_Q40_0" hidden="true">'M102'!$Q$40,'M102'!$Q$40</definedName>
    <definedName name="Validation_D007_M102_R40_0" hidden="true">'M102'!$R$40,'M102'!$R$40</definedName>
    <definedName name="Validation_D007_M102_S40_0" hidden="true">'M102'!$S$40,'M102'!$S$40</definedName>
    <definedName name="Validation_D007_M102_T40_0" hidden="true">'M102'!$T$40,'M102'!$T$40</definedName>
    <definedName name="Validation_D007_M102_U40_0" hidden="true">'M102'!$U$40,'M102'!$U$40</definedName>
    <definedName name="Validation_D007_M102_V40_0" hidden="true">'M102'!$V$40,'M102'!$V$40</definedName>
    <definedName name="Validation_D007_M102_W40_0" hidden="true">'M102'!$W$40,'M102'!$W$40</definedName>
    <definedName name="Validation_D007_M102_X40_0" hidden="true">'M102'!$X$40,'M102'!$X$40</definedName>
    <definedName name="Validation_D007_M102_Y40_0" hidden="true">'M102'!$Y$40,'M102'!$Y$40</definedName>
    <definedName name="Validation_D007_M102_K68_0" hidden="true">'M102'!$K$68,'M102'!$K$68</definedName>
    <definedName name="Validation_D007_M102_L68_0" hidden="true">'M102'!$L$68,'M102'!$L$68</definedName>
    <definedName name="Validation_D007_M102_M68_0" hidden="true">'M102'!$M$68,'M102'!$M$68</definedName>
    <definedName name="Validation_D007_M102_N68_0" hidden="true">'M102'!$N$68,'M102'!$N$68</definedName>
    <definedName name="Validation_D007_M102_O68_0" hidden="true">'M102'!$O$68,'M102'!$O$68</definedName>
    <definedName name="Validation_D007_M102_P68_0" hidden="true">'M102'!$P$68,'M102'!$P$68</definedName>
    <definedName name="Validation_D007_M102_Q68_0" hidden="true">'M102'!$Q$68,'M102'!$Q$68</definedName>
    <definedName name="Validation_D007_M102_R68_0" hidden="true">'M102'!$R$68,'M102'!$R$68</definedName>
    <definedName name="Validation_D007_M102_S68_0" hidden="true">'M102'!$S$68,'M102'!$S$68</definedName>
    <definedName name="Validation_D007_M102_T68_0" hidden="true">'M102'!$T$68,'M102'!$T$68</definedName>
    <definedName name="Validation_D007_M102_U68_0" hidden="true">'M102'!$U$68,'M102'!$U$68</definedName>
    <definedName name="Validation_D007_M102_V68_0" hidden="true">'M102'!$V$68,'M102'!$V$68</definedName>
    <definedName name="Validation_D007_M102_W68_0" hidden="true">'M102'!$W$68,'M102'!$W$68</definedName>
    <definedName name="Validation_D007_M102_X68_0" hidden="true">'M102'!$X$68,'M102'!$X$68</definedName>
    <definedName name="Validation_D007_M102_Y68_0" hidden="true">'M102'!$Y$68,'M102'!$Y$68</definedName>
    <definedName name="Validation_D011_M102_K53_0" hidden="true">'M102'!$K$53:$K$55,'M102'!$K$53</definedName>
    <definedName name="Validation_D011_M102_L53_0" hidden="true">'M102'!$L$53:$L$55,'M102'!$L$53</definedName>
    <definedName name="Validation_D011_M102_M53_0" hidden="true">'M102'!$M$53:$M$55,'M102'!$M$53</definedName>
    <definedName name="Validation_D011_M102_N53_0" hidden="true">'M102'!$N$53:$N$55,'M102'!$N$53</definedName>
    <definedName name="Validation_D011_M102_O53_0" hidden="true">'M102'!$O$53:$O$55,'M102'!$O$53</definedName>
    <definedName name="Validation_D011_M102_P53_0" hidden="true">'M102'!$P$53:$P$55,'M102'!$P$53</definedName>
    <definedName name="Validation_D011_M102_Q53_0" hidden="true">'M102'!$Q$53:$Q$55,'M102'!$Q$53</definedName>
    <definedName name="Validation_D011_M102_R53_0" hidden="true">'M102'!$R$53:$R$55,'M102'!$R$53</definedName>
    <definedName name="Validation_D011_M102_S53_0" hidden="true">'M102'!$S$53:$S$55,'M102'!$S$53</definedName>
    <definedName name="Validation_D011_M102_T53_0" hidden="true">'M102'!$T$53:$T$55,'M102'!$T$53</definedName>
    <definedName name="Validation_D011_M102_U53_0" hidden="true">'M102'!$U$53:$U$55,'M102'!$U$53</definedName>
    <definedName name="Validation_D011_M102_V53_0" hidden="true">'M102'!$V$53:$V$55,'M102'!$V$53</definedName>
    <definedName name="Validation_D011_M102_W53_0" hidden="true">'M102'!$W$53:$W$55,'M102'!$W$53</definedName>
    <definedName name="Validation_D011_M102_X53_0" hidden="true">'M102'!$X$53:$X$55,'M102'!$X$53</definedName>
    <definedName name="Validation_D011_M102_Y53_0" hidden="true">'M102'!$Y$53:$Y$55,'M102'!$Y$53</definedName>
    <definedName name="Validation_D012_M102_K76_0" hidden="true">'M102'!$K$76:$K$78,'M102'!$K$76</definedName>
    <definedName name="Validation_D012_M102_M76_0" hidden="true">'M102'!$M$76:$M$78,'M102'!$M$76</definedName>
    <definedName name="Validation_D012_M102_N76_0" hidden="true">'M102'!$N$76:$N$78,'M102'!$N$76</definedName>
    <definedName name="Validation_D012_M102_O76_0" hidden="true">'M102'!$O$76:$O$78,'M102'!$O$76</definedName>
    <definedName name="Validation_D012_M102_P76_0" hidden="true">'M102'!$P$76:$P$78,'M102'!$P$76</definedName>
    <definedName name="Validation_D012_M102_Q76_0" hidden="true">'M102'!$Q$76:$Q$78,'M102'!$Q$76</definedName>
    <definedName name="Validation_D012_M102_R76_0" hidden="true">'M102'!$R$76:$R$78,'M102'!$R$76</definedName>
    <definedName name="Validation_D012_M102_T76_0" hidden="true">'M102'!$T$76:$T$78,'M102'!$T$76</definedName>
    <definedName name="Validation_D012_M102_U76_0" hidden="true">'M102'!$U$76:$U$78,'M102'!$U$76</definedName>
    <definedName name="Validation_D012_M102_V76_0" hidden="true">'M102'!$V$76:$V$78,'M102'!$V$76</definedName>
    <definedName name="Validation_D012_M102_W76_0" hidden="true">'M102'!$W$76:$W$78,'M102'!$W$76</definedName>
    <definedName name="Validation_D012_M102_X76_0" hidden="true">'M102'!$X$76:$X$78,'M102'!$X$76</definedName>
    <definedName name="Validation_D012_M102_Y76_0" hidden="true">'M102'!$Y$76:$Y$78,'M102'!$Y$76</definedName>
    <definedName name="Validation_K001_M102_K99_0" hidden="true">'M102'!$K$21,'M102'!$K$31,'M102'!$K$50,'M102'!$K$67,'M102'!$K$70:$K$71,'M102'!$K$76,'M102'!$K$79,'M102'!$K$85:$K$86,'M102'!$K$89:$K$92,'M102'!$K$94:$K$99,'M102'!$K$99</definedName>
    <definedName name="Validation_K001_M102_L99_0" hidden="true">'M102'!$L$21,'M102'!$L$31,'M102'!$L$50,'M102'!$L$67,'M102'!$L$70:$L$71,'M102'!$L$86,'M102'!$L$99,'M102'!$L$99</definedName>
    <definedName name="Validation_K001_M102_M99_0" hidden="true">'M102'!$M$21,'M102'!$M$31,'M102'!$M$50,'M102'!$M$67,'M102'!$M$70:$M$71,'M102'!$M$76,'M102'!$M$79,'M102'!$M$85:$M$86,'M102'!$M$89:$M$92,'M102'!$M$94:$M$99,'M102'!$M$99</definedName>
    <definedName name="Validation_K001_M102_N99_0" hidden="true">'M102'!$N$21,'M102'!$N$31,'M102'!$N$50,'M102'!$N$67,'M102'!$N$70:$N$71,'M102'!$N$76,'M102'!$N$79,'M102'!$N$85:$N$86,'M102'!$N$89:$N$92,'M102'!$N$94:$N$99,'M102'!$N$99</definedName>
    <definedName name="Validation_K001_M102_O99_0" hidden="true">'M102'!$O$21,'M102'!$O$31,'M102'!$O$50,'M102'!$O$67,'M102'!$O$70:$O$71,'M102'!$O$76,'M102'!$O$79,'M102'!$O$85:$O$86,'M102'!$O$89:$O$92,'M102'!$O$94:$O$99,'M102'!$O$99</definedName>
    <definedName name="Validation_K001_M102_P99_0" hidden="true">'M102'!$P$21,'M102'!$P$31,'M102'!$P$50,'M102'!$P$67,'M102'!$P$70:$P$71,'M102'!$P$76,'M102'!$P$79,'M102'!$P$85:$P$86,'M102'!$P$89:$P$92,'M102'!$P$94:$P$99,'M102'!$P$99</definedName>
    <definedName name="Validation_K001_M102_Q99_0" hidden="true">'M102'!$Q$21,'M102'!$Q$31,'M102'!$Q$50,'M102'!$Q$67,'M102'!$Q$70:$Q$71,'M102'!$Q$76,'M102'!$Q$79,'M102'!$Q$85:$Q$86,'M102'!$Q$89:$Q$92,'M102'!$Q$94:$Q$99,'M102'!$Q$99</definedName>
    <definedName name="Validation_K001_M102_R99_0" hidden="true">'M102'!$R$21,'M102'!$R$31,'M102'!$R$50,'M102'!$R$67,'M102'!$R$70:$R$71,'M102'!$R$76,'M102'!$R$79,'M102'!$R$85:$R$86,'M102'!$R$89:$R$92,'M102'!$R$94:$R$99,'M102'!$R$99</definedName>
    <definedName name="Validation_K001_M102_S99_0" hidden="true">'M102'!$S$21,'M102'!$S$31,'M102'!$S$50,'M102'!$S$67,'M102'!$S$70:$S$71,'M102'!$S$86,'M102'!$S$99,'M102'!$S$99</definedName>
    <definedName name="Validation_K001_M102_T99_0" hidden="true">'M102'!$T$21,'M102'!$T$31,'M102'!$T$50,'M102'!$T$67,'M102'!$T$70:$T$71,'M102'!$T$76,'M102'!$T$79,'M102'!$T$85:$T$86,'M102'!$T$89:$T$92,'M102'!$T$94:$T$99,'M102'!$T$99</definedName>
    <definedName name="Validation_K001_M102_U99_0" hidden="true">'M102'!$U$21,'M102'!$U$31,'M102'!$U$50,'M102'!$U$67,'M102'!$U$70:$U$71,'M102'!$U$76,'M102'!$U$79,'M102'!$U$85:$U$86,'M102'!$U$89:$U$92,'M102'!$U$94:$U$99,'M102'!$U$99</definedName>
    <definedName name="Validation_K001_M102_V99_0" hidden="true">'M102'!$V$21,'M102'!$V$31,'M102'!$V$50,'M102'!$V$67,'M102'!$V$70:$V$71,'M102'!$V$76,'M102'!$V$79,'M102'!$V$85:$V$86,'M102'!$V$89:$V$92,'M102'!$V$94:$V$99,'M102'!$V$99</definedName>
    <definedName name="Validation_K001_M102_W99_0" hidden="true">'M102'!$W$21,'M102'!$W$31,'M102'!$W$50,'M102'!$W$67,'M102'!$W$70:$W$71,'M102'!$W$76,'M102'!$W$79,'M102'!$W$85:$W$86,'M102'!$W$89:$W$92,'M102'!$W$94:$W$99,'M102'!$W$99</definedName>
    <definedName name="Validation_K001_M102_X99_0" hidden="true">'M102'!$X$21,'M102'!$X$31,'M102'!$X$50,'M102'!$X$67,'M102'!$X$70:$X$71,'M102'!$X$76,'M102'!$X$79,'M102'!$X$85:$X$86,'M102'!$X$89:$X$92,'M102'!$X$94:$X$99,'M102'!$X$99</definedName>
    <definedName name="Validation_K001_M102_Y99_0" hidden="true">'M102'!$Y$21,'M102'!$Y$31,'M102'!$Y$50,'M102'!$Y$67,'M102'!$Y$70:$Y$71,'M102'!$Y$76,'M102'!$Y$79,'M102'!$Y$85:$Y$86,'M102'!$Y$89:$Y$92,'M102'!$Y$94:$Y$99,'M102'!$Y$99</definedName>
    <definedName name="Validation_K002_M102_Y99_0" hidden="true">'M102'!$Y$99,'M102'!$Y$99</definedName>
    <definedName name="Validation_K003_M102_K99_0" hidden="true">'M102'!$K$99:$K$100,'M102'!$K$99</definedName>
    <definedName name="Validation_K003_M102_M99_0" hidden="true">'M102'!$M$99:$M$100,'M102'!$M$99</definedName>
    <definedName name="Validation_K003_M102_N99_0" hidden="true">'M102'!$N$99:$N$100,'M102'!$N$99</definedName>
    <definedName name="Validation_K003_M102_O99_0" hidden="true">'M102'!$O$99:$O$100,'M102'!$O$99</definedName>
    <definedName name="Validation_K003_M102_P99_0" hidden="true">'M102'!$P$99:$P$100,'M102'!$P$99</definedName>
    <definedName name="Validation_K003_M102_Q99_0" hidden="true">'M102'!$Q$99:$Q$100,'M102'!$Q$99</definedName>
    <definedName name="Validation_K003_M102_R99_0" hidden="true">'M102'!$R$99:$R$100,'M102'!$R$99</definedName>
    <definedName name="Validation_K003_M102_T99_0" hidden="true">'M102'!$T$99:$T$100,'M102'!$T$99</definedName>
    <definedName name="Validation_K003_M102_U99_0" hidden="true">'M102'!$U$99:$U$100,'M102'!$U$99</definedName>
    <definedName name="Validation_K003_M102_V99_0" hidden="true">'M102'!$V$99:$V$100,'M102'!$V$99</definedName>
    <definedName name="Validation_K003_M102_W99_0" hidden="true">'M102'!$W$99:$W$100,'M102'!$W$99</definedName>
    <definedName name="Validation_K003_M102_X99_0" hidden="true">'M102'!$X$99:$X$100,'M102'!$X$99</definedName>
    <definedName name="Validation_K003_M102_Y99_0" hidden="true">'M102'!$Y$99:$Y$100,'M102'!$Y$99</definedName>
    <definedName name="Validation_K004_M102_K99_0" hidden="true">'M102'!$K$99:$K$100,'M102'!$K$99</definedName>
    <definedName name="Validation_K004_M102_M99_0" hidden="true">'M102'!$M$99:$M$100,'M102'!$M$99</definedName>
    <definedName name="Validation_K004_M102_N99_0" hidden="true">'M102'!$N$99:$N$100,'M102'!$N$99</definedName>
    <definedName name="Validation_K004_M102_O99_0" hidden="true">'M102'!$O$99:$O$100,'M102'!$O$99</definedName>
    <definedName name="Validation_K004_M102_P99_0" hidden="true">'M102'!$P$99:$P$100,'M102'!$P$99</definedName>
    <definedName name="Validation_K004_M102_Q99_0" hidden="true">'M102'!$Q$99:$Q$100,'M102'!$Q$99</definedName>
    <definedName name="Validation_K004_M102_R99_0" hidden="true">'M102'!$R$99:$R$100,'M102'!$R$99</definedName>
    <definedName name="Validation_K004_M102_T99_0" hidden="true">'M102'!$T$99:$T$100,'M102'!$T$99</definedName>
    <definedName name="Validation_K004_M102_U99_0" hidden="true">'M102'!$U$99:$U$100,'M102'!$U$99</definedName>
    <definedName name="Validation_K004_M102_V99_0" hidden="true">'M102'!$V$99:$V$100,'M102'!$V$99</definedName>
    <definedName name="Validation_K004_M102_W99_0" hidden="true">'M102'!$W$99:$W$100,'M102'!$W$99</definedName>
    <definedName name="Validation_K004_M102_X99_0" hidden="true">'M102'!$X$99:$X$100,'M102'!$X$99</definedName>
    <definedName name="Validation_K004_M102_Y99_0" hidden="true">'M102'!$Y$99:$Y$100,'M102'!$Y$99</definedName>
    <definedName name="Validation_K005_M102_K100_0" hidden="true">'M102'!$K$100:$K$101,'M102'!$K$100</definedName>
    <definedName name="Validation_K005_M102_M100_0" hidden="true">'M102'!$M$100:$M$101,'M102'!$M$100</definedName>
    <definedName name="Validation_K005_M102_N100_0" hidden="true">'M102'!$N$100:$N$101,'M102'!$N$100</definedName>
    <definedName name="Validation_K005_M102_O100_0" hidden="true">'M102'!$O$100:$O$101,'M102'!$O$100</definedName>
    <definedName name="Validation_K005_M102_P100_0" hidden="true">'M102'!$P$100:$P$101,'M102'!$P$100</definedName>
    <definedName name="Validation_K005_M102_Q100_0" hidden="true">'M102'!$Q$100:$Q$101,'M102'!$Q$100</definedName>
    <definedName name="Validation_K005_M102_R100_0" hidden="true">'M102'!$R$100:$R$101,'M102'!$R$100</definedName>
    <definedName name="Validation_K005_M102_T100_0" hidden="true">'M102'!$T$100:$T$101,'M102'!$T$100</definedName>
    <definedName name="Validation_K005_M102_U100_0" hidden="true">'M102'!$U$100:$U$101,'M102'!$U$100</definedName>
    <definedName name="Validation_K005_M102_V100_0" hidden="true">'M102'!$V$100:$V$101,'M102'!$V$100</definedName>
    <definedName name="Validation_K005_M102_W100_0" hidden="true">'M102'!$W$100:$W$101,'M102'!$W$100</definedName>
    <definedName name="Validation_K005_M102_X100_0" hidden="true">'M102'!$X$100:$X$101,'M102'!$X$100</definedName>
    <definedName name="Validation_K005_M102_Y100_0" hidden="true">'M102'!$Y$100:$Y$101,'M102'!$Y$100</definedName>
    <definedName name="Validation_K007_M102_K21_0" hidden="true">'M102'!$K$21,'M102'!$K$30,'M102'!$K$21</definedName>
    <definedName name="Validation_K007_M102_M21_0" hidden="true">'M102'!$M$21,'M102'!$M$30,'M102'!$M$21</definedName>
    <definedName name="Validation_K007_M102_N21_0" hidden="true">'M102'!$N$21,'M102'!$N$30,'M102'!$N$21</definedName>
    <definedName name="Validation_K007_M102_O21_0" hidden="true">'M102'!$O$21,'M102'!$O$30,'M102'!$O$21</definedName>
    <definedName name="Validation_K007_M102_P21_0" hidden="true">'M102'!$P$21,'M102'!$P$30,'M102'!$P$21</definedName>
    <definedName name="Validation_K007_M102_Q21_0" hidden="true">'M102'!$Q$21,'M102'!$Q$30,'M102'!$Q$21</definedName>
    <definedName name="Validation_K007_M102_R21_0" hidden="true">'M102'!$R$21,'M102'!$R$30,'M102'!$R$21</definedName>
    <definedName name="Validation_K007_M102_T21_0" hidden="true">'M102'!$T$21,'M102'!$T$30,'M102'!$T$21</definedName>
    <definedName name="Validation_K007_M102_U21_0" hidden="true">'M102'!$U$21,'M102'!$U$30,'M102'!$U$21</definedName>
    <definedName name="Validation_K007_M102_V21_0" hidden="true">'M102'!$V$21,'M102'!$V$30,'M102'!$V$21</definedName>
    <definedName name="Validation_K007_M102_W21_0" hidden="true">'M102'!$W$21,'M102'!$W$30,'M102'!$W$21</definedName>
    <definedName name="Validation_K007_M102_X21_0" hidden="true">'M102'!$X$21,'M102'!$X$30,'M102'!$X$21</definedName>
    <definedName name="Validation_K007_M102_Y21_0" hidden="true">'M102'!$Y$21,'M102'!$Y$30,'M102'!$Y$21</definedName>
    <definedName name="Validation_K011_M102_K50_0" hidden="true">'M102'!$K$50:$K$51,'M102'!$K$64,'M102'!$K$50</definedName>
    <definedName name="Validation_K011_M102_L50_0" hidden="true">'M102'!$L$50:$L$51,'M102'!$L$64,'M102'!$L$50</definedName>
    <definedName name="Validation_K011_M102_M50_0" hidden="true">'M102'!$M$50:$M$51,'M102'!$M$64,'M102'!$M$50</definedName>
    <definedName name="Validation_K011_M102_N50_0" hidden="true">'M102'!$N$50:$N$51,'M102'!$N$64,'M102'!$N$50</definedName>
    <definedName name="Validation_K011_M102_O50_0" hidden="true">'M102'!$O$50:$O$51,'M102'!$O$64,'M102'!$O$50</definedName>
    <definedName name="Validation_K011_M102_P50_0" hidden="true">'M102'!$P$50:$P$51,'M102'!$P$64,'M102'!$P$50</definedName>
    <definedName name="Validation_K011_M102_Q50_0" hidden="true">'M102'!$Q$50:$Q$51,'M102'!$Q$64,'M102'!$Q$50</definedName>
    <definedName name="Validation_K011_M102_R50_0" hidden="true">'M102'!$R$50:$R$51,'M102'!$R$64,'M102'!$R$50</definedName>
    <definedName name="Validation_K011_M102_S50_0" hidden="true">'M102'!$S$50:$S$51,'M102'!$S$64,'M102'!$S$50</definedName>
    <definedName name="Validation_K011_M102_T50_0" hidden="true">'M102'!$T$50:$T$51,'M102'!$T$64,'M102'!$T$50</definedName>
    <definedName name="Validation_K011_M102_U50_0" hidden="true">'M102'!$U$50:$U$51,'M102'!$U$64,'M102'!$U$50</definedName>
    <definedName name="Validation_K011_M102_V50_0" hidden="true">'M102'!$V$50:$V$51,'M102'!$V$64,'M102'!$V$50</definedName>
    <definedName name="Validation_K011_M102_W50_0" hidden="true">'M102'!$W$50:$W$51,'M102'!$W$64,'M102'!$W$50</definedName>
    <definedName name="Validation_K011_M102_X50_0" hidden="true">'M102'!$X$50:$X$51,'M102'!$X$64,'M102'!$X$50</definedName>
    <definedName name="Validation_K011_M102_Y50_0" hidden="true">'M102'!$Y$50:$Y$51,'M102'!$Y$64,'M102'!$Y$50</definedName>
    <definedName name="Validation_K013_M102_K51_0" hidden="true">'M102'!$K$51,'M102'!$K$63,'M102'!$K$51</definedName>
    <definedName name="Validation_K013_M102_M51_0" hidden="true">'M102'!$M$51,'M102'!$M$63,'M102'!$M$51</definedName>
    <definedName name="Validation_K013_M102_N51_0" hidden="true">'M102'!$N$51,'M102'!$N$63,'M102'!$N$51</definedName>
    <definedName name="Validation_K013_M102_O51_0" hidden="true">'M102'!$O$51,'M102'!$O$63,'M102'!$O$51</definedName>
    <definedName name="Validation_K013_M102_P51_0" hidden="true">'M102'!$P$51,'M102'!$P$63,'M102'!$P$51</definedName>
    <definedName name="Validation_K013_M102_Q51_0" hidden="true">'M102'!$Q$51,'M102'!$Q$63,'M102'!$Q$51</definedName>
    <definedName name="Validation_K013_M102_R51_0" hidden="true">'M102'!$R$51,'M102'!$R$63,'M102'!$R$51</definedName>
    <definedName name="Validation_K013_M102_T51_0" hidden="true">'M102'!$T$51,'M102'!$T$63,'M102'!$T$51</definedName>
    <definedName name="Validation_K013_M102_U51_0" hidden="true">'M102'!$U$51,'M102'!$U$63,'M102'!$U$51</definedName>
    <definedName name="Validation_K013_M102_V51_0" hidden="true">'M102'!$V$51,'M102'!$V$63,'M102'!$V$51</definedName>
    <definedName name="Validation_K013_M102_W51_0" hidden="true">'M102'!$W$51,'M102'!$W$63,'M102'!$W$51</definedName>
    <definedName name="Validation_K013_M102_X51_0" hidden="true">'M102'!$X$51,'M102'!$X$63,'M102'!$X$51</definedName>
    <definedName name="Validation_K013_M102_Y51_0" hidden="true">'M102'!$Y$51,'M102'!$Y$63,'M102'!$Y$51</definedName>
    <definedName name="Validation_K014_M102_K55_0" hidden="true">'M102'!$K$55:$K$56,'M102'!$K$55</definedName>
    <definedName name="Validation_K014_M102_L55_0" hidden="true">'M102'!$L$55:$L$56,'M102'!$L$55</definedName>
    <definedName name="Validation_K014_M102_M55_0" hidden="true">'M102'!$M$55:$M$56,'M102'!$M$55</definedName>
    <definedName name="Validation_K014_M102_N55_0" hidden="true">'M102'!$N$55:$N$56,'M102'!$N$55</definedName>
    <definedName name="Validation_K014_M102_O55_0" hidden="true">'M102'!$O$55:$O$56,'M102'!$O$55</definedName>
    <definedName name="Validation_K014_M102_P55_0" hidden="true">'M102'!$P$55:$P$56,'M102'!$P$55</definedName>
    <definedName name="Validation_K014_M102_Q55_0" hidden="true">'M102'!$Q$55:$Q$56,'M102'!$Q$55</definedName>
    <definedName name="Validation_K014_M102_R55_0" hidden="true">'M102'!$R$55:$R$56,'M102'!$R$55</definedName>
    <definedName name="Validation_K014_M102_S55_0" hidden="true">'M102'!$S$55:$S$56,'M102'!$S$55</definedName>
    <definedName name="Validation_K014_M102_T55_0" hidden="true">'M102'!$T$55:$T$56,'M102'!$T$55</definedName>
    <definedName name="Validation_K014_M102_U55_0" hidden="true">'M102'!$U$55:$U$56,'M102'!$U$55</definedName>
    <definedName name="Validation_K014_M102_V55_0" hidden="true">'M102'!$V$55:$V$56,'M102'!$V$55</definedName>
    <definedName name="Validation_K014_M102_W55_0" hidden="true">'M102'!$W$55:$W$56,'M102'!$W$55</definedName>
    <definedName name="Validation_K014_M102_X55_0" hidden="true">'M102'!$X$55:$X$56,'M102'!$X$55</definedName>
    <definedName name="Validation_K014_M102_Y55_0" hidden="true">'M102'!$Y$55:$Y$56,'M102'!$Y$55</definedName>
    <definedName name="Validation_K015_M102_K51_0" hidden="true">'M102'!$K$51,'M102'!$K$56,'M102'!$K$63,'M102'!$K$51</definedName>
    <definedName name="Validation_K015_M102_L51_0" hidden="true">'M102'!$L$51,'M102'!$L$56,'M102'!$L$51</definedName>
    <definedName name="Validation_K015_M102_M51_0" hidden="true">'M102'!$M$51,'M102'!$M$56,'M102'!$M$63,'M102'!$M$51</definedName>
    <definedName name="Validation_K015_M102_N51_0" hidden="true">'M102'!$N$51,'M102'!$N$56,'M102'!$N$63,'M102'!$N$51</definedName>
    <definedName name="Validation_K015_M102_O51_0" hidden="true">'M102'!$O$51,'M102'!$O$56,'M102'!$O$63,'M102'!$O$51</definedName>
    <definedName name="Validation_K015_M102_P51_0" hidden="true">'M102'!$P$51,'M102'!$P$56,'M102'!$P$63,'M102'!$P$51</definedName>
    <definedName name="Validation_K015_M102_Q51_0" hidden="true">'M102'!$Q$51,'M102'!$Q$56,'M102'!$Q$63,'M102'!$Q$51</definedName>
    <definedName name="Validation_K015_M102_R51_0" hidden="true">'M102'!$R$51,'M102'!$R$56,'M102'!$R$63,'M102'!$R$51</definedName>
    <definedName name="Validation_K015_M102_S51_0" hidden="true">'M102'!$S$51,'M102'!$S$56,'M102'!$S$51</definedName>
    <definedName name="Validation_K015_M102_T51_0" hidden="true">'M102'!$T$51,'M102'!$T$56,'M102'!$T$63,'M102'!$T$51</definedName>
    <definedName name="Validation_K015_M102_U51_0" hidden="true">'M102'!$U$51,'M102'!$U$56,'M102'!$U$63,'M102'!$U$51</definedName>
    <definedName name="Validation_K015_M102_V51_0" hidden="true">'M102'!$V$51,'M102'!$V$56,'M102'!$V$63,'M102'!$V$51</definedName>
    <definedName name="Validation_K015_M102_W51_0" hidden="true">'M102'!$W$51,'M102'!$W$56,'M102'!$W$63,'M102'!$W$51</definedName>
    <definedName name="Validation_K015_M102_X51_0" hidden="true">'M102'!$X$51,'M102'!$X$56,'M102'!$X$63,'M102'!$X$51</definedName>
    <definedName name="Validation_K015_M102_Y51_0" hidden="true">'M102'!$Y$51,'M102'!$Y$56,'M102'!$Y$63,'M102'!$Y$51</definedName>
    <definedName name="Validation_K018_M102_K71_0" hidden="true">'M102'!$K$71:$K$75,'M102'!$K$71</definedName>
    <definedName name="Validation_K018_M102_L71_0" hidden="true">'M102'!$L$71:$L$74,'M102'!$L$71</definedName>
    <definedName name="Validation_K018_M102_M71_0" hidden="true">'M102'!$M$71:$M$75,'M102'!$M$71</definedName>
    <definedName name="Validation_K018_M102_N71_0" hidden="true">'M102'!$N$71:$N$75,'M102'!$N$71</definedName>
    <definedName name="Validation_K018_M102_O71_0" hidden="true">'M102'!$O$71:$O$75,'M102'!$O$71</definedName>
    <definedName name="Validation_K018_M102_P71_0" hidden="true">'M102'!$P$71:$P$75,'M102'!$P$71</definedName>
    <definedName name="Validation_K018_M102_Q71_0" hidden="true">'M102'!$Q$71:$Q$75,'M102'!$Q$71</definedName>
    <definedName name="Validation_K018_M102_R71_0" hidden="true">'M102'!$R$71:$R$75,'M102'!$R$71</definedName>
    <definedName name="Validation_K018_M102_S71_0" hidden="true">'M102'!$S$71:$S$74,'M102'!$S$71</definedName>
    <definedName name="Validation_K018_M102_T71_0" hidden="true">'M102'!$T$71:$T$75,'M102'!$T$71</definedName>
    <definedName name="Validation_K018_M102_U71_0" hidden="true">'M102'!$U$71:$U$75,'M102'!$U$71</definedName>
    <definedName name="Validation_K018_M102_V71_0" hidden="true">'M102'!$V$71:$V$75,'M102'!$V$71</definedName>
    <definedName name="Validation_K018_M102_W71_0" hidden="true">'M102'!$W$71:$W$75,'M102'!$W$71</definedName>
    <definedName name="Validation_K018_M102_X71_0" hidden="true">'M102'!$X$71:$X$75,'M102'!$X$71</definedName>
    <definedName name="Validation_K018_M102_Y71_0" hidden="true">'M102'!$Y$71:$Y$75,'M102'!$Y$71</definedName>
    <definedName name="Validation_K019_M102_K79_0" hidden="true">'M102'!$K$79:$K$80,'M102'!$K$82:$K$84,'M102'!$K$79</definedName>
    <definedName name="Validation_K019_M102_M79_0" hidden="true">'M102'!$M$79:$M$80,'M102'!$M$82,'M102'!$M$79</definedName>
    <definedName name="Validation_K019_M102_N79_0" hidden="true">'M102'!$N$79:$N$80,'M102'!$N$82:$N$84,'M102'!$N$79</definedName>
    <definedName name="Validation_K019_M102_O79_0" hidden="true">'M102'!$O$79:$O$80,'M102'!$O$82,'M102'!$O$79</definedName>
    <definedName name="Validation_K019_M102_P79_0" hidden="true">'M102'!$P$79:$P$80,'M102'!$P$82,'M102'!$P$79</definedName>
    <definedName name="Validation_K019_M102_Q79_0" hidden="true">'M102'!$Q$79:$Q$80,'M102'!$Q$82:$Q$84,'M102'!$Q$79</definedName>
    <definedName name="Validation_K019_M102_R79_0" hidden="true">'M102'!$R$79:$R$80,'M102'!$R$82,'M102'!$R$79</definedName>
    <definedName name="Validation_K019_M102_T79_0" hidden="true">'M102'!$T$79:$T$80,'M102'!$T$82,'M102'!$T$79</definedName>
    <definedName name="Validation_K019_M102_U79_0" hidden="true">'M102'!$U$79:$U$80,'M102'!$U$82,'M102'!$U$79</definedName>
    <definedName name="Validation_K019_M102_V79_0" hidden="true">'M102'!$V$79:$V$80,'M102'!$V$82,'M102'!$V$79</definedName>
    <definedName name="Validation_K019_M102_W79_0" hidden="true">'M102'!$W$79:$W$80,'M102'!$W$82,'M102'!$W$79</definedName>
    <definedName name="Validation_K019_M102_X79_0" hidden="true">'M102'!$X$79:$X$80,'M102'!$X$82,'M102'!$X$79</definedName>
    <definedName name="Validation_K019_M102_Y79_0" hidden="true">'M102'!$Y$79:$Y$80,'M102'!$Y$82:$Y$84,'M102'!$Y$79</definedName>
    <definedName name="Validation_K020_M102_K80_0" hidden="true">'M102'!$K$80:$K$81,'M102'!$K$80</definedName>
    <definedName name="Validation_K020_M102_M80_0" hidden="true">'M102'!$M$80:$M$81,'M102'!$M$80</definedName>
    <definedName name="Validation_K020_M102_N80_0" hidden="true">'M102'!$N$80:$N$81,'M102'!$N$80</definedName>
    <definedName name="Validation_K020_M102_O80_0" hidden="true">'M102'!$O$80:$O$81,'M102'!$O$80</definedName>
    <definedName name="Validation_K020_M102_P80_0" hidden="true">'M102'!$P$80:$P$81,'M102'!$P$80</definedName>
    <definedName name="Validation_K020_M102_Q80_0" hidden="true">'M102'!$Q$80:$Q$81,'M102'!$Q$80</definedName>
    <definedName name="Validation_K020_M102_R80_0" hidden="true">'M102'!$R$80:$R$81,'M102'!$R$80</definedName>
    <definedName name="Validation_K020_M102_T80_0" hidden="true">'M102'!$T$80:$T$81,'M102'!$T$80</definedName>
    <definedName name="Validation_K020_M102_U80_0" hidden="true">'M102'!$U$80:$U$81,'M102'!$U$80</definedName>
    <definedName name="Validation_K020_M102_V80_0" hidden="true">'M102'!$V$80:$V$81,'M102'!$V$80</definedName>
    <definedName name="Validation_K020_M102_W80_0" hidden="true">'M102'!$W$80:$W$81,'M102'!$W$80</definedName>
    <definedName name="Validation_K020_M102_X80_0" hidden="true">'M102'!$X$80:$X$81,'M102'!$X$80</definedName>
    <definedName name="Validation_K020_M102_Y80_0" hidden="true">'M102'!$Y$80:$Y$81,'M102'!$Y$80</definedName>
    <definedName name="Validation_K021_M102_K92_0" hidden="true">'M102'!$K$92:$K$93,'M102'!$K$92</definedName>
    <definedName name="Validation_K021_M102_M92_0" hidden="true">'M102'!$M$92:$M$93,'M102'!$M$92</definedName>
    <definedName name="Validation_K021_M102_N92_0" hidden="true">'M102'!$N$92:$N$93,'M102'!$N$92</definedName>
    <definedName name="Validation_K021_M102_O92_0" hidden="true">'M102'!$O$92:$O$93,'M102'!$O$92</definedName>
    <definedName name="Validation_K021_M102_P92_0" hidden="true">'M102'!$P$92:$P$93,'M102'!$P$92</definedName>
    <definedName name="Validation_K021_M102_Q92_0" hidden="true">'M102'!$Q$92:$Q$93,'M102'!$Q$92</definedName>
    <definedName name="Validation_K021_M102_Y92_0" hidden="true">'M102'!$Y$92:$Y$93,'M102'!$Y$92</definedName>
    <definedName name="Validation_K022_M102_K96_0" hidden="true">'M102'!$K$96,'M102'!$K$96</definedName>
    <definedName name="Validation_K022_M102_M96_0" hidden="true">'M102'!$M$96,'M102'!$M$96</definedName>
    <definedName name="Validation_K022_M102_N96_0" hidden="true">'M102'!$N$96,'M102'!$N$96</definedName>
    <definedName name="Validation_K022_M102_O96_0" hidden="true">'M102'!$O$96,'M102'!$O$96</definedName>
    <definedName name="Validation_K022_M102_P96_0" hidden="true">'M102'!$P$96,'M102'!$P$96</definedName>
    <definedName name="Validation_K022_M102_Q96_0" hidden="true">'M102'!$Q$96,'M102'!$Q$96</definedName>
    <definedName name="Validation_K022_M102_R96_0" hidden="true">'M102'!$R$96,'M102'!$R$96</definedName>
    <definedName name="Validation_K022_M102_T96_0" hidden="true">'M102'!$T$96,'M102'!$T$96</definedName>
    <definedName name="Validation_K022_M102_U96_0" hidden="true">'M102'!$U$96,'M102'!$U$96</definedName>
    <definedName name="Validation_K022_M102_V96_0" hidden="true">'M102'!$V$96,'M102'!$V$96</definedName>
    <definedName name="Validation_K022_M102_W96_0" hidden="true">'M102'!$W$96,'M102'!$W$96</definedName>
    <definedName name="Validation_K022_M102_X96_0" hidden="true">'M102'!$X$96,'M102'!$X$96</definedName>
    <definedName name="Validation_K022_M102_Y96_0" hidden="true">'M102'!$Y$96,'M102'!$Y$96</definedName>
    <definedName name="Validation_K023_M102_K64_0" hidden="true">'M102'!$K$64:$K$66,'M102'!$K$64</definedName>
    <definedName name="Validation_K023_M102_L64_0" hidden="true">'M102'!$L$64:$L$66,'M102'!$L$64</definedName>
    <definedName name="Validation_K023_M102_M64_0" hidden="true">'M102'!$M$64:$M$66,'M102'!$M$64</definedName>
    <definedName name="Validation_K023_M102_N64_0" hidden="true">'M102'!$N$64:$N$66,'M102'!$N$64</definedName>
    <definedName name="Validation_K023_M102_O64_0" hidden="true">'M102'!$O$64:$O$66,'M102'!$O$64</definedName>
    <definedName name="Validation_K023_M102_P64_0" hidden="true">'M102'!$P$64:$P$66,'M102'!$P$64</definedName>
    <definedName name="Validation_K023_M102_Q64_0" hidden="true">'M102'!$Q$64:$Q$66,'M102'!$Q$64</definedName>
    <definedName name="Validation_K023_M102_R64_0" hidden="true">'M102'!$R$64:$R$66,'M102'!$R$64</definedName>
    <definedName name="Validation_K023_M102_S64_0" hidden="true">'M102'!$S$64:$S$66,'M102'!$S$64</definedName>
    <definedName name="Validation_K023_M102_T64_0" hidden="true">'M102'!$T$64:$T$66,'M102'!$T$64</definedName>
    <definedName name="Validation_K023_M102_U64_0" hidden="true">'M102'!$U$64:$U$66,'M102'!$U$64</definedName>
    <definedName name="Validation_K023_M102_V64_0" hidden="true">'M102'!$V$64:$V$66,'M102'!$V$64</definedName>
    <definedName name="Validation_K023_M102_W64_0" hidden="true">'M102'!$W$64:$W$66,'M102'!$W$64</definedName>
    <definedName name="Validation_K023_M102_X64_0" hidden="true">'M102'!$X$64:$X$66,'M102'!$X$64</definedName>
    <definedName name="Validation_K023_M102_Y64_0" hidden="true">'M102'!$Y$64:$Y$66,'M102'!$Y$64</definedName>
    <definedName name="Validation_K024_M102_K86_0" hidden="true">'M102'!$K$86:$K$88,'M102'!$K$86</definedName>
    <definedName name="Validation_K024_M102_L86_0" hidden="true">'M102'!$L$86:$L$88,'M102'!$L$86</definedName>
    <definedName name="Validation_K024_M102_M86_0" hidden="true">'M102'!$M$86:$M$88,'M102'!$M$86</definedName>
    <definedName name="Validation_K024_M102_N86_0" hidden="true">'M102'!$N$86:$N$88,'M102'!$N$86</definedName>
    <definedName name="Validation_K024_M102_O86_0" hidden="true">'M102'!$O$86:$O$88,'M102'!$O$86</definedName>
    <definedName name="Validation_K024_M102_P86_0" hidden="true">'M102'!$P$86:$P$88,'M102'!$P$86</definedName>
    <definedName name="Validation_K024_M102_Q86_0" hidden="true">'M102'!$Q$86:$Q$88,'M102'!$Q$86</definedName>
    <definedName name="Validation_K024_M102_R86_0" hidden="true">'M102'!$R$86:$R$88,'M102'!$R$86</definedName>
    <definedName name="Validation_K024_M102_S86_0" hidden="true">'M102'!$S$86:$S$88,'M102'!$S$86</definedName>
    <definedName name="Validation_K024_M102_T86_0" hidden="true">'M102'!$T$86:$T$88,'M102'!$T$86</definedName>
    <definedName name="Validation_K024_M102_U86_0" hidden="true">'M102'!$U$86:$U$88,'M102'!$U$86</definedName>
    <definedName name="Validation_K024_M102_V86_0" hidden="true">'M102'!$V$86:$V$88,'M102'!$V$86</definedName>
    <definedName name="Validation_K024_M102_W86_0" hidden="true">'M102'!$W$86:$W$88,'M102'!$W$86</definedName>
    <definedName name="Validation_K024_M102_X86_0" hidden="true">'M102'!$X$86:$X$88,'M102'!$X$86</definedName>
    <definedName name="Validation_K024_M102_Y86_0" hidden="true">'M102'!$Y$86:$Y$88,'M102'!$Y$86</definedName>
    <definedName name="Validation_K025_M102_K98_0" hidden="true">'M102'!$K$98,'M102'!$K$98</definedName>
    <definedName name="Validation_K025_M102_Q98_0" hidden="true">'M102'!$Q$98,'M102'!$Q$98</definedName>
    <definedName name="Validation_K025_M102_Y98_0" hidden="true">'M102'!$Y$98,'M102'!$Y$98</definedName>
    <definedName name="Validation_K010_M103_K25_0" hidden="true">'M103'!$K$25,'M103'!$K$25</definedName>
    <definedName name="Validation_K010_M103_L25_0" hidden="true">'M103'!$L$25,'M103'!$L$25</definedName>
    <definedName name="Validation_K010_M103_M25_0" hidden="true">'M103'!$M$25,'M103'!$M$25</definedName>
    <definedName name="Validation_K010_M103_N25_0" hidden="true">'M103'!$N$25,'M103'!$N$25</definedName>
    <definedName name="Validation_K010_M103_O25_0" hidden="true">'M103'!$O$25,'M103'!$O$25</definedName>
    <definedName name="Validation_K010_M103_P25_0" hidden="true">'M103'!$P$25,'M103'!$P$25</definedName>
    <definedName name="Validation_K010_M103_Q25_0" hidden="true">'M103'!$Q$25,'M103'!$Q$25</definedName>
    <definedName name="Validation_K010_M103_R25_0" hidden="true">'M103'!$R$25,'M103'!$R$25</definedName>
    <definedName name="Validation_K010_M103_S25_0" hidden="true">'M103'!$S$25,'M103'!$S$25</definedName>
    <definedName name="Validation_K010_M103_T25_0" hidden="true">'M103'!$T$25,'M103'!$T$25</definedName>
    <definedName name="Validation_K010_M103_U25_0" hidden="true">'M103'!$U$25,'M103'!$U$25</definedName>
    <definedName name="Validation_K010_M103_V25_0" hidden="true">'M103'!$V$25,'M103'!$V$25</definedName>
    <definedName name="Validation_K010_M103_W25_0" hidden="true">'M103'!$W$25,'M103'!$W$25</definedName>
    <definedName name="Validation_K010_M103_X25_0" hidden="true">'M103'!$X$25,'M103'!$X$25</definedName>
    <definedName name="Validation_K010_M103_Y25_0" hidden="true">'M103'!$Y$25,'M103'!$Y$25</definedName>
    <definedName name="Validation_K010_M103_K26_0" hidden="true">'M103'!$K$26,'M103'!$K$26</definedName>
    <definedName name="Validation_K010_M103_L26_0" hidden="true">'M103'!$L$26,'M103'!$L$26</definedName>
    <definedName name="Validation_K010_M103_M26_0" hidden="true">'M103'!$M$26,'M103'!$M$26</definedName>
    <definedName name="Validation_K010_M103_N26_0" hidden="true">'M103'!$N$26,'M103'!$N$26</definedName>
    <definedName name="Validation_K010_M103_O26_0" hidden="true">'M103'!$O$26,'M103'!$O$26</definedName>
    <definedName name="Validation_K010_M103_P26_0" hidden="true">'M103'!$P$26,'M103'!$P$26</definedName>
    <definedName name="Validation_K010_M103_Q26_0" hidden="true">'M103'!$Q$26,'M103'!$Q$26</definedName>
    <definedName name="Validation_K010_M103_R26_0" hidden="true">'M103'!$R$26,'M103'!$R$26</definedName>
    <definedName name="Validation_K010_M103_S26_0" hidden="true">'M103'!$S$26,'M103'!$S$26</definedName>
    <definedName name="Validation_K010_M103_T26_0" hidden="true">'M103'!$T$26,'M103'!$T$26</definedName>
    <definedName name="Validation_K010_M103_U26_0" hidden="true">'M103'!$U$26,'M103'!$U$26</definedName>
    <definedName name="Validation_K010_M103_V26_0" hidden="true">'M103'!$V$26,'M103'!$V$26</definedName>
    <definedName name="Validation_K010_M103_W26_0" hidden="true">'M103'!$W$26,'M103'!$W$26</definedName>
    <definedName name="Validation_K010_M103_X26_0" hidden="true">'M103'!$X$26,'M103'!$X$26</definedName>
    <definedName name="Validation_K010_M103_Y26_0" hidden="true">'M103'!$Y$26,'M103'!$Y$26</definedName>
    <definedName name="Validation_K010_M103_K27_0" hidden="true">'M103'!$K$27,'M103'!$K$27</definedName>
    <definedName name="Validation_K010_M103_L27_0" hidden="true">'M103'!$L$27,'M103'!$L$27</definedName>
    <definedName name="Validation_K010_M103_M27_0" hidden="true">'M103'!$M$27,'M103'!$M$27</definedName>
    <definedName name="Validation_K010_M103_N27_0" hidden="true">'M103'!$N$27,'M103'!$N$27</definedName>
    <definedName name="Validation_K010_M103_O27_0" hidden="true">'M103'!$O$27,'M103'!$O$27</definedName>
    <definedName name="Validation_K010_M103_P27_0" hidden="true">'M103'!$P$27,'M103'!$P$27</definedName>
    <definedName name="Validation_K010_M103_Q27_0" hidden="true">'M103'!$Q$27,'M103'!$Q$27</definedName>
    <definedName name="Validation_K010_M103_R27_0" hidden="true">'M103'!$R$27,'M103'!$R$27</definedName>
    <definedName name="Validation_K010_M103_S27_0" hidden="true">'M103'!$S$27,'M103'!$S$27</definedName>
    <definedName name="Validation_K010_M103_T27_0" hidden="true">'M103'!$T$27,'M103'!$T$27</definedName>
    <definedName name="Validation_K010_M103_U27_0" hidden="true">'M103'!$U$27,'M103'!$U$27</definedName>
    <definedName name="Validation_K010_M103_V27_0" hidden="true">'M103'!$V$27,'M103'!$V$27</definedName>
    <definedName name="Validation_K010_M103_W27_0" hidden="true">'M103'!$W$27,'M103'!$W$27</definedName>
    <definedName name="Validation_K010_M103_X27_0" hidden="true">'M103'!$X$27,'M103'!$X$27</definedName>
    <definedName name="Validation_K010_M103_Y27_0" hidden="true">'M103'!$Y$27,'M103'!$Y$27</definedName>
    <definedName name="Validation_K011_M103_K28_0" hidden="true">'M103'!$K$28,'M103'!$K$28</definedName>
    <definedName name="Validation_K011_M103_L28_0" hidden="true">'M103'!$L$28,'M103'!$L$28</definedName>
    <definedName name="Validation_K011_M103_M28_0" hidden="true">'M103'!$M$28,'M103'!$M$28</definedName>
    <definedName name="Validation_K011_M103_N28_0" hidden="true">'M103'!$N$28,'M103'!$N$28</definedName>
    <definedName name="Validation_K011_M103_O28_0" hidden="true">'M103'!$O$28,'M103'!$O$28</definedName>
    <definedName name="Validation_K011_M103_P28_0" hidden="true">'M103'!$P$28,'M103'!$P$28</definedName>
    <definedName name="Validation_K011_M103_Q28_0" hidden="true">'M103'!$Q$28,'M103'!$Q$28</definedName>
    <definedName name="Validation_K011_M103_R28_0" hidden="true">'M103'!$R$28,'M103'!$R$28</definedName>
    <definedName name="Validation_K011_M103_S28_0" hidden="true">'M103'!$S$28,'M103'!$S$28</definedName>
    <definedName name="Validation_K011_M103_T28_0" hidden="true">'M103'!$T$28,'M103'!$T$28</definedName>
    <definedName name="Validation_K011_M103_U28_0" hidden="true">'M103'!$U$28,'M103'!$U$28</definedName>
    <definedName name="Validation_K011_M103_V28_0" hidden="true">'M103'!$V$28,'M103'!$V$28</definedName>
    <definedName name="Validation_K011_M103_W28_0" hidden="true">'M103'!$W$28,'M103'!$W$28</definedName>
    <definedName name="Validation_K011_M103_X28_0" hidden="true">'M103'!$X$28,'M103'!$X$28</definedName>
    <definedName name="Validation_K011_M103_Y28_0" hidden="true">'M103'!$Y$28,'M103'!$Y$28</definedName>
    <definedName name="Validation_K011_M103_K29_0" hidden="true">'M103'!$K$29,'M103'!$K$29</definedName>
    <definedName name="Validation_K011_M103_L29_0" hidden="true">'M103'!$L$29,'M103'!$L$29</definedName>
    <definedName name="Validation_K011_M103_M29_0" hidden="true">'M103'!$M$29,'M103'!$M$29</definedName>
    <definedName name="Validation_K011_M103_N29_0" hidden="true">'M103'!$N$29,'M103'!$N$29</definedName>
    <definedName name="Validation_K011_M103_O29_0" hidden="true">'M103'!$O$29,'M103'!$O$29</definedName>
    <definedName name="Validation_K011_M103_P29_0" hidden="true">'M103'!$P$29,'M103'!$P$29</definedName>
    <definedName name="Validation_K011_M103_Q29_0" hidden="true">'M103'!$Q$29,'M103'!$Q$29</definedName>
    <definedName name="Validation_K011_M103_R29_0" hidden="true">'M103'!$R$29,'M103'!$R$29</definedName>
    <definedName name="Validation_K011_M103_S29_0" hidden="true">'M103'!$S$29,'M103'!$S$29</definedName>
    <definedName name="Validation_K011_M103_T29_0" hidden="true">'M103'!$T$29,'M103'!$T$29</definedName>
    <definedName name="Validation_K011_M103_U29_0" hidden="true">'M103'!$U$29,'M103'!$U$29</definedName>
    <definedName name="Validation_K011_M103_V29_0" hidden="true">'M103'!$V$29,'M103'!$V$29</definedName>
    <definedName name="Validation_K011_M103_W29_0" hidden="true">'M103'!$W$29,'M103'!$W$29</definedName>
    <definedName name="Validation_K011_M103_X29_0" hidden="true">'M103'!$X$29,'M103'!$X$29</definedName>
    <definedName name="Validation_K011_M103_Y29_0" hidden="true">'M103'!$Y$29,'M103'!$Y$29</definedName>
    <definedName name="Validation_K011_M103_K30_0" hidden="true">'M103'!$K$30,'M103'!$K$30</definedName>
    <definedName name="Validation_K011_M103_L30_0" hidden="true">'M103'!$L$30,'M103'!$L$30</definedName>
    <definedName name="Validation_K011_M103_M30_0" hidden="true">'M103'!$M$30,'M103'!$M$30</definedName>
    <definedName name="Validation_K011_M103_N30_0" hidden="true">'M103'!$N$30,'M103'!$N$30</definedName>
    <definedName name="Validation_K011_M103_O30_0" hidden="true">'M103'!$O$30,'M103'!$O$30</definedName>
    <definedName name="Validation_K011_M103_P30_0" hidden="true">'M103'!$P$30,'M103'!$P$30</definedName>
    <definedName name="Validation_K011_M103_Q30_0" hidden="true">'M103'!$Q$30,'M103'!$Q$30</definedName>
    <definedName name="Validation_K011_M103_R30_0" hidden="true">'M103'!$R$30,'M103'!$R$30</definedName>
    <definedName name="Validation_K011_M103_S30_0" hidden="true">'M103'!$S$30,'M103'!$S$30</definedName>
    <definedName name="Validation_K011_M103_T30_0" hidden="true">'M103'!$T$30,'M103'!$T$30</definedName>
    <definedName name="Validation_K011_M103_U30_0" hidden="true">'M103'!$U$30,'M103'!$U$30</definedName>
    <definedName name="Validation_K011_M103_V30_0" hidden="true">'M103'!$V$30,'M103'!$V$30</definedName>
    <definedName name="Validation_K011_M103_W30_0" hidden="true">'M103'!$W$30,'M103'!$W$30</definedName>
    <definedName name="Validation_K011_M103_X30_0" hidden="true">'M103'!$X$30,'M103'!$X$30</definedName>
    <definedName name="Validation_K011_M103_Y30_0" hidden="true">'M103'!$Y$30,'M103'!$Y$30</definedName>
    <definedName name="Validation_D001_M103_Y23_0" hidden="true">'M103'!$Q$23,'M103'!$X$23:$Y$23,'M103'!$Y$23</definedName>
    <definedName name="Validation_D001_M103_Y25_0" hidden="true">'M103'!$Q$25,'M103'!$X$25:$Y$25,'M103'!$Y$25</definedName>
    <definedName name="Validation_D001_M103_Y26_0" hidden="true">'M103'!$Q$26,'M103'!$X$26:$Y$26,'M103'!$Y$26</definedName>
    <definedName name="Validation_D001_M103_Y27_0" hidden="true">'M103'!$Q$27,'M103'!$X$27:$Y$27,'M103'!$Y$27</definedName>
    <definedName name="Validation_D001_M103_Y28_0" hidden="true">'M103'!$Q$28,'M103'!$X$28:$Y$28,'M103'!$Y$28</definedName>
    <definedName name="Validation_D001_M103_Y29_0" hidden="true">'M103'!$Q$29,'M103'!$X$29:$Y$29,'M103'!$Y$29</definedName>
    <definedName name="Validation_D001_M103_Y30_0" hidden="true">'M103'!$Q$30,'M103'!$X$30:$Y$30,'M103'!$Y$30</definedName>
    <definedName name="Validation_D001_M103_Y32_0" hidden="true">'M103'!$Q$32,'M103'!$X$32:$Y$32,'M103'!$Y$32</definedName>
    <definedName name="Validation_D001_M103_Y39_0" hidden="true">'M103'!$Q$39,'M103'!$X$39:$Y$39,'M103'!$Y$39</definedName>
    <definedName name="Validation_D001_M103_Y41_0" hidden="true">'M103'!$Q$41,'M103'!$X$41:$Y$41,'M103'!$Y$41</definedName>
    <definedName name="Validation_D001_M103_Y42_0" hidden="true">'M103'!$Q$42,'M103'!$X$42:$Y$42,'M103'!$Y$42</definedName>
    <definedName name="Validation_D001_M103_Y43_0" hidden="true">'M103'!$Q$43,'M103'!$X$43:$Y$43,'M103'!$Y$43</definedName>
    <definedName name="Validation_D001_M103_Y44_0" hidden="true">'M103'!$Q$44,'M103'!$X$44:$Y$44,'M103'!$Y$44</definedName>
    <definedName name="Validation_D001_M103_Y45_0" hidden="true">'M103'!$Q$45,'M103'!$X$45:$Y$45,'M103'!$Y$45</definedName>
    <definedName name="Validation_D001_M103_Y46_0" hidden="true">'M103'!$Q$46,'M103'!$X$46:$Y$46,'M103'!$Y$46</definedName>
    <definedName name="Validation_D001_M103_Y48_0" hidden="true">'M103'!$Q$48,'M103'!$X$48:$Y$48,'M103'!$Y$48</definedName>
    <definedName name="Validation_D002_M103_Q23_0" hidden="true">'M103'!$K$23:$Q$23,'M103'!$Q$23</definedName>
    <definedName name="Validation_D002_M103_X23_0" hidden="true">'M103'!$R$23:$X$23,'M103'!$X$23</definedName>
    <definedName name="Validation_D002_M103_Q25_0" hidden="true">'M103'!$K$25:$Q$25,'M103'!$Q$25</definedName>
    <definedName name="Validation_D002_M103_X25_0" hidden="true">'M103'!$R$25:$X$25,'M103'!$X$25</definedName>
    <definedName name="Validation_D002_M103_Q26_0" hidden="true">'M103'!$K$26:$Q$26,'M103'!$Q$26</definedName>
    <definedName name="Validation_D002_M103_X26_0" hidden="true">'M103'!$R$26:$X$26,'M103'!$X$26</definedName>
    <definedName name="Validation_D002_M103_Q27_0" hidden="true">'M103'!$K$27:$Q$27,'M103'!$Q$27</definedName>
    <definedName name="Validation_D002_M103_X27_0" hidden="true">'M103'!$R$27:$X$27,'M103'!$X$27</definedName>
    <definedName name="Validation_D002_M103_Q28_0" hidden="true">'M103'!$K$28:$Q$28,'M103'!$Q$28</definedName>
    <definedName name="Validation_D002_M103_X28_0" hidden="true">'M103'!$R$28:$X$28,'M103'!$X$28</definedName>
    <definedName name="Validation_D002_M103_Q29_0" hidden="true">'M103'!$K$29:$Q$29,'M103'!$Q$29</definedName>
    <definedName name="Validation_D002_M103_X29_0" hidden="true">'M103'!$R$29:$X$29,'M103'!$X$29</definedName>
    <definedName name="Validation_D002_M103_Q30_0" hidden="true">'M103'!$K$30:$Q$30,'M103'!$Q$30</definedName>
    <definedName name="Validation_D002_M103_X30_0" hidden="true">'M103'!$R$30:$X$30,'M103'!$X$30</definedName>
    <definedName name="Validation_D002_M103_Q32_0" hidden="true">'M103'!$K$32:$Q$32,'M103'!$Q$32</definedName>
    <definedName name="Validation_D002_M103_X32_0" hidden="true">'M103'!$R$32:$X$32,'M103'!$X$32</definedName>
    <definedName name="Validation_D002_M103_Q39_0" hidden="true">'M103'!$K$39:$Q$39,'M103'!$Q$39</definedName>
    <definedName name="Validation_D002_M103_X39_0" hidden="true">'M103'!$R$39:$X$39,'M103'!$X$39</definedName>
    <definedName name="Validation_D002_M103_Q41_0" hidden="true">'M103'!$K$41:$Q$41,'M103'!$Q$41</definedName>
    <definedName name="Validation_D002_M103_X41_0" hidden="true">'M103'!$R$41:$X$41,'M103'!$X$41</definedName>
    <definedName name="Validation_D002_M103_Q42_0" hidden="true">'M103'!$K$42:$Q$42,'M103'!$Q$42</definedName>
    <definedName name="Validation_D002_M103_X42_0" hidden="true">'M103'!$R$42:$X$42,'M103'!$X$42</definedName>
    <definedName name="Validation_D002_M103_Q43_0" hidden="true">'M103'!$K$43:$Q$43,'M103'!$Q$43</definedName>
    <definedName name="Validation_D002_M103_X43_0" hidden="true">'M103'!$R$43:$X$43,'M103'!$X$43</definedName>
    <definedName name="Validation_D002_M103_Q44_0" hidden="true">'M103'!$K$44:$Q$44,'M103'!$Q$44</definedName>
    <definedName name="Validation_D002_M103_X44_0" hidden="true">'M103'!$R$44:$X$44,'M103'!$X$44</definedName>
    <definedName name="Validation_D002_M103_Q45_0" hidden="true">'M103'!$K$45:$Q$45,'M103'!$Q$45</definedName>
    <definedName name="Validation_D002_M103_X45_0" hidden="true">'M103'!$R$45:$X$45,'M103'!$X$45</definedName>
    <definedName name="Validation_D002_M103_Q46_0" hidden="true">'M103'!$K$46:$Q$46,'M103'!$Q$46</definedName>
    <definedName name="Validation_D002_M103_X46_0" hidden="true">'M103'!$R$46:$X$46,'M103'!$X$46</definedName>
    <definedName name="Validation_D002_M103_Q48_0" hidden="true">'M103'!$K$48:$Q$48,'M103'!$Q$48</definedName>
    <definedName name="Validation_D002_M103_X48_0" hidden="true">'M103'!$R$48:$X$48,'M103'!$X$48</definedName>
    <definedName name="Validation_D005_M103_K25_0" hidden="true">'M103'!$K$25:$K$27,'M103'!$K$25</definedName>
    <definedName name="Validation_D005_M103_L25_0" hidden="true">'M103'!$L$25:$L$27,'M103'!$L$25</definedName>
    <definedName name="Validation_D005_M103_M25_0" hidden="true">'M103'!$M$25:$M$27,'M103'!$M$25</definedName>
    <definedName name="Validation_D005_M103_N25_0" hidden="true">'M103'!$N$25:$N$27,'M103'!$N$25</definedName>
    <definedName name="Validation_D005_M103_O25_0" hidden="true">'M103'!$O$25:$O$27,'M103'!$O$25</definedName>
    <definedName name="Validation_D005_M103_P25_0" hidden="true">'M103'!$P$25:$P$27,'M103'!$P$25</definedName>
    <definedName name="Validation_D005_M103_Q25_0" hidden="true">'M103'!$Q$25:$Q$27,'M103'!$Q$25</definedName>
    <definedName name="Validation_D005_M103_R25_0" hidden="true">'M103'!$R$25:$R$27,'M103'!$R$25</definedName>
    <definedName name="Validation_D005_M103_S25_0" hidden="true">'M103'!$S$25:$S$27,'M103'!$S$25</definedName>
    <definedName name="Validation_D005_M103_T25_0" hidden="true">'M103'!$T$25:$T$27,'M103'!$T$25</definedName>
    <definedName name="Validation_D005_M103_U25_0" hidden="true">'M103'!$U$25:$U$27,'M103'!$U$25</definedName>
    <definedName name="Validation_D005_M103_V25_0" hidden="true">'M103'!$V$25:$V$27,'M103'!$V$25</definedName>
    <definedName name="Validation_D005_M103_W25_0" hidden="true">'M103'!$W$25:$W$27,'M103'!$W$25</definedName>
    <definedName name="Validation_D005_M103_X25_0" hidden="true">'M103'!$X$25:$X$27,'M103'!$X$25</definedName>
    <definedName name="Validation_D005_M103_Y25_0" hidden="true">'M103'!$Y$25:$Y$27,'M103'!$Y$25</definedName>
    <definedName name="Validation_D005_M103_K28_0" hidden="true">'M103'!$K$28:$K$30,'M103'!$K$28</definedName>
    <definedName name="Validation_D005_M103_L28_0" hidden="true">'M103'!$L$28:$L$30,'M103'!$L$28</definedName>
    <definedName name="Validation_D005_M103_M28_0" hidden="true">'M103'!$M$28:$M$30,'M103'!$M$28</definedName>
    <definedName name="Validation_D005_M103_N28_0" hidden="true">'M103'!$N$28:$N$30,'M103'!$N$28</definedName>
    <definedName name="Validation_D005_M103_O28_0" hidden="true">'M103'!$O$28:$O$30,'M103'!$O$28</definedName>
    <definedName name="Validation_D005_M103_P28_0" hidden="true">'M103'!$P$28:$P$30,'M103'!$P$28</definedName>
    <definedName name="Validation_D005_M103_Q28_0" hidden="true">'M103'!$Q$28:$Q$30,'M103'!$Q$28</definedName>
    <definedName name="Validation_D005_M103_R28_0" hidden="true">'M103'!$R$28:$R$30,'M103'!$R$28</definedName>
    <definedName name="Validation_D005_M103_S28_0" hidden="true">'M103'!$S$28:$S$30,'M103'!$S$28</definedName>
    <definedName name="Validation_D005_M103_T28_0" hidden="true">'M103'!$T$28:$T$30,'M103'!$T$28</definedName>
    <definedName name="Validation_D005_M103_U28_0" hidden="true">'M103'!$U$28:$U$30,'M103'!$U$28</definedName>
    <definedName name="Validation_D005_M103_V28_0" hidden="true">'M103'!$V$28:$V$30,'M103'!$V$28</definedName>
    <definedName name="Validation_D005_M103_W28_0" hidden="true">'M103'!$W$28:$W$30,'M103'!$W$28</definedName>
    <definedName name="Validation_D005_M103_X28_0" hidden="true">'M103'!$X$28:$X$30,'M103'!$X$28</definedName>
    <definedName name="Validation_D005_M103_Y28_0" hidden="true">'M103'!$Y$28:$Y$30,'M103'!$Y$28</definedName>
    <definedName name="Validation_D005_M103_K41_0" hidden="true">'M103'!$K$41:$K$43,'M103'!$K$41</definedName>
    <definedName name="Validation_D005_M103_L41_0" hidden="true">'M103'!$L$41:$L$43,'M103'!$L$41</definedName>
    <definedName name="Validation_D005_M103_M41_0" hidden="true">'M103'!$M$41:$M$43,'M103'!$M$41</definedName>
    <definedName name="Validation_D005_M103_N41_0" hidden="true">'M103'!$N$41:$N$43,'M103'!$N$41</definedName>
    <definedName name="Validation_D005_M103_O41_0" hidden="true">'M103'!$O$41:$O$43,'M103'!$O$41</definedName>
    <definedName name="Validation_D005_M103_P41_0" hidden="true">'M103'!$P$41:$P$43,'M103'!$P$41</definedName>
    <definedName name="Validation_D005_M103_Q41_0" hidden="true">'M103'!$Q$41:$Q$43,'M103'!$Q$41</definedName>
    <definedName name="Validation_D005_M103_R41_0" hidden="true">'M103'!$R$41:$R$43,'M103'!$R$41</definedName>
    <definedName name="Validation_D005_M103_S41_0" hidden="true">'M103'!$S$41:$S$43,'M103'!$S$41</definedName>
    <definedName name="Validation_D005_M103_T41_0" hidden="true">'M103'!$T$41:$T$43,'M103'!$T$41</definedName>
    <definedName name="Validation_D005_M103_U41_0" hidden="true">'M103'!$U$41:$U$43,'M103'!$U$41</definedName>
    <definedName name="Validation_D005_M103_V41_0" hidden="true">'M103'!$V$41:$V$43,'M103'!$V$41</definedName>
    <definedName name="Validation_D005_M103_W41_0" hidden="true">'M103'!$W$41:$W$43,'M103'!$W$41</definedName>
    <definedName name="Validation_D005_M103_X41_0" hidden="true">'M103'!$X$41:$X$43,'M103'!$X$41</definedName>
    <definedName name="Validation_D005_M103_Y41_0" hidden="true">'M103'!$Y$41:$Y$43,'M103'!$Y$41</definedName>
    <definedName name="Validation_D005_M103_K44_0" hidden="true">'M103'!$K$44:$K$46,'M103'!$K$44</definedName>
    <definedName name="Validation_D005_M103_L44_0" hidden="true">'M103'!$L$44:$L$46,'M103'!$L$44</definedName>
    <definedName name="Validation_D005_M103_M44_0" hidden="true">'M103'!$M$44:$M$46,'M103'!$M$44</definedName>
    <definedName name="Validation_D005_M103_N44_0" hidden="true">'M103'!$N$44:$N$46,'M103'!$N$44</definedName>
    <definedName name="Validation_D005_M103_O44_0" hidden="true">'M103'!$O$44:$O$46,'M103'!$O$44</definedName>
    <definedName name="Validation_D005_M103_P44_0" hidden="true">'M103'!$P$44:$P$46,'M103'!$P$44</definedName>
    <definedName name="Validation_D005_M103_Q44_0" hidden="true">'M103'!$Q$44:$Q$46,'M103'!$Q$44</definedName>
    <definedName name="Validation_D005_M103_R44_0" hidden="true">'M103'!$R$44:$R$46,'M103'!$R$44</definedName>
    <definedName name="Validation_D005_M103_S44_0" hidden="true">'M103'!$S$44:$S$46,'M103'!$S$44</definedName>
    <definedName name="Validation_D005_M103_T44_0" hidden="true">'M103'!$T$44:$T$46,'M103'!$T$44</definedName>
    <definedName name="Validation_D005_M103_U44_0" hidden="true">'M103'!$U$44:$U$46,'M103'!$U$44</definedName>
    <definedName name="Validation_D005_M103_V44_0" hidden="true">'M103'!$V$44:$V$46,'M103'!$V$44</definedName>
    <definedName name="Validation_D005_M103_W44_0" hidden="true">'M103'!$W$44:$W$46,'M103'!$W$44</definedName>
    <definedName name="Validation_D005_M103_X44_0" hidden="true">'M103'!$X$44:$X$46,'M103'!$X$44</definedName>
    <definedName name="Validation_D005_M103_Y44_0" hidden="true">'M103'!$Y$44:$Y$46,'M103'!$Y$44</definedName>
    <definedName name="Validation_D006_M103_K27_0" hidden="true">'M103'!$K$27,'M103'!$K$27</definedName>
    <definedName name="Validation_D006_M103_L27_0" hidden="true">'M103'!$L$27,'M103'!$L$27</definedName>
    <definedName name="Validation_D006_M103_M27_0" hidden="true">'M103'!$M$27,'M103'!$M$27</definedName>
    <definedName name="Validation_D006_M103_N27_0" hidden="true">'M103'!$N$27,'M103'!$N$27</definedName>
    <definedName name="Validation_D006_M103_O27_0" hidden="true">'M103'!$O$27,'M103'!$O$27</definedName>
    <definedName name="Validation_D006_M103_P27_0" hidden="true">'M103'!$P$27,'M103'!$P$27</definedName>
    <definedName name="Validation_D006_M103_Q27_0" hidden="true">'M103'!$Q$27,'M103'!$Q$27</definedName>
    <definedName name="Validation_D006_M103_R27_0" hidden="true">'M103'!$R$27,'M103'!$R$27</definedName>
    <definedName name="Validation_D006_M103_S27_0" hidden="true">'M103'!$S$27,'M103'!$S$27</definedName>
    <definedName name="Validation_D006_M103_T27_0" hidden="true">'M103'!$T$27,'M103'!$T$27</definedName>
    <definedName name="Validation_D006_M103_U27_0" hidden="true">'M103'!$U$27,'M103'!$U$27</definedName>
    <definedName name="Validation_D006_M103_V27_0" hidden="true">'M103'!$V$27,'M103'!$V$27</definedName>
    <definedName name="Validation_D006_M103_W27_0" hidden="true">'M103'!$W$27,'M103'!$W$27</definedName>
    <definedName name="Validation_D006_M103_X27_0" hidden="true">'M103'!$X$27,'M103'!$X$27</definedName>
    <definedName name="Validation_D006_M103_Y27_0" hidden="true">'M103'!$Y$27,'M103'!$Y$27</definedName>
    <definedName name="Validation_D006_M103_K30_0" hidden="true">'M103'!$K$30,'M103'!$K$30</definedName>
    <definedName name="Validation_D006_M103_L30_0" hidden="true">'M103'!$L$30,'M103'!$L$30</definedName>
    <definedName name="Validation_D006_M103_M30_0" hidden="true">'M103'!$M$30,'M103'!$M$30</definedName>
    <definedName name="Validation_D006_M103_N30_0" hidden="true">'M103'!$N$30,'M103'!$N$30</definedName>
    <definedName name="Validation_D006_M103_O30_0" hidden="true">'M103'!$O$30,'M103'!$O$30</definedName>
    <definedName name="Validation_D006_M103_P30_0" hidden="true">'M103'!$P$30,'M103'!$P$30</definedName>
    <definedName name="Validation_D006_M103_Q30_0" hidden="true">'M103'!$Q$30,'M103'!$Q$30</definedName>
    <definedName name="Validation_D006_M103_R30_0" hidden="true">'M103'!$R$30,'M103'!$R$30</definedName>
    <definedName name="Validation_D006_M103_S30_0" hidden="true">'M103'!$S$30,'M103'!$S$30</definedName>
    <definedName name="Validation_D006_M103_T30_0" hidden="true">'M103'!$T$30,'M103'!$T$30</definedName>
    <definedName name="Validation_D006_M103_U30_0" hidden="true">'M103'!$U$30,'M103'!$U$30</definedName>
    <definedName name="Validation_D006_M103_V30_0" hidden="true">'M103'!$V$30,'M103'!$V$30</definedName>
    <definedName name="Validation_D006_M103_W30_0" hidden="true">'M103'!$W$30,'M103'!$W$30</definedName>
    <definedName name="Validation_D006_M103_X30_0" hidden="true">'M103'!$X$30,'M103'!$X$30</definedName>
    <definedName name="Validation_D006_M103_Y30_0" hidden="true">'M103'!$Y$30,'M103'!$Y$30</definedName>
    <definedName name="Validation_D006_M103_K43_0" hidden="true">'M103'!$K$43,'M103'!$K$43</definedName>
    <definedName name="Validation_D006_M103_L43_0" hidden="true">'M103'!$L$43,'M103'!$L$43</definedName>
    <definedName name="Validation_D006_M103_M43_0" hidden="true">'M103'!$M$43,'M103'!$M$43</definedName>
    <definedName name="Validation_D006_M103_N43_0" hidden="true">'M103'!$N$43,'M103'!$N$43</definedName>
    <definedName name="Validation_D006_M103_O43_0" hidden="true">'M103'!$O$43,'M103'!$O$43</definedName>
    <definedName name="Validation_D006_M103_P43_0" hidden="true">'M103'!$P$43,'M103'!$P$43</definedName>
    <definedName name="Validation_D006_M103_Q43_0" hidden="true">'M103'!$Q$43,'M103'!$Q$43</definedName>
    <definedName name="Validation_D006_M103_R43_0" hidden="true">'M103'!$R$43,'M103'!$R$43</definedName>
    <definedName name="Validation_D006_M103_S43_0" hidden="true">'M103'!$S$43,'M103'!$S$43</definedName>
    <definedName name="Validation_D006_M103_T43_0" hidden="true">'M103'!$T$43,'M103'!$T$43</definedName>
    <definedName name="Validation_D006_M103_U43_0" hidden="true">'M103'!$U$43,'M103'!$U$43</definedName>
    <definedName name="Validation_D006_M103_V43_0" hidden="true">'M103'!$V$43,'M103'!$V$43</definedName>
    <definedName name="Validation_D006_M103_W43_0" hidden="true">'M103'!$W$43,'M103'!$W$43</definedName>
    <definedName name="Validation_D006_M103_X43_0" hidden="true">'M103'!$X$43,'M103'!$X$43</definedName>
    <definedName name="Validation_D006_M103_Y43_0" hidden="true">'M103'!$Y$43,'M103'!$Y$43</definedName>
    <definedName name="Validation_D006_M103_K46_0" hidden="true">'M103'!$K$46,'M103'!$K$46</definedName>
    <definedName name="Validation_D006_M103_L46_0" hidden="true">'M103'!$L$46,'M103'!$L$46</definedName>
    <definedName name="Validation_D006_M103_M46_0" hidden="true">'M103'!$M$46,'M103'!$M$46</definedName>
    <definedName name="Validation_D006_M103_N46_0" hidden="true">'M103'!$N$46,'M103'!$N$46</definedName>
    <definedName name="Validation_D006_M103_O46_0" hidden="true">'M103'!$O$46,'M103'!$O$46</definedName>
    <definedName name="Validation_D006_M103_P46_0" hidden="true">'M103'!$P$46,'M103'!$P$46</definedName>
    <definedName name="Validation_D006_M103_Q46_0" hidden="true">'M103'!$Q$46,'M103'!$Q$46</definedName>
    <definedName name="Validation_D006_M103_R46_0" hidden="true">'M103'!$R$46,'M103'!$R$46</definedName>
    <definedName name="Validation_D006_M103_S46_0" hidden="true">'M103'!$S$46,'M103'!$S$46</definedName>
    <definedName name="Validation_D006_M103_T46_0" hidden="true">'M103'!$T$46,'M103'!$T$46</definedName>
    <definedName name="Validation_D006_M103_U46_0" hidden="true">'M103'!$U$46,'M103'!$U$46</definedName>
    <definedName name="Validation_D006_M103_V46_0" hidden="true">'M103'!$V$46,'M103'!$V$46</definedName>
    <definedName name="Validation_D006_M103_W46_0" hidden="true">'M103'!$W$46,'M103'!$W$46</definedName>
    <definedName name="Validation_D006_M103_X46_0" hidden="true">'M103'!$X$46,'M103'!$X$46</definedName>
    <definedName name="Validation_D006_M103_Y46_0" hidden="true">'M103'!$Y$46,'M103'!$Y$46</definedName>
    <definedName name="Validation_D007_M103_K26_0" hidden="true">'M103'!$K$26,'M103'!$K$26</definedName>
    <definedName name="Validation_D007_M103_L26_0" hidden="true">'M103'!$L$26,'M103'!$L$26</definedName>
    <definedName name="Validation_D007_M103_M26_0" hidden="true">'M103'!$M$26,'M103'!$M$26</definedName>
    <definedName name="Validation_D007_M103_N26_0" hidden="true">'M103'!$N$26,'M103'!$N$26</definedName>
    <definedName name="Validation_D007_M103_O26_0" hidden="true">'M103'!$O$26,'M103'!$O$26</definedName>
    <definedName name="Validation_D007_M103_P26_0" hidden="true">'M103'!$P$26,'M103'!$P$26</definedName>
    <definedName name="Validation_D007_M103_Q26_0" hidden="true">'M103'!$Q$26,'M103'!$Q$26</definedName>
    <definedName name="Validation_D007_M103_R26_0" hidden="true">'M103'!$R$26,'M103'!$R$26</definedName>
    <definedName name="Validation_D007_M103_S26_0" hidden="true">'M103'!$S$26,'M103'!$S$26</definedName>
    <definedName name="Validation_D007_M103_T26_0" hidden="true">'M103'!$T$26,'M103'!$T$26</definedName>
    <definedName name="Validation_D007_M103_U26_0" hidden="true">'M103'!$U$26,'M103'!$U$26</definedName>
    <definedName name="Validation_D007_M103_V26_0" hidden="true">'M103'!$V$26,'M103'!$V$26</definedName>
    <definedName name="Validation_D007_M103_W26_0" hidden="true">'M103'!$W$26,'M103'!$W$26</definedName>
    <definedName name="Validation_D007_M103_X26_0" hidden="true">'M103'!$X$26,'M103'!$X$26</definedName>
    <definedName name="Validation_D007_M103_Y26_0" hidden="true">'M103'!$Y$26,'M103'!$Y$26</definedName>
    <definedName name="Validation_D007_M103_K29_0" hidden="true">'M103'!$K$29,'M103'!$K$29</definedName>
    <definedName name="Validation_D007_M103_L29_0" hidden="true">'M103'!$L$29,'M103'!$L$29</definedName>
    <definedName name="Validation_D007_M103_M29_0" hidden="true">'M103'!$M$29,'M103'!$M$29</definedName>
    <definedName name="Validation_D007_M103_N29_0" hidden="true">'M103'!$N$29,'M103'!$N$29</definedName>
    <definedName name="Validation_D007_M103_O29_0" hidden="true">'M103'!$O$29,'M103'!$O$29</definedName>
    <definedName name="Validation_D007_M103_P29_0" hidden="true">'M103'!$P$29,'M103'!$P$29</definedName>
    <definedName name="Validation_D007_M103_Q29_0" hidden="true">'M103'!$Q$29,'M103'!$Q$29</definedName>
    <definedName name="Validation_D007_M103_R29_0" hidden="true">'M103'!$R$29,'M103'!$R$29</definedName>
    <definedName name="Validation_D007_M103_S29_0" hidden="true">'M103'!$S$29,'M103'!$S$29</definedName>
    <definedName name="Validation_D007_M103_T29_0" hidden="true">'M103'!$T$29,'M103'!$T$29</definedName>
    <definedName name="Validation_D007_M103_U29_0" hidden="true">'M103'!$U$29,'M103'!$U$29</definedName>
    <definedName name="Validation_D007_M103_V29_0" hidden="true">'M103'!$V$29,'M103'!$V$29</definedName>
    <definedName name="Validation_D007_M103_W29_0" hidden="true">'M103'!$W$29,'M103'!$W$29</definedName>
    <definedName name="Validation_D007_M103_X29_0" hidden="true">'M103'!$X$29,'M103'!$X$29</definedName>
    <definedName name="Validation_D007_M103_Y29_0" hidden="true">'M103'!$Y$29,'M103'!$Y$29</definedName>
    <definedName name="Validation_D007_M103_K42_0" hidden="true">'M103'!$K$42,'M103'!$K$42</definedName>
    <definedName name="Validation_D007_M103_L42_0" hidden="true">'M103'!$L$42,'M103'!$L$42</definedName>
    <definedName name="Validation_D007_M103_M42_0" hidden="true">'M103'!$M$42,'M103'!$M$42</definedName>
    <definedName name="Validation_D007_M103_N42_0" hidden="true">'M103'!$N$42,'M103'!$N$42</definedName>
    <definedName name="Validation_D007_M103_O42_0" hidden="true">'M103'!$O$42,'M103'!$O$42</definedName>
    <definedName name="Validation_D007_M103_P42_0" hidden="true">'M103'!$P$42,'M103'!$P$42</definedName>
    <definedName name="Validation_D007_M103_Q42_0" hidden="true">'M103'!$Q$42,'M103'!$Q$42</definedName>
    <definedName name="Validation_D007_M103_R42_0" hidden="true">'M103'!$R$42,'M103'!$R$42</definedName>
    <definedName name="Validation_D007_M103_S42_0" hidden="true">'M103'!$S$42,'M103'!$S$42</definedName>
    <definedName name="Validation_D007_M103_T42_0" hidden="true">'M103'!$T$42,'M103'!$T$42</definedName>
    <definedName name="Validation_D007_M103_U42_0" hidden="true">'M103'!$U$42,'M103'!$U$42</definedName>
    <definedName name="Validation_D007_M103_V42_0" hidden="true">'M103'!$V$42,'M103'!$V$42</definedName>
    <definedName name="Validation_D007_M103_W42_0" hidden="true">'M103'!$W$42,'M103'!$W$42</definedName>
    <definedName name="Validation_D007_M103_X42_0" hidden="true">'M103'!$X$42,'M103'!$X$42</definedName>
    <definedName name="Validation_D007_M103_Y42_0" hidden="true">'M103'!$Y$42,'M103'!$Y$42</definedName>
    <definedName name="Validation_D007_M103_K45_0" hidden="true">'M103'!$K$45,'M103'!$K$45</definedName>
    <definedName name="Validation_D007_M103_L45_0" hidden="true">'M103'!$L$45,'M103'!$L$45</definedName>
    <definedName name="Validation_D007_M103_M45_0" hidden="true">'M103'!$M$45,'M103'!$M$45</definedName>
    <definedName name="Validation_D007_M103_N45_0" hidden="true">'M103'!$N$45,'M103'!$N$45</definedName>
    <definedName name="Validation_D007_M103_O45_0" hidden="true">'M103'!$O$45,'M103'!$O$45</definedName>
    <definedName name="Validation_D007_M103_P45_0" hidden="true">'M103'!$P$45,'M103'!$P$45</definedName>
    <definedName name="Validation_D007_M103_Q45_0" hidden="true">'M103'!$Q$45,'M103'!$Q$45</definedName>
    <definedName name="Validation_D007_M103_R45_0" hidden="true">'M103'!$R$45,'M103'!$R$45</definedName>
    <definedName name="Validation_D007_M103_S45_0" hidden="true">'M103'!$S$45,'M103'!$S$45</definedName>
    <definedName name="Validation_D007_M103_T45_0" hidden="true">'M103'!$T$45,'M103'!$T$45</definedName>
    <definedName name="Validation_D007_M103_U45_0" hidden="true">'M103'!$U$45,'M103'!$U$45</definedName>
    <definedName name="Validation_D007_M103_V45_0" hidden="true">'M103'!$V$45,'M103'!$V$45</definedName>
    <definedName name="Validation_D007_M103_W45_0" hidden="true">'M103'!$W$45,'M103'!$W$45</definedName>
    <definedName name="Validation_D007_M103_X45_0" hidden="true">'M103'!$X$45,'M103'!$X$45</definedName>
    <definedName name="Validation_D007_M103_Y45_0" hidden="true">'M103'!$Y$45,'M103'!$Y$45</definedName>
    <definedName name="Validation_K009_M103_K41_0" hidden="true">'M103'!$K$41,'M103'!$K$41</definedName>
    <definedName name="Validation_K009_M103_L41_0" hidden="true">'M103'!$L$41,'M103'!$L$41</definedName>
    <definedName name="Validation_K009_M103_M41_0" hidden="true">'M103'!$M$41,'M103'!$M$41</definedName>
    <definedName name="Validation_K009_M103_N41_0" hidden="true">'M103'!$N$41,'M103'!$N$41</definedName>
    <definedName name="Validation_K009_M103_O41_0" hidden="true">'M103'!$O$41,'M103'!$O$41</definedName>
    <definedName name="Validation_K009_M103_P41_0" hidden="true">'M103'!$P$41,'M103'!$P$41</definedName>
    <definedName name="Validation_K009_M103_Q41_0" hidden="true">'M103'!$Q$41,'M103'!$Q$41</definedName>
    <definedName name="Validation_K009_M103_R41_0" hidden="true">'M103'!$R$41,'M103'!$R$41</definedName>
    <definedName name="Validation_K009_M103_S41_0" hidden="true">'M103'!$S$41,'M103'!$S$41</definedName>
    <definedName name="Validation_K009_M103_T41_0" hidden="true">'M103'!$T$41,'M103'!$T$41</definedName>
    <definedName name="Validation_K009_M103_U41_0" hidden="true">'M103'!$U$41,'M103'!$U$41</definedName>
    <definedName name="Validation_K009_M103_V41_0" hidden="true">'M103'!$V$41,'M103'!$V$41</definedName>
    <definedName name="Validation_K009_M103_W41_0" hidden="true">'M103'!$W$41,'M103'!$W$41</definedName>
    <definedName name="Validation_K009_M103_X41_0" hidden="true">'M103'!$X$41,'M103'!$X$41</definedName>
    <definedName name="Validation_K009_M103_Y41_0" hidden="true">'M103'!$Y$41,'M103'!$Y$41</definedName>
    <definedName name="Validation_K009_M103_K42_0" hidden="true">'M103'!$K$42,'M103'!$K$42</definedName>
    <definedName name="Validation_K009_M103_L42_0" hidden="true">'M103'!$L$42,'M103'!$L$42</definedName>
    <definedName name="Validation_K009_M103_M42_0" hidden="true">'M103'!$M$42,'M103'!$M$42</definedName>
    <definedName name="Validation_K009_M103_N42_0" hidden="true">'M103'!$N$42,'M103'!$N$42</definedName>
    <definedName name="Validation_K009_M103_O42_0" hidden="true">'M103'!$O$42,'M103'!$O$42</definedName>
    <definedName name="Validation_K009_M103_P42_0" hidden="true">'M103'!$P$42,'M103'!$P$42</definedName>
    <definedName name="Validation_K009_M103_Q42_0" hidden="true">'M103'!$Q$42,'M103'!$Q$42</definedName>
    <definedName name="Validation_K009_M103_R42_0" hidden="true">'M103'!$R$42,'M103'!$R$42</definedName>
    <definedName name="Validation_K009_M103_S42_0" hidden="true">'M103'!$S$42,'M103'!$S$42</definedName>
    <definedName name="Validation_K009_M103_T42_0" hidden="true">'M103'!$T$42,'M103'!$T$42</definedName>
    <definedName name="Validation_K009_M103_U42_0" hidden="true">'M103'!$U$42,'M103'!$U$42</definedName>
    <definedName name="Validation_K009_M103_V42_0" hidden="true">'M103'!$V$42,'M103'!$V$42</definedName>
    <definedName name="Validation_K009_M103_W42_0" hidden="true">'M103'!$W$42,'M103'!$W$42</definedName>
    <definedName name="Validation_K009_M103_X42_0" hidden="true">'M103'!$X$42,'M103'!$X$42</definedName>
    <definedName name="Validation_K009_M103_Y42_0" hidden="true">'M103'!$Y$42,'M103'!$Y$42</definedName>
    <definedName name="Validation_K009_M103_K43_0" hidden="true">'M103'!$K$43,'M103'!$K$43</definedName>
    <definedName name="Validation_K009_M103_L43_0" hidden="true">'M103'!$L$43,'M103'!$L$43</definedName>
    <definedName name="Validation_K009_M103_M43_0" hidden="true">'M103'!$M$43,'M103'!$M$43</definedName>
    <definedName name="Validation_K009_M103_N43_0" hidden="true">'M103'!$N$43,'M103'!$N$43</definedName>
    <definedName name="Validation_K009_M103_O43_0" hidden="true">'M103'!$O$43,'M103'!$O$43</definedName>
    <definedName name="Validation_K009_M103_P43_0" hidden="true">'M103'!$P$43,'M103'!$P$43</definedName>
    <definedName name="Validation_K009_M103_Q43_0" hidden="true">'M103'!$Q$43,'M103'!$Q$43</definedName>
    <definedName name="Validation_K009_M103_R43_0" hidden="true">'M103'!$R$43,'M103'!$R$43</definedName>
    <definedName name="Validation_K009_M103_S43_0" hidden="true">'M103'!$S$43,'M103'!$S$43</definedName>
    <definedName name="Validation_K009_M103_T43_0" hidden="true">'M103'!$T$43,'M103'!$T$43</definedName>
    <definedName name="Validation_K009_M103_U43_0" hidden="true">'M103'!$U$43,'M103'!$U$43</definedName>
    <definedName name="Validation_K009_M103_V43_0" hidden="true">'M103'!$V$43,'M103'!$V$43</definedName>
    <definedName name="Validation_K009_M103_W43_0" hidden="true">'M103'!$W$43,'M103'!$W$43</definedName>
    <definedName name="Validation_K009_M103_X43_0" hidden="true">'M103'!$X$43,'M103'!$X$43</definedName>
    <definedName name="Validation_K009_M103_Y43_0" hidden="true">'M103'!$Y$43,'M103'!$Y$43</definedName>
    <definedName name="Validation_K010_M103_K44_0" hidden="true">'M103'!$K$44,'M103'!$K$44</definedName>
    <definedName name="Validation_K010_M103_L44_0" hidden="true">'M103'!$L$44,'M103'!$L$44</definedName>
    <definedName name="Validation_K010_M103_M44_0" hidden="true">'M103'!$M$44,'M103'!$M$44</definedName>
    <definedName name="Validation_K010_M103_N44_0" hidden="true">'M103'!$N$44,'M103'!$N$44</definedName>
    <definedName name="Validation_K010_M103_O44_0" hidden="true">'M103'!$O$44,'M103'!$O$44</definedName>
    <definedName name="Validation_K010_M103_P44_0" hidden="true">'M103'!$P$44,'M103'!$P$44</definedName>
    <definedName name="Validation_K010_M103_Q44_0" hidden="true">'M103'!$Q$44,'M103'!$Q$44</definedName>
    <definedName name="Validation_K010_M103_R44_0" hidden="true">'M103'!$R$44,'M103'!$R$44</definedName>
    <definedName name="Validation_K010_M103_S44_0" hidden="true">'M103'!$S$44,'M103'!$S$44</definedName>
    <definedName name="Validation_K010_M103_T44_0" hidden="true">'M103'!$T$44,'M103'!$T$44</definedName>
    <definedName name="Validation_K010_M103_U44_0" hidden="true">'M103'!$U$44,'M103'!$U$44</definedName>
    <definedName name="Validation_K010_M103_V44_0" hidden="true">'M103'!$V$44,'M103'!$V$44</definedName>
    <definedName name="Validation_K010_M103_W44_0" hidden="true">'M103'!$W$44,'M103'!$W$44</definedName>
    <definedName name="Validation_K010_M103_X44_0" hidden="true">'M103'!$X$44,'M103'!$X$44</definedName>
    <definedName name="Validation_K010_M103_Y44_0" hidden="true">'M103'!$Y$44,'M103'!$Y$44</definedName>
    <definedName name="Validation_K010_M103_K45_0" hidden="true">'M103'!$K$45,'M103'!$K$45</definedName>
    <definedName name="Validation_K010_M103_L45_0" hidden="true">'M103'!$L$45,'M103'!$L$45</definedName>
    <definedName name="Validation_K010_M103_M45_0" hidden="true">'M103'!$M$45,'M103'!$M$45</definedName>
    <definedName name="Validation_K010_M103_N45_0" hidden="true">'M103'!$N$45,'M103'!$N$45</definedName>
    <definedName name="Validation_K010_M103_O45_0" hidden="true">'M103'!$O$45,'M103'!$O$45</definedName>
    <definedName name="Validation_K010_M103_P45_0" hidden="true">'M103'!$P$45,'M103'!$P$45</definedName>
    <definedName name="Validation_K010_M103_Q45_0" hidden="true">'M103'!$Q$45,'M103'!$Q$45</definedName>
    <definedName name="Validation_K010_M103_R45_0" hidden="true">'M103'!$R$45,'M103'!$R$45</definedName>
    <definedName name="Validation_K010_M103_S45_0" hidden="true">'M103'!$S$45,'M103'!$S$45</definedName>
    <definedName name="Validation_K010_M103_T45_0" hidden="true">'M103'!$T$45,'M103'!$T$45</definedName>
    <definedName name="Validation_K010_M103_U45_0" hidden="true">'M103'!$U$45,'M103'!$U$45</definedName>
    <definedName name="Validation_K010_M103_V45_0" hidden="true">'M103'!$V$45,'M103'!$V$45</definedName>
    <definedName name="Validation_K010_M103_W45_0" hidden="true">'M103'!$W$45,'M103'!$W$45</definedName>
    <definedName name="Validation_K010_M103_X45_0" hidden="true">'M103'!$X$45,'M103'!$X$45</definedName>
    <definedName name="Validation_K010_M103_Y45_0" hidden="true">'M103'!$Y$45,'M103'!$Y$45</definedName>
    <definedName name="Validation_K010_M103_K46_0" hidden="true">'M103'!$K$46,'M103'!$K$46</definedName>
    <definedName name="Validation_K010_M103_L46_0" hidden="true">'M103'!$L$46,'M103'!$L$46</definedName>
    <definedName name="Validation_K010_M103_M46_0" hidden="true">'M103'!$M$46,'M103'!$M$46</definedName>
    <definedName name="Validation_K010_M103_N46_0" hidden="true">'M103'!$N$46,'M103'!$N$46</definedName>
    <definedName name="Validation_K010_M103_O46_0" hidden="true">'M103'!$O$46,'M103'!$O$46</definedName>
    <definedName name="Validation_K010_M103_P46_0" hidden="true">'M103'!$P$46,'M103'!$P$46</definedName>
    <definedName name="Validation_K010_M103_Q46_0" hidden="true">'M103'!$Q$46,'M103'!$Q$46</definedName>
    <definedName name="Validation_K010_M103_R46_0" hidden="true">'M103'!$R$46,'M103'!$R$46</definedName>
    <definedName name="Validation_K010_M103_S46_0" hidden="true">'M103'!$S$46,'M103'!$S$46</definedName>
    <definedName name="Validation_K010_M103_T46_0" hidden="true">'M103'!$T$46,'M103'!$T$46</definedName>
    <definedName name="Validation_K010_M103_U46_0" hidden="true">'M103'!$U$46,'M103'!$U$46</definedName>
    <definedName name="Validation_K010_M103_V46_0" hidden="true">'M103'!$V$46,'M103'!$V$46</definedName>
    <definedName name="Validation_K010_M103_W46_0" hidden="true">'M103'!$W$46,'M103'!$W$46</definedName>
    <definedName name="Validation_K010_M103_X46_0" hidden="true">'M103'!$X$46,'M103'!$X$46</definedName>
    <definedName name="Validation_K010_M103_Y46_0" hidden="true">'M103'!$Y$46,'M103'!$Y$46</definedName>
    <definedName name="Validation_K017_M103_K48_0" hidden="true">'M103'!$K$48,'M103'!$K$48</definedName>
    <definedName name="Validation_K017_M103_L48_0" hidden="true">'M103'!$L$48,'M103'!$L$48</definedName>
    <definedName name="Validation_K017_M103_M48_0" hidden="true">'M103'!$M$48,'M103'!$M$48</definedName>
    <definedName name="Validation_K017_M103_N48_0" hidden="true">'M103'!$N$48,'M103'!$N$48</definedName>
    <definedName name="Validation_K017_M103_O48_0" hidden="true">'M103'!$O$48,'M103'!$O$48</definedName>
    <definedName name="Validation_K017_M103_P48_0" hidden="true">'M103'!$P$48,'M103'!$P$48</definedName>
    <definedName name="Validation_K017_M103_Q48_0" hidden="true">'M103'!$Q$48,'M103'!$Q$48</definedName>
    <definedName name="Validation_K017_M103_R48_0" hidden="true">'M103'!$R$48,'M103'!$R$48</definedName>
    <definedName name="Validation_K017_M103_S48_0" hidden="true">'M103'!$S$48,'M103'!$S$48</definedName>
    <definedName name="Validation_K017_M103_T48_0" hidden="true">'M103'!$T$48,'M103'!$T$48</definedName>
    <definedName name="Validation_K017_M103_U48_0" hidden="true">'M103'!$U$48,'M103'!$U$48</definedName>
    <definedName name="Validation_K017_M103_V48_0" hidden="true">'M103'!$V$48,'M103'!$V$48</definedName>
    <definedName name="Validation_K017_M103_W48_0" hidden="true">'M103'!$W$48,'M103'!$W$48</definedName>
    <definedName name="Validation_K017_M103_X48_0" hidden="true">'M103'!$X$48,'M103'!$X$48</definedName>
    <definedName name="Validation_K017_M103_Y48_0" hidden="true">'M103'!$Y$48,'M103'!$Y$48</definedName>
    <definedName name="Validation_D001_M104_Y21_0" hidden="true">'M104'!$Q$21,'M104'!$X$21:$Y$21,'M104'!$Y$21</definedName>
    <definedName name="Validation_D001_M104_Y22_0" hidden="true">'M104'!$Q$22,'M104'!$X$22:$Y$22,'M104'!$Y$22</definedName>
    <definedName name="Validation_D001_M104_Y23_0" hidden="true">'M104'!$Q$23,'M104'!$X$23:$Y$23,'M104'!$Y$23</definedName>
    <definedName name="Validation_D001_M104_Y24_0" hidden="true">'M104'!$Q$24,'M104'!$X$24:$Y$24,'M104'!$Y$24</definedName>
    <definedName name="Validation_D001_M104_Y25_0" hidden="true">'M104'!$Q$25,'M104'!$X$25:$Y$25,'M104'!$Y$25</definedName>
    <definedName name="Validation_D001_M104_Y26_0" hidden="true">'M104'!$Q$26,'M104'!$X$26:$Y$26,'M104'!$Y$26</definedName>
    <definedName name="Validation_D002_M104_Q21_0" hidden="true">'M104'!$K$21:$Q$21,'M104'!$Q$21</definedName>
    <definedName name="Validation_D002_M104_X21_0" hidden="true">'M104'!$R$21:$X$21,'M104'!$X$21</definedName>
    <definedName name="Validation_D002_M104_Q22_0" hidden="true">'M104'!$K$22:$Q$22,'M104'!$Q$22</definedName>
    <definedName name="Validation_D002_M104_X22_0" hidden="true">'M104'!$R$22:$X$22,'M104'!$X$22</definedName>
    <definedName name="Validation_D002_M104_Q23_0" hidden="true">'M104'!$K$23:$Q$23,'M104'!$Q$23</definedName>
    <definedName name="Validation_D002_M104_X23_0" hidden="true">'M104'!$R$23:$X$23,'M104'!$X$23</definedName>
    <definedName name="Validation_D002_M104_Q24_0" hidden="true">'M104'!$K$24:$Q$24,'M104'!$Q$24</definedName>
    <definedName name="Validation_D002_M104_X24_0" hidden="true">'M104'!$R$24:$X$24,'M104'!$X$24</definedName>
    <definedName name="Validation_D002_M104_Q25_0" hidden="true">'M104'!$K$25:$Q$25,'M104'!$Q$25</definedName>
    <definedName name="Validation_D002_M104_X25_0" hidden="true">'M104'!$R$25:$X$25,'M104'!$X$25</definedName>
    <definedName name="Validation_D002_M104_Q26_0" hidden="true">'M104'!$K$26:$Q$26,'M104'!$Q$26</definedName>
    <definedName name="Validation_D002_M104_X26_0" hidden="true">'M104'!$R$26:$X$26,'M104'!$X$26</definedName>
    <definedName name="Validation_D013_M104_K21_0" hidden="true">'M104'!$K$21:$K$23,'M104'!$K$21</definedName>
    <definedName name="Validation_D013_M104_L21_0" hidden="true">'M104'!$L$21:$L$23,'M104'!$L$21</definedName>
    <definedName name="Validation_D013_M104_M21_0" hidden="true">'M104'!$M$21:$M$23,'M104'!$M$21</definedName>
    <definedName name="Validation_D013_M104_N21_0" hidden="true">'M104'!$N$21:$N$23,'M104'!$N$21</definedName>
    <definedName name="Validation_D013_M104_O21_0" hidden="true">'M104'!$O$21:$O$23,'M104'!$O$21</definedName>
    <definedName name="Validation_D013_M104_P21_0" hidden="true">'M104'!$P$21:$P$23,'M104'!$P$21</definedName>
    <definedName name="Validation_D013_M104_Q21_0" hidden="true">'M104'!$Q$21:$Q$23,'M104'!$Q$21</definedName>
    <definedName name="Validation_D013_M104_R21_0" hidden="true">'M104'!$R$21:$R$23,'M104'!$R$21</definedName>
    <definedName name="Validation_D013_M104_S21_0" hidden="true">'M104'!$S$21:$S$23,'M104'!$S$21</definedName>
    <definedName name="Validation_D013_M104_T21_0" hidden="true">'M104'!$T$21:$T$23,'M104'!$T$21</definedName>
    <definedName name="Validation_D013_M104_U21_0" hidden="true">'M104'!$U$21:$U$23,'M104'!$U$21</definedName>
    <definedName name="Validation_D013_M104_V21_0" hidden="true">'M104'!$V$21:$V$23,'M104'!$V$21</definedName>
    <definedName name="Validation_D013_M104_W21_0" hidden="true">'M104'!$W$21:$W$23,'M104'!$W$21</definedName>
    <definedName name="Validation_D013_M104_X21_0" hidden="true">'M104'!$X$21:$X$23,'M104'!$X$21</definedName>
    <definedName name="Validation_D013_M104_Y21_0" hidden="true">'M104'!$Y$21:$Y$23,'M104'!$Y$21</definedName>
    <definedName name="Validation_D014_M104_K24_0" hidden="true">'M104'!$K$24:$K$26,'M104'!$K$24</definedName>
    <definedName name="Validation_D014_M104_L24_0" hidden="true">'M104'!$L$24:$L$26,'M104'!$L$24</definedName>
    <definedName name="Validation_D014_M104_M24_0" hidden="true">'M104'!$M$24:$M$26,'M104'!$M$24</definedName>
    <definedName name="Validation_D014_M104_N24_0" hidden="true">'M104'!$N$24:$N$26,'M104'!$N$24</definedName>
    <definedName name="Validation_D014_M104_O24_0" hidden="true">'M104'!$O$24:$O$26,'M104'!$O$24</definedName>
    <definedName name="Validation_D014_M104_P24_0" hidden="true">'M104'!$P$24:$P$26,'M104'!$P$24</definedName>
    <definedName name="Validation_D014_M104_Q24_0" hidden="true">'M104'!$Q$24:$Q$26,'M104'!$Q$24</definedName>
    <definedName name="Validation_D014_M104_R24_0" hidden="true">'M104'!$R$24:$R$26,'M104'!$R$24</definedName>
    <definedName name="Validation_D014_M104_S24_0" hidden="true">'M104'!$S$24:$S$26,'M104'!$S$24</definedName>
    <definedName name="Validation_D014_M104_T24_0" hidden="true">'M104'!$T$24:$T$26,'M104'!$T$24</definedName>
    <definedName name="Validation_D014_M104_U24_0" hidden="true">'M104'!$U$24:$U$26,'M104'!$U$24</definedName>
    <definedName name="Validation_D014_M104_V24_0" hidden="true">'M104'!$V$24:$V$26,'M104'!$V$24</definedName>
    <definedName name="Validation_D014_M104_W24_0" hidden="true">'M104'!$W$24:$W$26,'M104'!$W$24</definedName>
    <definedName name="Validation_D014_M104_X24_0" hidden="true">'M104'!$X$24:$X$26,'M104'!$X$24</definedName>
    <definedName name="Validation_D014_M104_Y24_0" hidden="true">'M104'!$Y$24:$Y$26,'M104'!$Y$24</definedName>
    <definedName name="Validation_KD001_M104_K22_0" hidden="true">'M104'!$K$22,'M104'!$K$25,'M104'!$K$22</definedName>
    <definedName name="Validation_KD001_M104_L22_0" hidden="true">'M104'!$L$22,'M104'!$L$25,'M104'!$L$22</definedName>
    <definedName name="Validation_KD001_M104_M22_0" hidden="true">'M104'!$M$22,'M104'!$M$25,'M104'!$M$22</definedName>
    <definedName name="Validation_KD001_M104_N22_0" hidden="true">'M104'!$N$22,'M104'!$N$25,'M104'!$N$22</definedName>
    <definedName name="Validation_KD001_M104_O22_0" hidden="true">'M104'!$O$22,'M104'!$O$25,'M104'!$O$22</definedName>
    <definedName name="Validation_KD001_M104_P22_0" hidden="true">'M104'!$P$22,'M104'!$P$25,'M104'!$P$22</definedName>
    <definedName name="Validation_KD001_M104_Q22_0" hidden="true">'M104'!$Q$22,'M104'!$Q$25,'M104'!$Q$22</definedName>
    <definedName name="Validation_KD002_M104_R23_0" hidden="true">'M104'!$R$23,'M104'!$R$26,'M104'!$R$23</definedName>
    <definedName name="Validation_KD002_M104_S23_0" hidden="true">'M104'!$S$23,'M104'!$S$26,'M104'!$S$23</definedName>
    <definedName name="Validation_KD002_M104_T23_0" hidden="true">'M104'!$T$23,'M104'!$T$26,'M104'!$T$23</definedName>
    <definedName name="Validation_KD002_M104_U23_0" hidden="true">'M104'!$U$23,'M104'!$U$26,'M104'!$U$23</definedName>
    <definedName name="Validation_KD002_M104_V23_0" hidden="true">'M104'!$V$23,'M104'!$V$26,'M104'!$V$23</definedName>
    <definedName name="Validation_KD002_M104_W23_0" hidden="true">'M104'!$W$23,'M104'!$W$26,'M104'!$W$23</definedName>
    <definedName name="Validation_KD002_M104_X23_0" hidden="true">'M104'!$X$23,'M104'!$X$26,'M104'!$X$23</definedName>
    <definedName name="Validation_KD003_M104_K23_0" hidden="true">'M104'!$K$23,'M104'!$R$25,'M104'!$K$23</definedName>
    <definedName name="Validation_KD003_M104_L23_0" hidden="true">'M104'!$L$23,'M104'!$S$25,'M104'!$L$23</definedName>
    <definedName name="Validation_KD003_M104_M23_0" hidden="true">'M104'!$M$23,'M104'!$T$25,'M104'!$M$23</definedName>
    <definedName name="Validation_KD003_M104_N23_0" hidden="true">'M104'!$N$23,'M104'!$U$25,'M104'!$N$23</definedName>
    <definedName name="Validation_KD003_M104_O23_0" hidden="true">'M104'!$O$23,'M104'!$V$25,'M104'!$O$23</definedName>
    <definedName name="Validation_KD003_M104_P23_0" hidden="true">'M104'!$P$23,'M104'!$W$25,'M104'!$P$23</definedName>
    <definedName name="Validation_KD003_M104_Q23_0" hidden="true">'M104'!$Q$23,'M104'!$X$25,'M104'!$Q$23</definedName>
    <definedName name="Validation_KD004_M104_R22_0" hidden="true">'M104'!$R$22,'M104'!$K$26,'M104'!$R$22</definedName>
    <definedName name="Validation_KD004_M104_S22_0" hidden="true">'M104'!$S$22,'M104'!$L$26,'M104'!$S$22</definedName>
    <definedName name="Validation_KD004_M104_T22_0" hidden="true">'M104'!$T$22,'M104'!$M$26,'M104'!$T$22</definedName>
    <definedName name="Validation_KD004_M104_U22_0" hidden="true">'M104'!$U$22,'M104'!$N$26,'M104'!$U$22</definedName>
    <definedName name="Validation_KD004_M104_V22_0" hidden="true">'M104'!$V$22,'M104'!$O$26,'M104'!$V$22</definedName>
    <definedName name="Validation_KD004_M104_W22_0" hidden="true">'M104'!$W$22,'M104'!$P$26,'M104'!$W$22</definedName>
    <definedName name="Validation_KD004_M104_X22_0" hidden="true">'M104'!$X$22,'M104'!$Q$26,'M104'!$X$22</definedName>
    <definedName name="ValidationSummary_M101_ERROR" hidden="true">Validation!B9</definedName>
    <definedName name="ValidationSummary_M101_WARNING" hidden="true">Validation!B10</definedName>
    <definedName name="ValidationSummary_M102_ERROR" hidden="true">Validation!B13</definedName>
    <definedName name="ValidationSummary_M102_WARNING" hidden="true">Validation!B14</definedName>
    <definedName name="ValidationSummary_M103_ERROR" hidden="true">Validation!B17</definedName>
    <definedName name="ValidationSummary_M1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Validation!$A$23:$F$2494</definedName>
    <definedName name="_xlnm._FilterDatabase" localSheetId="6" hidden="true">Mapping!$A$3:$C$2652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5" l="1"/>
  <c r="B3" i="5"/>
  <c r="B4" i="4"/>
  <c r="B3" i="4"/>
  <c r="B4" i="3"/>
  <c r="B3" i="3"/>
  <c r="B4" i="6"/>
  <c r="B3" i="6"/>
  <c r="B1" i="4" l="1"/>
  <c r="B1" i="5"/>
  <c r="B1" i="3"/>
  <c r="B1" i="6"/>
  <c r="H38" i="1"/>
  <c r="B33" i="1"/>
  <c r="F72" i="3" l="1"/>
  <c r="F69" i="3"/>
  <c r="F68" i="3"/>
  <c r="F94" i="6" l="1"/>
  <c r="F36" i="6" l="1"/>
  <c r="F46" i="6"/>
  <c r="F55" i="6"/>
  <c r="F71" i="6"/>
  <c r="F80" i="6"/>
  <c r="F101" i="3" l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79" i="6"/>
  <c r="F78" i="6"/>
  <c r="F77" i="6"/>
  <c r="F76" i="6"/>
  <c r="F75" i="6"/>
  <c r="F74" i="6"/>
  <c r="F73" i="6"/>
  <c r="F72" i="6"/>
  <c r="F70" i="6"/>
  <c r="F69" i="6"/>
  <c r="F68" i="6"/>
  <c r="F67" i="6"/>
  <c r="F66" i="6"/>
  <c r="F65" i="6"/>
  <c r="F64" i="6"/>
  <c r="F62" i="6"/>
  <c r="F61" i="6"/>
  <c r="F60" i="6"/>
  <c r="F59" i="6"/>
  <c r="F58" i="6"/>
  <c r="F56" i="6"/>
  <c r="F54" i="6"/>
  <c r="F53" i="6"/>
  <c r="F52" i="6"/>
  <c r="F51" i="6"/>
  <c r="F50" i="6"/>
  <c r="F49" i="6"/>
  <c r="F48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H35" i="1" l="1"/>
  <c r="H36" i="1" l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K104" authorId="1">
      <text>
        <t>Total Fälligkeit</t>
      </text>
    </comment>
    <comment ref="K105" authorId="1">
      <text>
        <t>Davon-Prüfung Verpflichtungen gegenüber Banken mit Unterposition Geldmarktpapiere</t>
      </text>
    </comment>
    <comment ref="L104" authorId="1">
      <text>
        <t>Total Fälligkeit</t>
      </text>
    </comment>
    <comment ref="M104" authorId="1">
      <text>
        <t>Total Fälligkeit</t>
      </text>
    </comment>
    <comment ref="M105" authorId="1">
      <text>
        <t>Davon-Prüfung Verpflichtungen gegenüber Banken mit Unterposition Geldmarktpapiere</t>
      </text>
    </comment>
    <comment ref="N104" authorId="1">
      <text>
        <t>Total Fälligkeit</t>
      </text>
    </comment>
    <comment ref="N105" authorId="1">
      <text>
        <t>Davon-Prüfung Verpflichtungen gegenüber Banken mit Unterposition Geldmarktpapiere</t>
      </text>
    </comment>
    <comment ref="O104" authorId="1">
      <text>
        <t>Total Fälligkeit</t>
      </text>
    </comment>
    <comment ref="O105" authorId="1">
      <text>
        <t>Davon-Prüfung Verpflichtungen gegenüber Banken mit Unterposition Geldmarktpapiere</t>
      </text>
    </comment>
    <comment ref="P104" authorId="1">
      <text>
        <t>Total Fälligkeit</t>
      </text>
    </comment>
    <comment ref="P105" authorId="1">
      <text>
        <t>Davon-Prüfung Verpflichtungen gegenüber Banken mit Unterposition Geldmarktpapiere</t>
      </text>
    </comment>
    <comment ref="Q104" authorId="1">
      <text>
        <t>Total Fälligkeit</t>
      </text>
    </comment>
    <comment ref="Q105" authorId="1">
      <text>
        <t>Davon-Prüfung Verpflichtungen gegenüber Banken mit Unterposition Geldmarktpapiere</t>
      </text>
    </comment>
    <comment ref="R104" authorId="1">
      <text>
        <t>Total Fälligkeit</t>
      </text>
    </comment>
    <comment ref="R105" authorId="1">
      <text>
        <t>Davon-Prüfung Verpflichtungen gegenüber Banken mit Unterposition Geldmarktpapiere</t>
      </text>
    </comment>
    <comment ref="S104" authorId="1">
      <text>
        <t>Total Fälligkeit</t>
      </text>
    </comment>
    <comment ref="T104" authorId="1">
      <text>
        <t>Total Fälligkeit</t>
      </text>
    </comment>
    <comment ref="T105" authorId="1">
      <text>
        <t>Davon-Prüfung Verpflichtungen gegenüber Banken mit Unterposition Geldmarktpapiere</t>
      </text>
    </comment>
    <comment ref="U104" authorId="1">
      <text>
        <t>Total Fälligkeit</t>
      </text>
    </comment>
    <comment ref="U105" authorId="1">
      <text>
        <t>Davon-Prüfung Verpflichtungen gegenüber Banken mit Unterposition Geldmarktpapiere</t>
      </text>
    </comment>
    <comment ref="V104" authorId="1">
      <text>
        <t>Total Fälligkeit</t>
      </text>
    </comment>
    <comment ref="V105" authorId="1">
      <text>
        <t>Davon-Prüfung Verpflichtungen gegenüber Banken mit Unterposition Geldmarktpapiere</t>
      </text>
    </comment>
    <comment ref="W104" authorId="1">
      <text>
        <t>Total Fälligkeit</t>
      </text>
    </comment>
    <comment ref="W105" authorId="1">
      <text>
        <t>Davon-Prüfung Verpflichtungen gegenüber Banken mit Unterposition Geldmarktpapiere</t>
      </text>
    </comment>
    <comment ref="X104" authorId="1">
      <text>
        <t>Total Fälligkeit</t>
      </text>
    </comment>
    <comment ref="X105" authorId="1">
      <text>
        <t>Davon-Prüfung Verpflichtungen gegenüber Banken mit Unterposition Geldmarktpapiere</t>
      </text>
    </comment>
    <comment ref="Y104" authorId="1">
      <text>
        <t>Total Fälligkeit</t>
      </text>
    </comment>
    <comment ref="Y105" authorId="1">
      <text>
        <t>Davon-Prüfung Verpflichtungen gegenüber Banken mit Unterposition Geldmarktpapiere</t>
      </text>
    </comment>
    <comment ref="K106" authorId="1">
      <text>
        <t>Total Restlaufzeit</t>
      </text>
    </comment>
    <comment ref="L106" authorId="1">
      <text>
        <t>Total Restlaufzeit</t>
      </text>
    </comment>
    <comment ref="M106" authorId="1">
      <text>
        <t>Total Restlaufzeit</t>
      </text>
    </comment>
    <comment ref="N106" authorId="1">
      <text>
        <t>Total Restlaufzeit</t>
      </text>
    </comment>
    <comment ref="O106" authorId="1">
      <text>
        <t>Total Restlaufzeit</t>
      </text>
    </comment>
    <comment ref="P106" authorId="1">
      <text>
        <t>Total Restlaufzeit</t>
      </text>
    </comment>
    <comment ref="Q106" authorId="1">
      <text>
        <t>Total Restlaufzeit</t>
      </text>
    </comment>
    <comment ref="R106" authorId="1">
      <text>
        <t>Total Restlaufzeit</t>
      </text>
    </comment>
    <comment ref="S106" authorId="1">
      <text>
        <t>Total Restlaufzeit</t>
      </text>
    </comment>
    <comment ref="T106" authorId="1">
      <text>
        <t>Total Restlaufzeit</t>
      </text>
    </comment>
    <comment ref="U106" authorId="1">
      <text>
        <t>Total Restlaufzeit</t>
      </text>
    </comment>
    <comment ref="V106" authorId="1">
      <text>
        <t>Total Restlaufzeit</t>
      </text>
    </comment>
    <comment ref="W106" authorId="1">
      <text>
        <t>Total Restlaufzeit</t>
      </text>
    </comment>
    <comment ref="X106" authorId="1">
      <text>
        <t>Total Restlaufzeit</t>
      </text>
    </comment>
    <comment ref="Y106" authorId="1">
      <text>
        <t>Total Restlaufzeit</t>
      </text>
    </comment>
    <comment ref="K107" authorId="1">
      <text>
        <t>Total Gegenpartei Banken und Kunden</t>
      </text>
    </comment>
    <comment ref="L107" authorId="1">
      <text>
        <t>Total Gegenpartei Banken und Kunden</t>
      </text>
    </comment>
    <comment ref="M107" authorId="1">
      <text>
        <t>Total Gegenpartei Banken und Kunden</t>
      </text>
    </comment>
    <comment ref="N107" authorId="1">
      <text>
        <t>Total Gegenpartei Banken und Kunden</t>
      </text>
    </comment>
    <comment ref="O107" authorId="1">
      <text>
        <t>Total Gegenpartei Banken und Kunden</t>
      </text>
    </comment>
    <comment ref="P107" authorId="1">
      <text>
        <t>Total Gegenpartei Banken und Kunden</t>
      </text>
    </comment>
    <comment ref="Q107" authorId="1">
      <text>
        <t>Total Gegenpartei Banken und Kunden</t>
      </text>
    </comment>
    <comment ref="R107" authorId="1">
      <text>
        <t>Total Gegenpartei Banken und Kunden</t>
      </text>
    </comment>
    <comment ref="S107" authorId="1">
      <text>
        <t>Total Gegenpartei Banken und Kunden</t>
      </text>
    </comment>
    <comment ref="T107" authorId="1">
      <text>
        <t>Total Gegenpartei Banken und Kunden</t>
      </text>
    </comment>
    <comment ref="U107" authorId="1">
      <text>
        <t>Total Gegenpartei Banken und Kunden</t>
      </text>
    </comment>
    <comment ref="V107" authorId="1">
      <text>
        <t>Total Gegenpartei Banken und Kunden</t>
      </text>
    </comment>
    <comment ref="W107" authorId="1">
      <text>
        <t>Total Gegenpartei Banken und Kunden</t>
      </text>
    </comment>
    <comment ref="X107" authorId="1">
      <text>
        <t>Total Gegenpartei Banken und Kunden</t>
      </text>
    </comment>
    <comment ref="Y107" authorId="1">
      <text>
        <t>Total Gegenpartei Banken und Kunden</t>
      </text>
    </comment>
    <comment ref="K108" authorId="1">
      <text>
        <t>Gegenpartei Banken &gt;= 0</t>
      </text>
    </comment>
    <comment ref="K109" authorId="1">
      <text>
        <t>Total Fälligkeit</t>
      </text>
    </comment>
    <comment ref="L108" authorId="1">
      <text>
        <t>Gegenpartei Banken &gt;= 0</t>
      </text>
    </comment>
    <comment ref="L109" authorId="1">
      <text>
        <t>Total Fälligkeit</t>
      </text>
    </comment>
    <comment ref="M108" authorId="1">
      <text>
        <t>Gegenpartei Banken &gt;= 0</t>
      </text>
    </comment>
    <comment ref="M109" authorId="1">
      <text>
        <t>Total Fälligkeit</t>
      </text>
    </comment>
    <comment ref="N108" authorId="1">
      <text>
        <t>Gegenpartei Banken &gt;= 0</t>
      </text>
    </comment>
    <comment ref="N109" authorId="1">
      <text>
        <t>Total Fälligkeit</t>
      </text>
    </comment>
    <comment ref="O108" authorId="1">
      <text>
        <t>Gegenpartei Banken &gt;= 0</t>
      </text>
    </comment>
    <comment ref="O109" authorId="1">
      <text>
        <t>Total Fälligkeit</t>
      </text>
    </comment>
    <comment ref="P108" authorId="1">
      <text>
        <t>Gegenpartei Banken &gt;= 0</t>
      </text>
    </comment>
    <comment ref="P109" authorId="1">
      <text>
        <t>Total Fälligkeit</t>
      </text>
    </comment>
    <comment ref="Q108" authorId="1">
      <text>
        <t>Gegenpartei Banken &gt;= 0</t>
      </text>
    </comment>
    <comment ref="Q109" authorId="1">
      <text>
        <t>Total Fälligkeit</t>
      </text>
    </comment>
    <comment ref="R108" authorId="1">
      <text>
        <t>Gegenpartei Banken &gt;= 0</t>
      </text>
    </comment>
    <comment ref="R109" authorId="1">
      <text>
        <t>Total Fälligkeit</t>
      </text>
    </comment>
    <comment ref="S108" authorId="1">
      <text>
        <t>Gegenpartei Banken &gt;= 0</t>
      </text>
    </comment>
    <comment ref="S109" authorId="1">
      <text>
        <t>Total Fälligkeit</t>
      </text>
    </comment>
    <comment ref="T108" authorId="1">
      <text>
        <t>Gegenpartei Banken &gt;= 0</t>
      </text>
    </comment>
    <comment ref="T109" authorId="1">
      <text>
        <t>Total Fälligkeit</t>
      </text>
    </comment>
    <comment ref="U108" authorId="1">
      <text>
        <t>Gegenpartei Banken &gt;= 0</t>
      </text>
    </comment>
    <comment ref="U109" authorId="1">
      <text>
        <t>Total Fälligkeit</t>
      </text>
    </comment>
    <comment ref="V108" authorId="1">
      <text>
        <t>Gegenpartei Banken &gt;= 0</t>
      </text>
    </comment>
    <comment ref="V109" authorId="1">
      <text>
        <t>Total Fälligkeit</t>
      </text>
    </comment>
    <comment ref="W108" authorId="1">
      <text>
        <t>Gegenpartei Banken &gt;= 0</t>
      </text>
    </comment>
    <comment ref="W109" authorId="1">
      <text>
        <t>Total Fälligkeit</t>
      </text>
    </comment>
    <comment ref="X108" authorId="1">
      <text>
        <t>Gegenpartei Banken &gt;= 0</t>
      </text>
    </comment>
    <comment ref="X109" authorId="1">
      <text>
        <t>Total Fälligkeit</t>
      </text>
    </comment>
    <comment ref="Y108" authorId="1">
      <text>
        <t>Gegenpartei Banken &gt;= 0</t>
      </text>
    </comment>
    <comment ref="Y109" authorId="1">
      <text>
        <t>Total Fälligkeit</t>
      </text>
    </comment>
    <comment ref="K110" authorId="1">
      <text>
        <t>Gegenpartei Banken &gt;= 0</t>
      </text>
    </comment>
    <comment ref="L110" authorId="1">
      <text>
        <t>Gegenpartei Banken &gt;= 0</t>
      </text>
    </comment>
    <comment ref="M110" authorId="1">
      <text>
        <t>Gegenpartei Banken &gt;= 0</t>
      </text>
    </comment>
    <comment ref="N110" authorId="1">
      <text>
        <t>Gegenpartei Banken &gt;= 0</t>
      </text>
    </comment>
    <comment ref="O110" authorId="1">
      <text>
        <t>Gegenpartei Banken &gt;= 0</t>
      </text>
    </comment>
    <comment ref="P110" authorId="1">
      <text>
        <t>Gegenpartei Banken &gt;= 0</t>
      </text>
    </comment>
    <comment ref="Q110" authorId="1">
      <text>
        <t>Gegenpartei Banken &gt;= 0</t>
      </text>
    </comment>
    <comment ref="R110" authorId="1">
      <text>
        <t>Gegenpartei Banken &gt;= 0</t>
      </text>
    </comment>
    <comment ref="S110" authorId="1">
      <text>
        <t>Gegenpartei Banken &gt;= 0</t>
      </text>
    </comment>
    <comment ref="T110" authorId="1">
      <text>
        <t>Gegenpartei Banken &gt;= 0</t>
      </text>
    </comment>
    <comment ref="U110" authorId="1">
      <text>
        <t>Gegenpartei Banken &gt;= 0</t>
      </text>
    </comment>
    <comment ref="V110" authorId="1">
      <text>
        <t>Gegenpartei Banken &gt;= 0</t>
      </text>
    </comment>
    <comment ref="W110" authorId="1">
      <text>
        <t>Gegenpartei Banken &gt;= 0</t>
      </text>
    </comment>
    <comment ref="X110" authorId="1">
      <text>
        <t>Gegenpartei Banken &gt;= 0</t>
      </text>
    </comment>
    <comment ref="Y110" authorId="1">
      <text>
        <t>Gegenpartei Banken &gt;= 0</t>
      </text>
    </comment>
    <comment ref="K111" authorId="1">
      <text>
        <t>Gegenpartei Banken &gt;= 0</t>
      </text>
    </comment>
    <comment ref="L111" authorId="1">
      <text>
        <t>Gegenpartei Banken &gt;= 0</t>
      </text>
    </comment>
    <comment ref="M111" authorId="1">
      <text>
        <t>Gegenpartei Banken &gt;= 0</t>
      </text>
    </comment>
    <comment ref="N111" authorId="1">
      <text>
        <t>Gegenpartei Banken &gt;= 0</t>
      </text>
    </comment>
    <comment ref="O111" authorId="1">
      <text>
        <t>Gegenpartei Banken &gt;= 0</t>
      </text>
    </comment>
    <comment ref="P111" authorId="1">
      <text>
        <t>Gegenpartei Banken &gt;= 0</t>
      </text>
    </comment>
    <comment ref="Q111" authorId="1">
      <text>
        <t>Gegenpartei Banken &gt;= 0</t>
      </text>
    </comment>
    <comment ref="R111" authorId="1">
      <text>
        <t>Gegenpartei Banken &gt;= 0</t>
      </text>
    </comment>
    <comment ref="S111" authorId="1">
      <text>
        <t>Gegenpartei Banken &gt;= 0</t>
      </text>
    </comment>
    <comment ref="T111" authorId="1">
      <text>
        <t>Gegenpartei Banken &gt;= 0</t>
      </text>
    </comment>
    <comment ref="U111" authorId="1">
      <text>
        <t>Gegenpartei Banken &gt;= 0</t>
      </text>
    </comment>
    <comment ref="V111" authorId="1">
      <text>
        <t>Gegenpartei Banken &gt;= 0</t>
      </text>
    </comment>
    <comment ref="W111" authorId="1">
      <text>
        <t>Gegenpartei Banken &gt;= 0</t>
      </text>
    </comment>
    <comment ref="X111" authorId="1">
      <text>
        <t>Gegenpartei Banken &gt;= 0</t>
      </text>
    </comment>
    <comment ref="Y111" authorId="1">
      <text>
        <t>Gegenpartei Banken &gt;= 0</t>
      </text>
    </comment>
    <comment ref="K112" authorId="1">
      <text>
        <t>Gegenpartei Banken &gt;= 0</t>
      </text>
    </comment>
    <comment ref="K113" authorId="1">
      <text>
        <t>Total Restlaufzeit</t>
      </text>
    </comment>
    <comment ref="L112" authorId="1">
      <text>
        <t>Gegenpartei Banken &gt;= 0</t>
      </text>
    </comment>
    <comment ref="L113" authorId="1">
      <text>
        <t>Total Restlaufzeit</t>
      </text>
    </comment>
    <comment ref="M112" authorId="1">
      <text>
        <t>Gegenpartei Banken &gt;= 0</t>
      </text>
    </comment>
    <comment ref="M113" authorId="1">
      <text>
        <t>Total Restlaufzeit</t>
      </text>
    </comment>
    <comment ref="N112" authorId="1">
      <text>
        <t>Gegenpartei Banken &gt;= 0</t>
      </text>
    </comment>
    <comment ref="N113" authorId="1">
      <text>
        <t>Total Restlaufzeit</t>
      </text>
    </comment>
    <comment ref="O112" authorId="1">
      <text>
        <t>Gegenpartei Banken &gt;= 0</t>
      </text>
    </comment>
    <comment ref="O113" authorId="1">
      <text>
        <t>Total Restlaufzeit</t>
      </text>
    </comment>
    <comment ref="P112" authorId="1">
      <text>
        <t>Gegenpartei Banken &gt;= 0</t>
      </text>
    </comment>
    <comment ref="P113" authorId="1">
      <text>
        <t>Total Restlaufzeit</t>
      </text>
    </comment>
    <comment ref="Q112" authorId="1">
      <text>
        <t>Gegenpartei Banken &gt;= 0</t>
      </text>
    </comment>
    <comment ref="Q113" authorId="1">
      <text>
        <t>Total Restlaufzeit</t>
      </text>
    </comment>
    <comment ref="R112" authorId="1">
      <text>
        <t>Gegenpartei Banken &gt;= 0</t>
      </text>
    </comment>
    <comment ref="R113" authorId="1">
      <text>
        <t>Total Restlaufzeit</t>
      </text>
    </comment>
    <comment ref="S112" authorId="1">
      <text>
        <t>Gegenpartei Banken &gt;= 0</t>
      </text>
    </comment>
    <comment ref="S113" authorId="1">
      <text>
        <t>Total Restlaufzeit</t>
      </text>
    </comment>
    <comment ref="T112" authorId="1">
      <text>
        <t>Gegenpartei Banken &gt;= 0</t>
      </text>
    </comment>
    <comment ref="T113" authorId="1">
      <text>
        <t>Total Restlaufzeit</t>
      </text>
    </comment>
    <comment ref="U112" authorId="1">
      <text>
        <t>Gegenpartei Banken &gt;= 0</t>
      </text>
    </comment>
    <comment ref="U113" authorId="1">
      <text>
        <t>Total Restlaufzeit</t>
      </text>
    </comment>
    <comment ref="V112" authorId="1">
      <text>
        <t>Gegenpartei Banken &gt;= 0</t>
      </text>
    </comment>
    <comment ref="V113" authorId="1">
      <text>
        <t>Total Restlaufzeit</t>
      </text>
    </comment>
    <comment ref="W112" authorId="1">
      <text>
        <t>Gegenpartei Banken &gt;= 0</t>
      </text>
    </comment>
    <comment ref="W113" authorId="1">
      <text>
        <t>Total Restlaufzeit</t>
      </text>
    </comment>
    <comment ref="X112" authorId="1">
      <text>
        <t>Gegenpartei Banken &gt;= 0</t>
      </text>
    </comment>
    <comment ref="X113" authorId="1">
      <text>
        <t>Total Restlaufzeit</t>
      </text>
    </comment>
    <comment ref="Y112" authorId="1">
      <text>
        <t>Gegenpartei Banken &gt;= 0</t>
      </text>
    </comment>
    <comment ref="Y113" authorId="1">
      <text>
        <t>Total Restlaufzeit</t>
      </text>
    </comment>
    <comment ref="K114" authorId="1">
      <text>
        <t>Gegenpartei Banken &gt;= 0</t>
      </text>
    </comment>
    <comment ref="L114" authorId="1">
      <text>
        <t>Gegenpartei Banken &gt;= 0</t>
      </text>
    </comment>
    <comment ref="M114" authorId="1">
      <text>
        <t>Gegenpartei Banken &gt;= 0</t>
      </text>
    </comment>
    <comment ref="N114" authorId="1">
      <text>
        <t>Gegenpartei Banken &gt;= 0</t>
      </text>
    </comment>
    <comment ref="O114" authorId="1">
      <text>
        <t>Gegenpartei Banken &gt;= 0</t>
      </text>
    </comment>
    <comment ref="P114" authorId="1">
      <text>
        <t>Gegenpartei Banken &gt;= 0</t>
      </text>
    </comment>
    <comment ref="Q114" authorId="1">
      <text>
        <t>Gegenpartei Banken &gt;= 0</t>
      </text>
    </comment>
    <comment ref="R114" authorId="1">
      <text>
        <t>Gegenpartei Banken &gt;= 0</t>
      </text>
    </comment>
    <comment ref="S114" authorId="1">
      <text>
        <t>Gegenpartei Banken &gt;= 0</t>
      </text>
    </comment>
    <comment ref="T114" authorId="1">
      <text>
        <t>Gegenpartei Banken &gt;= 0</t>
      </text>
    </comment>
    <comment ref="U114" authorId="1">
      <text>
        <t>Gegenpartei Banken &gt;= 0</t>
      </text>
    </comment>
    <comment ref="V114" authorId="1">
      <text>
        <t>Gegenpartei Banken &gt;= 0</t>
      </text>
    </comment>
    <comment ref="W114" authorId="1">
      <text>
        <t>Gegenpartei Banken &gt;= 0</t>
      </text>
    </comment>
    <comment ref="X114" authorId="1">
      <text>
        <t>Gegenpartei Banken &gt;= 0</t>
      </text>
    </comment>
    <comment ref="Y114" authorId="1">
      <text>
        <t>Gegenpartei Banken &gt;= 0</t>
      </text>
    </comment>
    <comment ref="K115" authorId="1">
      <text>
        <t>Gegenpartei Banken &gt;= 0</t>
      </text>
    </comment>
    <comment ref="L115" authorId="1">
      <text>
        <t>Gegenpartei Banken &gt;= 0</t>
      </text>
    </comment>
    <comment ref="M115" authorId="1">
      <text>
        <t>Gegenpartei Banken &gt;= 0</t>
      </text>
    </comment>
    <comment ref="N115" authorId="1">
      <text>
        <t>Gegenpartei Banken &gt;= 0</t>
      </text>
    </comment>
    <comment ref="O115" authorId="1">
      <text>
        <t>Gegenpartei Banken &gt;= 0</t>
      </text>
    </comment>
    <comment ref="P115" authorId="1">
      <text>
        <t>Gegenpartei Banken &gt;= 0</t>
      </text>
    </comment>
    <comment ref="Q115" authorId="1">
      <text>
        <t>Gegenpartei Banken &gt;= 0</t>
      </text>
    </comment>
    <comment ref="R115" authorId="1">
      <text>
        <t>Gegenpartei Banken &gt;= 0</t>
      </text>
    </comment>
    <comment ref="S115" authorId="1">
      <text>
        <t>Gegenpartei Banken &gt;= 0</t>
      </text>
    </comment>
    <comment ref="T115" authorId="1">
      <text>
        <t>Gegenpartei Banken &gt;= 0</t>
      </text>
    </comment>
    <comment ref="U115" authorId="1">
      <text>
        <t>Gegenpartei Banken &gt;= 0</t>
      </text>
    </comment>
    <comment ref="V115" authorId="1">
      <text>
        <t>Gegenpartei Banken &gt;= 0</t>
      </text>
    </comment>
    <comment ref="W115" authorId="1">
      <text>
        <t>Gegenpartei Banken &gt;= 0</t>
      </text>
    </comment>
    <comment ref="X115" authorId="1">
      <text>
        <t>Gegenpartei Banken &gt;= 0</t>
      </text>
    </comment>
    <comment ref="Y115" authorId="1">
      <text>
        <t>Gegenpartei Banken &gt;= 0</t>
      </text>
    </comment>
    <comment ref="K116" authorId="1">
      <text>
        <t>Gegenpartei Banken &gt;= 0</t>
      </text>
    </comment>
    <comment ref="L116" authorId="1">
      <text>
        <t>Gegenpartei Banken &gt;= 0</t>
      </text>
    </comment>
    <comment ref="M116" authorId="1">
      <text>
        <t>Gegenpartei Banken &gt;= 0</t>
      </text>
    </comment>
    <comment ref="N116" authorId="1">
      <text>
        <t>Gegenpartei Banken &gt;= 0</t>
      </text>
    </comment>
    <comment ref="O116" authorId="1">
      <text>
        <t>Gegenpartei Banken &gt;= 0</t>
      </text>
    </comment>
    <comment ref="P116" authorId="1">
      <text>
        <t>Gegenpartei Banken &gt;= 0</t>
      </text>
    </comment>
    <comment ref="Q116" authorId="1">
      <text>
        <t>Gegenpartei Banken &gt;= 0</t>
      </text>
    </comment>
    <comment ref="R116" authorId="1">
      <text>
        <t>Gegenpartei Banken &gt;= 0</t>
      </text>
    </comment>
    <comment ref="S116" authorId="1">
      <text>
        <t>Gegenpartei Banken &gt;= 0</t>
      </text>
    </comment>
    <comment ref="T116" authorId="1">
      <text>
        <t>Gegenpartei Banken &gt;= 0</t>
      </text>
    </comment>
    <comment ref="U116" authorId="1">
      <text>
        <t>Gegenpartei Banken &gt;= 0</t>
      </text>
    </comment>
    <comment ref="V116" authorId="1">
      <text>
        <t>Gegenpartei Banken &gt;= 0</t>
      </text>
    </comment>
    <comment ref="W116" authorId="1">
      <text>
        <t>Gegenpartei Banken &gt;= 0</t>
      </text>
    </comment>
    <comment ref="X116" authorId="1">
      <text>
        <t>Gegenpartei Banken &gt;= 0</t>
      </text>
    </comment>
    <comment ref="Y116" authorId="1">
      <text>
        <t>Gegenpartei Banken &gt;= 0</t>
      </text>
    </comment>
    <comment ref="K117" authorId="1">
      <text>
        <t>Gegenpartei Banken &gt;= 0</t>
      </text>
    </comment>
    <comment ref="L117" authorId="1">
      <text>
        <t>Gegenpartei Banken &gt;= 0</t>
      </text>
    </comment>
    <comment ref="M117" authorId="1">
      <text>
        <t>Gegenpartei Banken &gt;= 0</t>
      </text>
    </comment>
    <comment ref="N117" authorId="1">
      <text>
        <t>Gegenpartei Banken &gt;= 0</t>
      </text>
    </comment>
    <comment ref="O117" authorId="1">
      <text>
        <t>Gegenpartei Banken &gt;= 0</t>
      </text>
    </comment>
    <comment ref="P117" authorId="1">
      <text>
        <t>Gegenpartei Banken &gt;= 0</t>
      </text>
    </comment>
    <comment ref="Q117" authorId="1">
      <text>
        <t>Gegenpartei Banken &gt;= 0</t>
      </text>
    </comment>
    <comment ref="R117" authorId="1">
      <text>
        <t>Gegenpartei Banken &gt;= 0</t>
      </text>
    </comment>
    <comment ref="S117" authorId="1">
      <text>
        <t>Gegenpartei Banken &gt;= 0</t>
      </text>
    </comment>
    <comment ref="T117" authorId="1">
      <text>
        <t>Gegenpartei Banken &gt;= 0</t>
      </text>
    </comment>
    <comment ref="U117" authorId="1">
      <text>
        <t>Gegenpartei Banken &gt;= 0</t>
      </text>
    </comment>
    <comment ref="V117" authorId="1">
      <text>
        <t>Gegenpartei Banken &gt;= 0</t>
      </text>
    </comment>
    <comment ref="W117" authorId="1">
      <text>
        <t>Gegenpartei Banken &gt;= 0</t>
      </text>
    </comment>
    <comment ref="X117" authorId="1">
      <text>
        <t>Gegenpartei Banken &gt;= 0</t>
      </text>
    </comment>
    <comment ref="Y117" authorId="1">
      <text>
        <t>Gegenpartei Banken &gt;= 0</t>
      </text>
    </comment>
    <comment ref="K118" authorId="1">
      <text>
        <t>Gegenpartei Banken &gt;= 0</t>
      </text>
    </comment>
    <comment ref="L118" authorId="1">
      <text>
        <t>Gegenpartei Banken &gt;= 0</t>
      </text>
    </comment>
    <comment ref="M118" authorId="1">
      <text>
        <t>Gegenpartei Banken &gt;= 0</t>
      </text>
    </comment>
    <comment ref="N118" authorId="1">
      <text>
        <t>Gegenpartei Banken &gt;= 0</t>
      </text>
    </comment>
    <comment ref="O118" authorId="1">
      <text>
        <t>Gegenpartei Banken &gt;= 0</t>
      </text>
    </comment>
    <comment ref="P118" authorId="1">
      <text>
        <t>Gegenpartei Banken &gt;= 0</t>
      </text>
    </comment>
    <comment ref="Q118" authorId="1">
      <text>
        <t>Gegenpartei Banken &gt;= 0</t>
      </text>
    </comment>
    <comment ref="R118" authorId="1">
      <text>
        <t>Gegenpartei Banken &gt;= 0</t>
      </text>
    </comment>
    <comment ref="S118" authorId="1">
      <text>
        <t>Gegenpartei Banken &gt;= 0</t>
      </text>
    </comment>
    <comment ref="T118" authorId="1">
      <text>
        <t>Gegenpartei Banken &gt;= 0</t>
      </text>
    </comment>
    <comment ref="U118" authorId="1">
      <text>
        <t>Gegenpartei Banken &gt;= 0</t>
      </text>
    </comment>
    <comment ref="V118" authorId="1">
      <text>
        <t>Gegenpartei Banken &gt;= 0</t>
      </text>
    </comment>
    <comment ref="W118" authorId="1">
      <text>
        <t>Gegenpartei Banken &gt;= 0</t>
      </text>
    </comment>
    <comment ref="X118" authorId="1">
      <text>
        <t>Gegenpartei Banken &gt;= 0</t>
      </text>
    </comment>
    <comment ref="Y118" authorId="1">
      <text>
        <t>Gegenpartei Banken &gt;= 0</t>
      </text>
    </comment>
    <comment ref="K119" authorId="1">
      <text>
        <t>Gegenpartei Kunden &gt;= 0</t>
      </text>
    </comment>
    <comment ref="K120" authorId="1">
      <text>
        <t>Total Fälligkeit</t>
      </text>
    </comment>
    <comment ref="L119" authorId="1">
      <text>
        <t>Gegenpartei Kunden &gt;= 0</t>
      </text>
    </comment>
    <comment ref="L120" authorId="1">
      <text>
        <t>Total Fälligkeit</t>
      </text>
    </comment>
    <comment ref="M119" authorId="1">
      <text>
        <t>Gegenpartei Kunden &gt;= 0</t>
      </text>
    </comment>
    <comment ref="M120" authorId="1">
      <text>
        <t>Total Fälligkeit</t>
      </text>
    </comment>
    <comment ref="N119" authorId="1">
      <text>
        <t>Gegenpartei Kunden &gt;= 0</t>
      </text>
    </comment>
    <comment ref="N120" authorId="1">
      <text>
        <t>Total Fälligkeit</t>
      </text>
    </comment>
    <comment ref="O119" authorId="1">
      <text>
        <t>Gegenpartei Kunden &gt;= 0</t>
      </text>
    </comment>
    <comment ref="O120" authorId="1">
      <text>
        <t>Total Fälligkeit</t>
      </text>
    </comment>
    <comment ref="P119" authorId="1">
      <text>
        <t>Gegenpartei Kunden &gt;= 0</t>
      </text>
    </comment>
    <comment ref="P120" authorId="1">
      <text>
        <t>Total Fälligkeit</t>
      </text>
    </comment>
    <comment ref="Q119" authorId="1">
      <text>
        <t>Gegenpartei Kunden &gt;= 0</t>
      </text>
    </comment>
    <comment ref="Q120" authorId="1">
      <text>
        <t>Total Fälligkeit</t>
      </text>
    </comment>
    <comment ref="R119" authorId="1">
      <text>
        <t>Gegenpartei Kunden &gt;= 0</t>
      </text>
    </comment>
    <comment ref="R120" authorId="1">
      <text>
        <t>Total Fälligkeit</t>
      </text>
    </comment>
    <comment ref="S119" authorId="1">
      <text>
        <t>Gegenpartei Kunden &gt;= 0</t>
      </text>
    </comment>
    <comment ref="S120" authorId="1">
      <text>
        <t>Total Fälligkeit</t>
      </text>
    </comment>
    <comment ref="T119" authorId="1">
      <text>
        <t>Gegenpartei Kunden &gt;= 0</t>
      </text>
    </comment>
    <comment ref="T120" authorId="1">
      <text>
        <t>Total Fälligkeit</t>
      </text>
    </comment>
    <comment ref="U119" authorId="1">
      <text>
        <t>Gegenpartei Kunden &gt;= 0</t>
      </text>
    </comment>
    <comment ref="U120" authorId="1">
      <text>
        <t>Total Fälligkeit</t>
      </text>
    </comment>
    <comment ref="V119" authorId="1">
      <text>
        <t>Gegenpartei Kunden &gt;= 0</t>
      </text>
    </comment>
    <comment ref="V120" authorId="1">
      <text>
        <t>Total Fälligkeit</t>
      </text>
    </comment>
    <comment ref="W119" authorId="1">
      <text>
        <t>Gegenpartei Kunden &gt;= 0</t>
      </text>
    </comment>
    <comment ref="W120" authorId="1">
      <text>
        <t>Total Fälligkeit</t>
      </text>
    </comment>
    <comment ref="X119" authorId="1">
      <text>
        <t>Gegenpartei Kunden &gt;= 0</t>
      </text>
    </comment>
    <comment ref="X120" authorId="1">
      <text>
        <t>Total Fälligkeit</t>
      </text>
    </comment>
    <comment ref="Y119" authorId="1">
      <text>
        <t>Gegenpartei Kunden &gt;= 0</t>
      </text>
    </comment>
    <comment ref="Y120" authorId="1">
      <text>
        <t>Total Fälligkeit</t>
      </text>
    </comment>
    <comment ref="K121" authorId="1">
      <text>
        <t>Gegenpartei Kunden &gt;= 0</t>
      </text>
    </comment>
    <comment ref="L121" authorId="1">
      <text>
        <t>Gegenpartei Kunden &gt;= 0</t>
      </text>
    </comment>
    <comment ref="M121" authorId="1">
      <text>
        <t>Gegenpartei Kunden &gt;= 0</t>
      </text>
    </comment>
    <comment ref="N121" authorId="1">
      <text>
        <t>Gegenpartei Kunden &gt;= 0</t>
      </text>
    </comment>
    <comment ref="O121" authorId="1">
      <text>
        <t>Gegenpartei Kunden &gt;= 0</t>
      </text>
    </comment>
    <comment ref="P121" authorId="1">
      <text>
        <t>Gegenpartei Kunden &gt;= 0</t>
      </text>
    </comment>
    <comment ref="Q121" authorId="1">
      <text>
        <t>Gegenpartei Kunden &gt;= 0</t>
      </text>
    </comment>
    <comment ref="R121" authorId="1">
      <text>
        <t>Gegenpartei Kunden &gt;= 0</t>
      </text>
    </comment>
    <comment ref="S121" authorId="1">
      <text>
        <t>Gegenpartei Kunden &gt;= 0</t>
      </text>
    </comment>
    <comment ref="T121" authorId="1">
      <text>
        <t>Gegenpartei Kunden &gt;= 0</t>
      </text>
    </comment>
    <comment ref="U121" authorId="1">
      <text>
        <t>Gegenpartei Kunden &gt;= 0</t>
      </text>
    </comment>
    <comment ref="V121" authorId="1">
      <text>
        <t>Gegenpartei Kunden &gt;= 0</t>
      </text>
    </comment>
    <comment ref="W121" authorId="1">
      <text>
        <t>Gegenpartei Kunden &gt;= 0</t>
      </text>
    </comment>
    <comment ref="X121" authorId="1">
      <text>
        <t>Gegenpartei Kunden &gt;= 0</t>
      </text>
    </comment>
    <comment ref="Y121" authorId="1">
      <text>
        <t>Gegenpartei Kunden &gt;= 0</t>
      </text>
    </comment>
    <comment ref="K122" authorId="1">
      <text>
        <t>Gegenpartei Kunden &gt;= 0</t>
      </text>
    </comment>
    <comment ref="L122" authorId="1">
      <text>
        <t>Gegenpartei Kunden &gt;= 0</t>
      </text>
    </comment>
    <comment ref="M122" authorId="1">
      <text>
        <t>Gegenpartei Kunden &gt;= 0</t>
      </text>
    </comment>
    <comment ref="N122" authorId="1">
      <text>
        <t>Gegenpartei Kunden &gt;= 0</t>
      </text>
    </comment>
    <comment ref="O122" authorId="1">
      <text>
        <t>Gegenpartei Kunden &gt;= 0</t>
      </text>
    </comment>
    <comment ref="P122" authorId="1">
      <text>
        <t>Gegenpartei Kunden &gt;= 0</t>
      </text>
    </comment>
    <comment ref="Q122" authorId="1">
      <text>
        <t>Gegenpartei Kunden &gt;= 0</t>
      </text>
    </comment>
    <comment ref="R122" authorId="1">
      <text>
        <t>Gegenpartei Kunden &gt;= 0</t>
      </text>
    </comment>
    <comment ref="S122" authorId="1">
      <text>
        <t>Gegenpartei Kunden &gt;= 0</t>
      </text>
    </comment>
    <comment ref="T122" authorId="1">
      <text>
        <t>Gegenpartei Kunden &gt;= 0</t>
      </text>
    </comment>
    <comment ref="U122" authorId="1">
      <text>
        <t>Gegenpartei Kunden &gt;= 0</t>
      </text>
    </comment>
    <comment ref="V122" authorId="1">
      <text>
        <t>Gegenpartei Kunden &gt;= 0</t>
      </text>
    </comment>
    <comment ref="W122" authorId="1">
      <text>
        <t>Gegenpartei Kunden &gt;= 0</t>
      </text>
    </comment>
    <comment ref="X122" authorId="1">
      <text>
        <t>Gegenpartei Kunden &gt;= 0</t>
      </text>
    </comment>
    <comment ref="Y122" authorId="1">
      <text>
        <t>Gegenpartei Kunden &gt;= 0</t>
      </text>
    </comment>
    <comment ref="K123" authorId="1">
      <text>
        <t>Gegenpartei Kunden &gt;= 0</t>
      </text>
    </comment>
    <comment ref="K124" authorId="1">
      <text>
        <t>Total Restlaufzeit</t>
      </text>
    </comment>
    <comment ref="L123" authorId="1">
      <text>
        <t>Gegenpartei Kunden &gt;= 0</t>
      </text>
    </comment>
    <comment ref="L124" authorId="1">
      <text>
        <t>Total Restlaufzeit</t>
      </text>
    </comment>
    <comment ref="M123" authorId="1">
      <text>
        <t>Gegenpartei Kunden &gt;= 0</t>
      </text>
    </comment>
    <comment ref="M124" authorId="1">
      <text>
        <t>Total Restlaufzeit</t>
      </text>
    </comment>
    <comment ref="N123" authorId="1">
      <text>
        <t>Gegenpartei Kunden &gt;= 0</t>
      </text>
    </comment>
    <comment ref="N124" authorId="1">
      <text>
        <t>Total Restlaufzeit</t>
      </text>
    </comment>
    <comment ref="O123" authorId="1">
      <text>
        <t>Gegenpartei Kunden &gt;= 0</t>
      </text>
    </comment>
    <comment ref="O124" authorId="1">
      <text>
        <t>Total Restlaufzeit</t>
      </text>
    </comment>
    <comment ref="P123" authorId="1">
      <text>
        <t>Gegenpartei Kunden &gt;= 0</t>
      </text>
    </comment>
    <comment ref="P124" authorId="1">
      <text>
        <t>Total Restlaufzeit</t>
      </text>
    </comment>
    <comment ref="Q123" authorId="1">
      <text>
        <t>Gegenpartei Kunden &gt;= 0</t>
      </text>
    </comment>
    <comment ref="Q124" authorId="1">
      <text>
        <t>Total Restlaufzeit</t>
      </text>
    </comment>
    <comment ref="R123" authorId="1">
      <text>
        <t>Gegenpartei Kunden &gt;= 0</t>
      </text>
    </comment>
    <comment ref="R124" authorId="1">
      <text>
        <t>Total Restlaufzeit</t>
      </text>
    </comment>
    <comment ref="S123" authorId="1">
      <text>
        <t>Gegenpartei Kunden &gt;= 0</t>
      </text>
    </comment>
    <comment ref="S124" authorId="1">
      <text>
        <t>Total Restlaufzeit</t>
      </text>
    </comment>
    <comment ref="T123" authorId="1">
      <text>
        <t>Gegenpartei Kunden &gt;= 0</t>
      </text>
    </comment>
    <comment ref="T124" authorId="1">
      <text>
        <t>Total Restlaufzeit</t>
      </text>
    </comment>
    <comment ref="U123" authorId="1">
      <text>
        <t>Gegenpartei Kunden &gt;= 0</t>
      </text>
    </comment>
    <comment ref="U124" authorId="1">
      <text>
        <t>Total Restlaufzeit</t>
      </text>
    </comment>
    <comment ref="V123" authorId="1">
      <text>
        <t>Gegenpartei Kunden &gt;= 0</t>
      </text>
    </comment>
    <comment ref="V124" authorId="1">
      <text>
        <t>Total Restlaufzeit</t>
      </text>
    </comment>
    <comment ref="W123" authorId="1">
      <text>
        <t>Gegenpartei Kunden &gt;= 0</t>
      </text>
    </comment>
    <comment ref="W124" authorId="1">
      <text>
        <t>Total Restlaufzeit</t>
      </text>
    </comment>
    <comment ref="X123" authorId="1">
      <text>
        <t>Gegenpartei Kunden &gt;= 0</t>
      </text>
    </comment>
    <comment ref="X124" authorId="1">
      <text>
        <t>Total Restlaufzeit</t>
      </text>
    </comment>
    <comment ref="Y123" authorId="1">
      <text>
        <t>Gegenpartei Kunden &gt;= 0</t>
      </text>
    </comment>
    <comment ref="Y124" authorId="1">
      <text>
        <t>Total Restlaufzeit</t>
      </text>
    </comment>
    <comment ref="K125" authorId="1">
      <text>
        <t>Gegenpartei Kunden &gt;= 0</t>
      </text>
    </comment>
    <comment ref="L125" authorId="1">
      <text>
        <t>Gegenpartei Kunden &gt;= 0</t>
      </text>
    </comment>
    <comment ref="M125" authorId="1">
      <text>
        <t>Gegenpartei Kunden &gt;= 0</t>
      </text>
    </comment>
    <comment ref="N125" authorId="1">
      <text>
        <t>Gegenpartei Kunden &gt;= 0</t>
      </text>
    </comment>
    <comment ref="O125" authorId="1">
      <text>
        <t>Gegenpartei Kunden &gt;= 0</t>
      </text>
    </comment>
    <comment ref="P125" authorId="1">
      <text>
        <t>Gegenpartei Kunden &gt;= 0</t>
      </text>
    </comment>
    <comment ref="Q125" authorId="1">
      <text>
        <t>Gegenpartei Kunden &gt;= 0</t>
      </text>
    </comment>
    <comment ref="R125" authorId="1">
      <text>
        <t>Gegenpartei Kunden &gt;= 0</t>
      </text>
    </comment>
    <comment ref="S125" authorId="1">
      <text>
        <t>Gegenpartei Kunden &gt;= 0</t>
      </text>
    </comment>
    <comment ref="T125" authorId="1">
      <text>
        <t>Gegenpartei Kunden &gt;= 0</t>
      </text>
    </comment>
    <comment ref="U125" authorId="1">
      <text>
        <t>Gegenpartei Kunden &gt;= 0</t>
      </text>
    </comment>
    <comment ref="V125" authorId="1">
      <text>
        <t>Gegenpartei Kunden &gt;= 0</t>
      </text>
    </comment>
    <comment ref="W125" authorId="1">
      <text>
        <t>Gegenpartei Kunden &gt;= 0</t>
      </text>
    </comment>
    <comment ref="X125" authorId="1">
      <text>
        <t>Gegenpartei Kunden &gt;= 0</t>
      </text>
    </comment>
    <comment ref="Y125" authorId="1">
      <text>
        <t>Gegenpartei Kunden &gt;= 0</t>
      </text>
    </comment>
    <comment ref="K126" authorId="1">
      <text>
        <t>Gegenpartei Kunden &gt;= 0</t>
      </text>
    </comment>
    <comment ref="L126" authorId="1">
      <text>
        <t>Gegenpartei Kunden &gt;= 0</t>
      </text>
    </comment>
    <comment ref="M126" authorId="1">
      <text>
        <t>Gegenpartei Kunden &gt;= 0</t>
      </text>
    </comment>
    <comment ref="N126" authorId="1">
      <text>
        <t>Gegenpartei Kunden &gt;= 0</t>
      </text>
    </comment>
    <comment ref="O126" authorId="1">
      <text>
        <t>Gegenpartei Kunden &gt;= 0</t>
      </text>
    </comment>
    <comment ref="P126" authorId="1">
      <text>
        <t>Gegenpartei Kunden &gt;= 0</t>
      </text>
    </comment>
    <comment ref="Q126" authorId="1">
      <text>
        <t>Gegenpartei Kunden &gt;= 0</t>
      </text>
    </comment>
    <comment ref="R126" authorId="1">
      <text>
        <t>Gegenpartei Kunden &gt;= 0</t>
      </text>
    </comment>
    <comment ref="S126" authorId="1">
      <text>
        <t>Gegenpartei Kunden &gt;= 0</t>
      </text>
    </comment>
    <comment ref="T126" authorId="1">
      <text>
        <t>Gegenpartei Kunden &gt;= 0</t>
      </text>
    </comment>
    <comment ref="U126" authorId="1">
      <text>
        <t>Gegenpartei Kunden &gt;= 0</t>
      </text>
    </comment>
    <comment ref="V126" authorId="1">
      <text>
        <t>Gegenpartei Kunden &gt;= 0</t>
      </text>
    </comment>
    <comment ref="W126" authorId="1">
      <text>
        <t>Gegenpartei Kunden &gt;= 0</t>
      </text>
    </comment>
    <comment ref="X126" authorId="1">
      <text>
        <t>Gegenpartei Kunden &gt;= 0</t>
      </text>
    </comment>
    <comment ref="Y126" authorId="1">
      <text>
        <t>Gegenpartei Kunden &gt;= 0</t>
      </text>
    </comment>
    <comment ref="K127" authorId="1">
      <text>
        <t>Gegenpartei Kunden &gt;= 0</t>
      </text>
    </comment>
    <comment ref="L127" authorId="1">
      <text>
        <t>Gegenpartei Kunden &gt;= 0</t>
      </text>
    </comment>
    <comment ref="M127" authorId="1">
      <text>
        <t>Gegenpartei Kunden &gt;= 0</t>
      </text>
    </comment>
    <comment ref="N127" authorId="1">
      <text>
        <t>Gegenpartei Kunden &gt;= 0</t>
      </text>
    </comment>
    <comment ref="O127" authorId="1">
      <text>
        <t>Gegenpartei Kunden &gt;= 0</t>
      </text>
    </comment>
    <comment ref="P127" authorId="1">
      <text>
        <t>Gegenpartei Kunden &gt;= 0</t>
      </text>
    </comment>
    <comment ref="Q127" authorId="1">
      <text>
        <t>Gegenpartei Kunden &gt;= 0</t>
      </text>
    </comment>
    <comment ref="R127" authorId="1">
      <text>
        <t>Gegenpartei Kunden &gt;= 0</t>
      </text>
    </comment>
    <comment ref="S127" authorId="1">
      <text>
        <t>Gegenpartei Kunden &gt;= 0</t>
      </text>
    </comment>
    <comment ref="T127" authorId="1">
      <text>
        <t>Gegenpartei Kunden &gt;= 0</t>
      </text>
    </comment>
    <comment ref="U127" authorId="1">
      <text>
        <t>Gegenpartei Kunden &gt;= 0</t>
      </text>
    </comment>
    <comment ref="V127" authorId="1">
      <text>
        <t>Gegenpartei Kunden &gt;= 0</t>
      </text>
    </comment>
    <comment ref="W127" authorId="1">
      <text>
        <t>Gegenpartei Kunden &gt;= 0</t>
      </text>
    </comment>
    <comment ref="X127" authorId="1">
      <text>
        <t>Gegenpartei Kunden &gt;= 0</t>
      </text>
    </comment>
    <comment ref="Y127" authorId="1">
      <text>
        <t>Gegenpartei Kunden &gt;= 0</t>
      </text>
    </comment>
    <comment ref="K128" authorId="1">
      <text>
        <t>Gegenpartei Kunden &gt;= 0</t>
      </text>
    </comment>
    <comment ref="L128" authorId="1">
      <text>
        <t>Gegenpartei Kunden &gt;= 0</t>
      </text>
    </comment>
    <comment ref="M128" authorId="1">
      <text>
        <t>Gegenpartei Kunden &gt;= 0</t>
      </text>
    </comment>
    <comment ref="N128" authorId="1">
      <text>
        <t>Gegenpartei Kunden &gt;= 0</t>
      </text>
    </comment>
    <comment ref="O128" authorId="1">
      <text>
        <t>Gegenpartei Kunden &gt;= 0</t>
      </text>
    </comment>
    <comment ref="P128" authorId="1">
      <text>
        <t>Gegenpartei Kunden &gt;= 0</t>
      </text>
    </comment>
    <comment ref="Q128" authorId="1">
      <text>
        <t>Gegenpartei Kunden &gt;= 0</t>
      </text>
    </comment>
    <comment ref="R128" authorId="1">
      <text>
        <t>Gegenpartei Kunden &gt;= 0</t>
      </text>
    </comment>
    <comment ref="S128" authorId="1">
      <text>
        <t>Gegenpartei Kunden &gt;= 0</t>
      </text>
    </comment>
    <comment ref="T128" authorId="1">
      <text>
        <t>Gegenpartei Kunden &gt;= 0</t>
      </text>
    </comment>
    <comment ref="U128" authorId="1">
      <text>
        <t>Gegenpartei Kunden &gt;= 0</t>
      </text>
    </comment>
    <comment ref="V128" authorId="1">
      <text>
        <t>Gegenpartei Kunden &gt;= 0</t>
      </text>
    </comment>
    <comment ref="W128" authorId="1">
      <text>
        <t>Gegenpartei Kunden &gt;= 0</t>
      </text>
    </comment>
    <comment ref="X128" authorId="1">
      <text>
        <t>Gegenpartei Kunden &gt;= 0</t>
      </text>
    </comment>
    <comment ref="Y128" authorId="1">
      <text>
        <t>Gegenpartei Kunden &gt;= 0</t>
      </text>
    </comment>
    <comment ref="K129" authorId="1">
      <text>
        <t>Gegenpartei Kunden &gt;= 0</t>
      </text>
    </comment>
    <comment ref="L129" authorId="1">
      <text>
        <t>Gegenpartei Kunden &gt;= 0</t>
      </text>
    </comment>
    <comment ref="M129" authorId="1">
      <text>
        <t>Gegenpartei Kunden &gt;= 0</t>
      </text>
    </comment>
    <comment ref="N129" authorId="1">
      <text>
        <t>Gegenpartei Kunden &gt;= 0</t>
      </text>
    </comment>
    <comment ref="O129" authorId="1">
      <text>
        <t>Gegenpartei Kunden &gt;= 0</t>
      </text>
    </comment>
    <comment ref="P129" authorId="1">
      <text>
        <t>Gegenpartei Kunden &gt;= 0</t>
      </text>
    </comment>
    <comment ref="Q129" authorId="1">
      <text>
        <t>Gegenpartei Kunden &gt;= 0</t>
      </text>
    </comment>
    <comment ref="R129" authorId="1">
      <text>
        <t>Gegenpartei Kunden &gt;= 0</t>
      </text>
    </comment>
    <comment ref="S129" authorId="1">
      <text>
        <t>Gegenpartei Kunden &gt;= 0</t>
      </text>
    </comment>
    <comment ref="T129" authorId="1">
      <text>
        <t>Gegenpartei Kunden &gt;= 0</t>
      </text>
    </comment>
    <comment ref="U129" authorId="1">
      <text>
        <t>Gegenpartei Kunden &gt;= 0</t>
      </text>
    </comment>
    <comment ref="V129" authorId="1">
      <text>
        <t>Gegenpartei Kunden &gt;= 0</t>
      </text>
    </comment>
    <comment ref="W129" authorId="1">
      <text>
        <t>Gegenpartei Kunden &gt;= 0</t>
      </text>
    </comment>
    <comment ref="X129" authorId="1">
      <text>
        <t>Gegenpartei Kunden &gt;= 0</t>
      </text>
    </comment>
    <comment ref="Y129" authorId="1">
      <text>
        <t>Gegenpartei Kunden &gt;= 0</t>
      </text>
    </comment>
    <comment ref="K130" authorId="1">
      <text>
        <t>Total Verpflichtungen aus Kundeneinlagen</t>
      </text>
    </comment>
    <comment ref="L130" authorId="1">
      <text>
        <t>Total Verpflichtungen aus Kundeneinlagen</t>
      </text>
    </comment>
    <comment ref="M130" authorId="1">
      <text>
        <t>Total Verpflichtungen aus Kundeneinlagen</t>
      </text>
    </comment>
    <comment ref="N130" authorId="1">
      <text>
        <t>Total Verpflichtungen aus Kundeneinlagen</t>
      </text>
    </comment>
    <comment ref="O130" authorId="1">
      <text>
        <t>Total Verpflichtungen aus Kundeneinlagen</t>
      </text>
    </comment>
    <comment ref="P130" authorId="1">
      <text>
        <t>Total Verpflichtungen aus Kundeneinlagen</t>
      </text>
    </comment>
    <comment ref="Q130" authorId="1">
      <text>
        <t>Total Verpflichtungen aus Kundeneinlagen</t>
      </text>
    </comment>
    <comment ref="R130" authorId="1">
      <text>
        <t>Total Verpflichtungen aus Kundeneinlagen</t>
      </text>
    </comment>
    <comment ref="S130" authorId="1">
      <text>
        <t>Total Verpflichtungen aus Kundeneinlagen</t>
      </text>
    </comment>
    <comment ref="T130" authorId="1">
      <text>
        <t>Total Verpflichtungen aus Kundeneinlagen</t>
      </text>
    </comment>
    <comment ref="U130" authorId="1">
      <text>
        <t>Total Verpflichtungen aus Kundeneinlagen</t>
      </text>
    </comment>
    <comment ref="V130" authorId="1">
      <text>
        <t>Total Verpflichtungen aus Kundeneinlagen</t>
      </text>
    </comment>
    <comment ref="W130" authorId="1">
      <text>
        <t>Total Verpflichtungen aus Kundeneinlagen</t>
      </text>
    </comment>
    <comment ref="X130" authorId="1">
      <text>
        <t>Total Verpflichtungen aus Kundeneinlagen</t>
      </text>
    </comment>
    <comment ref="Y130" authorId="1">
      <text>
        <t>Total Verpflichtungen aus Kundeneinlagen</t>
      </text>
    </comment>
    <comment ref="K131" authorId="1">
      <text>
        <t>Total Fälligkeit</t>
      </text>
    </comment>
    <comment ref="K132" authorId="1">
      <text>
        <t>Davon-Prüfung Kundeneinlagen ohne gebundene Vorsorgegelder, Total Fälligkeit, Total Übertragbarkeit mit Unterpositionen Callgelder, kündbar, nicht übertragbar und Geldmarktpapiere</t>
      </text>
    </comment>
    <comment ref="K133" authorId="1">
      <text>
        <t>Davon-Prüfung Kundeneinlagen ohne gebundene Vorsorgegelder mit Unterposition Geldmarktpapiere</t>
      </text>
    </comment>
    <comment ref="L131" authorId="1">
      <text>
        <t>Total Fälligkeit</t>
      </text>
    </comment>
    <comment ref="L132" authorId="1">
      <text>
        <t>Davon-Prüfung Kundeneinlagen ohne gebundene Vorsorgegelder, Total Fälligkeit, Total Übertragbarkeit mit Unterpositionen Callgelder, kündbar, nicht übertragbar und Geldmarktpapiere</t>
      </text>
    </comment>
    <comment ref="M131" authorId="1">
      <text>
        <t>Total Fälligkeit</t>
      </text>
    </comment>
    <comment ref="M132" authorId="1">
      <text>
        <t>Davon-Prüfung Kundeneinlagen ohne gebundene Vorsorgegelder, Total Fälligkeit, Total Übertragbarkeit mit Unterpositionen Callgelder, kündbar, nicht übertragbar und Geldmarktpapiere</t>
      </text>
    </comment>
    <comment ref="M133" authorId="1">
      <text>
        <t>Davon-Prüfung Kundeneinlagen ohne gebundene Vorsorgegelder mit Unterposition Geldmarktpapiere</t>
      </text>
    </comment>
    <comment ref="N131" authorId="1">
      <text>
        <t>Total Fälligkeit</t>
      </text>
    </comment>
    <comment ref="N132" authorId="1">
      <text>
        <t>Davon-Prüfung Kundeneinlagen ohne gebundene Vorsorgegelder, Total Fälligkeit, Total Übertragbarkeit mit Unterpositionen Callgelder, kündbar, nicht übertragbar und Geldmarktpapiere</t>
      </text>
    </comment>
    <comment ref="N133" authorId="1">
      <text>
        <t>Davon-Prüfung Kundeneinlagen ohne gebundene Vorsorgegelder mit Unterposition Geldmarktpapiere</t>
      </text>
    </comment>
    <comment ref="O131" authorId="1">
      <text>
        <t>Total Fälligkeit</t>
      </text>
    </comment>
    <comment ref="O132" authorId="1">
      <text>
        <t>Davon-Prüfung Kundeneinlagen ohne gebundene Vorsorgegelder, Total Fälligkeit, Total Übertragbarkeit mit Unterpositionen Callgelder, kündbar, nicht übertragbar und Geldmarktpapiere</t>
      </text>
    </comment>
    <comment ref="O133" authorId="1">
      <text>
        <t>Davon-Prüfung Kundeneinlagen ohne gebundene Vorsorgegelder mit Unterposition Geldmarktpapiere</t>
      </text>
    </comment>
    <comment ref="P131" authorId="1">
      <text>
        <t>Total Fälligkeit</t>
      </text>
    </comment>
    <comment ref="P132" authorId="1">
      <text>
        <t>Davon-Prüfung Kundeneinlagen ohne gebundene Vorsorgegelder, Total Fälligkeit, Total Übertragbarkeit mit Unterpositionen Callgelder, kündbar, nicht übertragbar und Geldmarktpapiere</t>
      </text>
    </comment>
    <comment ref="P133" authorId="1">
      <text>
        <t>Davon-Prüfung Kundeneinlagen ohne gebundene Vorsorgegelder mit Unterposition Geldmarktpapiere</t>
      </text>
    </comment>
    <comment ref="Q131" authorId="1">
      <text>
        <t>Total Fälligkeit</t>
      </text>
    </comment>
    <comment ref="Q132" authorId="1">
      <text>
        <t>Davon-Prüfung Kundeneinlagen ohne gebundene Vorsorgegelder, Total Fälligkeit, Total Übertragbarkeit mit Unterpositionen Callgelder, kündbar, nicht übertragbar und Geldmarktpapiere</t>
      </text>
    </comment>
    <comment ref="Q133" authorId="1">
      <text>
        <t>Davon-Prüfung Kundeneinlagen ohne gebundene Vorsorgegelder mit Unterposition Geldmarktpapiere</t>
      </text>
    </comment>
    <comment ref="R131" authorId="1">
      <text>
        <t>Total Fälligkeit</t>
      </text>
    </comment>
    <comment ref="R132" authorId="1">
      <text>
        <t>Davon-Prüfung Kundeneinlagen ohne gebundene Vorsorgegelder, Total Fälligkeit, Total Übertragbarkeit mit Unterpositionen Callgelder, kündbar, nicht übertragbar und Geldmarktpapiere</t>
      </text>
    </comment>
    <comment ref="R133" authorId="1">
      <text>
        <t>Davon-Prüfung Kundeneinlagen ohne gebundene Vorsorgegelder mit Unterposition Geldmarktpapiere</t>
      </text>
    </comment>
    <comment ref="S131" authorId="1">
      <text>
        <t>Total Fälligkeit</t>
      </text>
    </comment>
    <comment ref="S132" authorId="1">
      <text>
        <t>Davon-Prüfung Kundeneinlagen ohne gebundene Vorsorgegelder, Total Fälligkeit, Total Übertragbarkeit mit Unterpositionen Callgelder, kündbar, nicht übertragbar und Geldmarktpapiere</t>
      </text>
    </comment>
    <comment ref="T131" authorId="1">
      <text>
        <t>Total Fälligkeit</t>
      </text>
    </comment>
    <comment ref="T132" authorId="1">
      <text>
        <t>Davon-Prüfung Kundeneinlagen ohne gebundene Vorsorgegelder, Total Fälligkeit, Total Übertragbarkeit mit Unterpositionen Callgelder, kündbar, nicht übertragbar und Geldmarktpapiere</t>
      </text>
    </comment>
    <comment ref="T133" authorId="1">
      <text>
        <t>Davon-Prüfung Kundeneinlagen ohne gebundene Vorsorgegelder mit Unterposition Geldmarktpapiere</t>
      </text>
    </comment>
    <comment ref="U131" authorId="1">
      <text>
        <t>Total Fälligkeit</t>
      </text>
    </comment>
    <comment ref="U132" authorId="1">
      <text>
        <t>Davon-Prüfung Kundeneinlagen ohne gebundene Vorsorgegelder, Total Fälligkeit, Total Übertragbarkeit mit Unterpositionen Callgelder, kündbar, nicht übertragbar und Geldmarktpapiere</t>
      </text>
    </comment>
    <comment ref="U133" authorId="1">
      <text>
        <t>Davon-Prüfung Kundeneinlagen ohne gebundene Vorsorgegelder mit Unterposition Geldmarktpapiere</t>
      </text>
    </comment>
    <comment ref="V131" authorId="1">
      <text>
        <t>Total Fälligkeit</t>
      </text>
    </comment>
    <comment ref="V132" authorId="1">
      <text>
        <t>Davon-Prüfung Kundeneinlagen ohne gebundene Vorsorgegelder, Total Fälligkeit, Total Übertragbarkeit mit Unterpositionen Callgelder, kündbar, nicht übertragbar und Geldmarktpapiere</t>
      </text>
    </comment>
    <comment ref="V133" authorId="1">
      <text>
        <t>Davon-Prüfung Kundeneinlagen ohne gebundene Vorsorgegelder mit Unterposition Geldmarktpapiere</t>
      </text>
    </comment>
    <comment ref="W131" authorId="1">
      <text>
        <t>Total Fälligkeit</t>
      </text>
    </comment>
    <comment ref="W132" authorId="1">
      <text>
        <t>Davon-Prüfung Kundeneinlagen ohne gebundene Vorsorgegelder, Total Fälligkeit, Total Übertragbarkeit mit Unterpositionen Callgelder, kündbar, nicht übertragbar und Geldmarktpapiere</t>
      </text>
    </comment>
    <comment ref="W133" authorId="1">
      <text>
        <t>Davon-Prüfung Kundeneinlagen ohne gebundene Vorsorgegelder mit Unterposition Geldmarktpapiere</t>
      </text>
    </comment>
    <comment ref="X131" authorId="1">
      <text>
        <t>Total Fälligkeit</t>
      </text>
    </comment>
    <comment ref="X132" authorId="1">
      <text>
        <t>Davon-Prüfung Kundeneinlagen ohne gebundene Vorsorgegelder, Total Fälligkeit, Total Übertragbarkeit mit Unterpositionen Callgelder, kündbar, nicht übertragbar und Geldmarktpapiere</t>
      </text>
    </comment>
    <comment ref="X133" authorId="1">
      <text>
        <t>Davon-Prüfung Kundeneinlagen ohne gebundene Vorsorgegelder mit Unterposition Geldmarktpapiere</t>
      </text>
    </comment>
    <comment ref="Y131" authorId="1">
      <text>
        <t>Total Fälligkeit</t>
      </text>
    </comment>
    <comment ref="Y132" authorId="1">
      <text>
        <t>Davon-Prüfung Kundeneinlagen ohne gebundene Vorsorgegelder, Total Fälligkeit, Total Übertragbarkeit mit Unterpositionen Callgelder, kündbar, nicht übertragbar und Geldmarktpapiere</t>
      </text>
    </comment>
    <comment ref="Y133" authorId="1">
      <text>
        <t>Davon-Prüfung Kundeneinlagen ohne gebundene Vorsorgegelder mit Unterposition Geldmarktpapiere</t>
      </text>
    </comment>
    <comment ref="K134" authorId="1">
      <text>
        <t>Total Übertragbarkeit</t>
      </text>
    </comment>
    <comment ref="L134" authorId="1">
      <text>
        <t>Total Übertragbarkeit</t>
      </text>
    </comment>
    <comment ref="M134" authorId="1">
      <text>
        <t>Total Übertragbarkeit</t>
      </text>
    </comment>
    <comment ref="N134" authorId="1">
      <text>
        <t>Total Übertragbarkeit</t>
      </text>
    </comment>
    <comment ref="O134" authorId="1">
      <text>
        <t>Total Übertragbarkeit</t>
      </text>
    </comment>
    <comment ref="P134" authorId="1">
      <text>
        <t>Total Übertragbarkeit</t>
      </text>
    </comment>
    <comment ref="Q134" authorId="1">
      <text>
        <t>Total Übertragbarkeit</t>
      </text>
    </comment>
    <comment ref="R134" authorId="1">
      <text>
        <t>Total Übertragbarkeit</t>
      </text>
    </comment>
    <comment ref="S134" authorId="1">
      <text>
        <t>Total Übertragbarkeit</t>
      </text>
    </comment>
    <comment ref="T134" authorId="1">
      <text>
        <t>Total Übertragbarkeit</t>
      </text>
    </comment>
    <comment ref="U134" authorId="1">
      <text>
        <t>Total Übertragbarkeit</t>
      </text>
    </comment>
    <comment ref="V134" authorId="1">
      <text>
        <t>Total Übertragbarkeit</t>
      </text>
    </comment>
    <comment ref="W134" authorId="1">
      <text>
        <t>Total Übertragbarkeit</t>
      </text>
    </comment>
    <comment ref="X134" authorId="1">
      <text>
        <t>Total Übertragbarkeit</t>
      </text>
    </comment>
    <comment ref="Y134" authorId="1">
      <text>
        <t>Total Übertragbarkeit</t>
      </text>
    </comment>
    <comment ref="K135" authorId="1">
      <text>
        <t>Davon-Prüfung Kundeneinlagen ohne gebundene Vorsorgegelder, kündbar, nicht übertragbar mit Unterpositionen Callgelder, kündbar, nicht übertragbar</t>
      </text>
    </comment>
    <comment ref="L135" authorId="1">
      <text>
        <t>Davon-Prüfung Kundeneinlagen ohne gebundene Vorsorgegelder, kündbar, nicht übertragbar mit Unterpositionen Callgelder, kündbar, nicht übertragbar</t>
      </text>
    </comment>
    <comment ref="M135" authorId="1">
      <text>
        <t>Davon-Prüfung Kundeneinlagen ohne gebundene Vorsorgegelder, kündbar, nicht übertragbar mit Unterpositionen Callgelder, kündbar, nicht übertragbar</t>
      </text>
    </comment>
    <comment ref="N135" authorId="1">
      <text>
        <t>Davon-Prüfung Kundeneinlagen ohne gebundene Vorsorgegelder, kündbar, nicht übertragbar mit Unterpositionen Callgelder, kündbar, nicht übertragbar</t>
      </text>
    </comment>
    <comment ref="O135" authorId="1">
      <text>
        <t>Davon-Prüfung Kundeneinlagen ohne gebundene Vorsorgegelder, kündbar, nicht übertragbar mit Unterpositionen Callgelder, kündbar, nicht übertragbar</t>
      </text>
    </comment>
    <comment ref="P135" authorId="1">
      <text>
        <t>Davon-Prüfung Kundeneinlagen ohne gebundene Vorsorgegelder, kündbar, nicht übertragbar mit Unterpositionen Callgelder, kündbar, nicht übertragbar</t>
      </text>
    </comment>
    <comment ref="Q135" authorId="1">
      <text>
        <t>Davon-Prüfung Kundeneinlagen ohne gebundene Vorsorgegelder, kündbar, nicht übertragbar mit Unterpositionen Callgelder, kündbar, nicht übertragbar</t>
      </text>
    </comment>
    <comment ref="R135" authorId="1">
      <text>
        <t>Davon-Prüfung Kundeneinlagen ohne gebundene Vorsorgegelder, kündbar, nicht übertragbar mit Unterpositionen Callgelder, kündbar, nicht übertragbar</t>
      </text>
    </comment>
    <comment ref="S135" authorId="1">
      <text>
        <t>Davon-Prüfung Kundeneinlagen ohne gebundene Vorsorgegelder, kündbar, nicht übertragbar mit Unterpositionen Callgelder, kündbar, nicht übertragbar</t>
      </text>
    </comment>
    <comment ref="T135" authorId="1">
      <text>
        <t>Davon-Prüfung Kundeneinlagen ohne gebundene Vorsorgegelder, kündbar, nicht übertragbar mit Unterpositionen Callgelder, kündbar, nicht übertragbar</t>
      </text>
    </comment>
    <comment ref="U135" authorId="1">
      <text>
        <t>Davon-Prüfung Kundeneinlagen ohne gebundene Vorsorgegelder, kündbar, nicht übertragbar mit Unterpositionen Callgelder, kündbar, nicht übertragbar</t>
      </text>
    </comment>
    <comment ref="V135" authorId="1">
      <text>
        <t>Davon-Prüfung Kundeneinlagen ohne gebundene Vorsorgegelder, kündbar, nicht übertragbar mit Unterpositionen Callgelder, kündbar, nicht übertragbar</t>
      </text>
    </comment>
    <comment ref="W135" authorId="1">
      <text>
        <t>Davon-Prüfung Kundeneinlagen ohne gebundene Vorsorgegelder, kündbar, nicht übertragbar mit Unterpositionen Callgelder, kündbar, nicht übertragbar</t>
      </text>
    </comment>
    <comment ref="X135" authorId="1">
      <text>
        <t>Davon-Prüfung Kundeneinlagen ohne gebundene Vorsorgegelder, kündbar, nicht übertragbar mit Unterpositionen Callgelder, kündbar, nicht übertragbar</t>
      </text>
    </comment>
    <comment ref="Y135" authorId="1">
      <text>
        <t>Davon-Prüfung Kundeneinlagen ohne gebundene Vorsorgegelder, kündbar, nicht übertragbar mit Unterpositionen Callgelder, kündbar, nicht übertragbar</t>
      </text>
    </comment>
    <comment ref="K136" authorId="1">
      <text>
        <t>Total Restlaufzeit</t>
      </text>
    </comment>
    <comment ref="L136" authorId="1">
      <text>
        <t>Total Restlaufzeit</t>
      </text>
    </comment>
    <comment ref="M136" authorId="1">
      <text>
        <t>Total Restlaufzeit</t>
      </text>
    </comment>
    <comment ref="N136" authorId="1">
      <text>
        <t>Total Restlaufzeit</t>
      </text>
    </comment>
    <comment ref="O136" authorId="1">
      <text>
        <t>Total Restlaufzeit</t>
      </text>
    </comment>
    <comment ref="P136" authorId="1">
      <text>
        <t>Total Restlaufzeit</t>
      </text>
    </comment>
    <comment ref="Q136" authorId="1">
      <text>
        <t>Total Restlaufzeit</t>
      </text>
    </comment>
    <comment ref="R136" authorId="1">
      <text>
        <t>Total Restlaufzeit</t>
      </text>
    </comment>
    <comment ref="S136" authorId="1">
      <text>
        <t>Total Restlaufzeit</t>
      </text>
    </comment>
    <comment ref="T136" authorId="1">
      <text>
        <t>Total Restlaufzeit</t>
      </text>
    </comment>
    <comment ref="U136" authorId="1">
      <text>
        <t>Total Restlaufzeit</t>
      </text>
    </comment>
    <comment ref="V136" authorId="1">
      <text>
        <t>Total Restlaufzeit</t>
      </text>
    </comment>
    <comment ref="W136" authorId="1">
      <text>
        <t>Total Restlaufzeit</t>
      </text>
    </comment>
    <comment ref="X136" authorId="1">
      <text>
        <t>Total Restlaufzeit</t>
      </text>
    </comment>
    <comment ref="Y136" authorId="1">
      <text>
        <t>Total Restlaufzeit</t>
      </text>
    </comment>
    <comment ref="K137" authorId="1">
      <text>
        <t>Total Gebundene Vorsorgegelder</t>
      </text>
    </comment>
    <comment ref="L137" authorId="1">
      <text>
        <t>Total Gebundene Vorsorgegelder</t>
      </text>
    </comment>
    <comment ref="M137" authorId="1">
      <text>
        <t>Total Gebundene Vorsorgegelder</t>
      </text>
    </comment>
    <comment ref="N137" authorId="1">
      <text>
        <t>Total Gebundene Vorsorgegelder</t>
      </text>
    </comment>
    <comment ref="O137" authorId="1">
      <text>
        <t>Total Gebundene Vorsorgegelder</t>
      </text>
    </comment>
    <comment ref="P137" authorId="1">
      <text>
        <t>Total Gebundene Vorsorgegelder</t>
      </text>
    </comment>
    <comment ref="Q137" authorId="1">
      <text>
        <t>Total Gebundene Vorsorgegelder</t>
      </text>
    </comment>
    <comment ref="R137" authorId="1">
      <text>
        <t>Total Gebundene Vorsorgegelder</t>
      </text>
    </comment>
    <comment ref="S137" authorId="1">
      <text>
        <t>Total Gebundene Vorsorgegelder</t>
      </text>
    </comment>
    <comment ref="T137" authorId="1">
      <text>
        <t>Total Gebundene Vorsorgegelder</t>
      </text>
    </comment>
    <comment ref="U137" authorId="1">
      <text>
        <t>Total Gebundene Vorsorgegelder</t>
      </text>
    </comment>
    <comment ref="V137" authorId="1">
      <text>
        <t>Total Gebundene Vorsorgegelder</t>
      </text>
    </comment>
    <comment ref="W137" authorId="1">
      <text>
        <t>Total Gebundene Vorsorgegelder</t>
      </text>
    </comment>
    <comment ref="X137" authorId="1">
      <text>
        <t>Total Gebundene Vorsorgegelder</t>
      </text>
    </comment>
    <comment ref="Y137" authorId="1">
      <text>
        <t>Total Gebundene Vorsorgegelder</t>
      </text>
    </comment>
    <comment ref="K138" authorId="1">
      <text>
        <t>Total Gegenpartei Banken und Kunden</t>
      </text>
    </comment>
    <comment ref="L138" authorId="1">
      <text>
        <t>Total Gegenpartei Banken und Kunden</t>
      </text>
    </comment>
    <comment ref="M138" authorId="1">
      <text>
        <t>Total Gegenpartei Banken und Kunden</t>
      </text>
    </comment>
    <comment ref="N138" authorId="1">
      <text>
        <t>Total Gegenpartei Banken und Kunden</t>
      </text>
    </comment>
    <comment ref="O138" authorId="1">
      <text>
        <t>Total Gegenpartei Banken und Kunden</t>
      </text>
    </comment>
    <comment ref="P138" authorId="1">
      <text>
        <t>Total Gegenpartei Banken und Kunden</t>
      </text>
    </comment>
    <comment ref="Q138" authorId="1">
      <text>
        <t>Total Gegenpartei Banken und Kunden</t>
      </text>
    </comment>
    <comment ref="R138" authorId="1">
      <text>
        <t>Total Gegenpartei Banken und Kunden</t>
      </text>
    </comment>
    <comment ref="S138" authorId="1">
      <text>
        <t>Total Gegenpartei Banken und Kunden</t>
      </text>
    </comment>
    <comment ref="T138" authorId="1">
      <text>
        <t>Total Gegenpartei Banken und Kunden</t>
      </text>
    </comment>
    <comment ref="U138" authorId="1">
      <text>
        <t>Total Gegenpartei Banken und Kunden</t>
      </text>
    </comment>
    <comment ref="V138" authorId="1">
      <text>
        <t>Total Gegenpartei Banken und Kunden</t>
      </text>
    </comment>
    <comment ref="W138" authorId="1">
      <text>
        <t>Total Gegenpartei Banken und Kunden</t>
      </text>
    </comment>
    <comment ref="X138" authorId="1">
      <text>
        <t>Total Gegenpartei Banken und Kunden</t>
      </text>
    </comment>
    <comment ref="Y138" authorId="1">
      <text>
        <t>Total Gegenpartei Banken und Kunden</t>
      </text>
    </comment>
    <comment ref="K139" authorId="1">
      <text>
        <t>Gegenpartei Banken &gt;= 0</t>
      </text>
    </comment>
    <comment ref="L139" authorId="1">
      <text>
        <t>Gegenpartei Banken &gt;= 0</t>
      </text>
    </comment>
    <comment ref="M139" authorId="1">
      <text>
        <t>Gegenpartei Banken &gt;= 0</t>
      </text>
    </comment>
    <comment ref="N139" authorId="1">
      <text>
        <t>Gegenpartei Banken &gt;= 0</t>
      </text>
    </comment>
    <comment ref="O139" authorId="1">
      <text>
        <t>Gegenpartei Banken &gt;= 0</t>
      </text>
    </comment>
    <comment ref="P139" authorId="1">
      <text>
        <t>Gegenpartei Banken &gt;= 0</t>
      </text>
    </comment>
    <comment ref="Q139" authorId="1">
      <text>
        <t>Gegenpartei Banken &gt;= 0</t>
      </text>
    </comment>
    <comment ref="R139" authorId="1">
      <text>
        <t>Gegenpartei Banken &gt;= 0</t>
      </text>
    </comment>
    <comment ref="S139" authorId="1">
      <text>
        <t>Gegenpartei Banken &gt;= 0</t>
      </text>
    </comment>
    <comment ref="T139" authorId="1">
      <text>
        <t>Gegenpartei Banken &gt;= 0</t>
      </text>
    </comment>
    <comment ref="U139" authorId="1">
      <text>
        <t>Gegenpartei Banken &gt;= 0</t>
      </text>
    </comment>
    <comment ref="V139" authorId="1">
      <text>
        <t>Gegenpartei Banken &gt;= 0</t>
      </text>
    </comment>
    <comment ref="W139" authorId="1">
      <text>
        <t>Gegenpartei Banken &gt;= 0</t>
      </text>
    </comment>
    <comment ref="X139" authorId="1">
      <text>
        <t>Gegenpartei Banken &gt;= 0</t>
      </text>
    </comment>
    <comment ref="Y139" authorId="1">
      <text>
        <t>Gegenpartei Banken &gt;= 0</t>
      </text>
    </comment>
    <comment ref="K140" authorId="1">
      <text>
        <t>Gegenpartei Kunden &gt;= 0</t>
      </text>
    </comment>
    <comment ref="L140" authorId="1">
      <text>
        <t>Gegenpartei Kunden &gt;= 0</t>
      </text>
    </comment>
    <comment ref="M140" authorId="1">
      <text>
        <t>Gegenpartei Kunden &gt;= 0</t>
      </text>
    </comment>
    <comment ref="N140" authorId="1">
      <text>
        <t>Gegenpartei Kunden &gt;= 0</t>
      </text>
    </comment>
    <comment ref="O140" authorId="1">
      <text>
        <t>Gegenpartei Kunden &gt;= 0</t>
      </text>
    </comment>
    <comment ref="P140" authorId="1">
      <text>
        <t>Gegenpartei Kunden &gt;= 0</t>
      </text>
    </comment>
    <comment ref="Q140" authorId="1">
      <text>
        <t>Gegenpartei Kunden &gt;= 0</t>
      </text>
    </comment>
    <comment ref="R140" authorId="1">
      <text>
        <t>Gegenpartei Kunden &gt;= 0</t>
      </text>
    </comment>
    <comment ref="S140" authorId="1">
      <text>
        <t>Gegenpartei Kunden &gt;= 0</t>
      </text>
    </comment>
    <comment ref="T140" authorId="1">
      <text>
        <t>Gegenpartei Kunden &gt;= 0</t>
      </text>
    </comment>
    <comment ref="U140" authorId="1">
      <text>
        <t>Gegenpartei Kunden &gt;= 0</t>
      </text>
    </comment>
    <comment ref="V140" authorId="1">
      <text>
        <t>Gegenpartei Kunden &gt;= 0</t>
      </text>
    </comment>
    <comment ref="W140" authorId="1">
      <text>
        <t>Gegenpartei Kunden &gt;= 0</t>
      </text>
    </comment>
    <comment ref="X140" authorId="1">
      <text>
        <t>Gegenpartei Kunden &gt;= 0</t>
      </text>
    </comment>
    <comment ref="Y140" authorId="1">
      <text>
        <t>Gegenpartei Kunden &gt;= 0</t>
      </text>
    </comment>
    <comment ref="K141" authorId="1">
      <text>
        <t>Total Verpflichtungen aus übrigen Finanzinstrumenten mit Fair-Value-Bewertung</t>
      </text>
    </comment>
    <comment ref="L141" authorId="1">
      <text>
        <t>Total Verpflichtungen aus übrigen Finanzinstrumenten mit Fair-Value-Bewertung</t>
      </text>
    </comment>
    <comment ref="M141" authorId="1">
      <text>
        <t>Total Verpflichtungen aus übrigen Finanzinstrumenten mit Fair-Value-Bewertung</t>
      </text>
    </comment>
    <comment ref="N141" authorId="1">
      <text>
        <t>Total Verpflichtungen aus übrigen Finanzinstrumenten mit Fair-Value-Bewertung</t>
      </text>
    </comment>
    <comment ref="O141" authorId="1">
      <text>
        <t>Total Verpflichtungen aus übrigen Finanzinstrumenten mit Fair-Value-Bewertung</t>
      </text>
    </comment>
    <comment ref="P141" authorId="1">
      <text>
        <t>Total Verpflichtungen aus übrigen Finanzinstrumenten mit Fair-Value-Bewertung</t>
      </text>
    </comment>
    <comment ref="Q141" authorId="1">
      <text>
        <t>Total Verpflichtungen aus übrigen Finanzinstrumenten mit Fair-Value-Bewertung</t>
      </text>
    </comment>
    <comment ref="R141" authorId="1">
      <text>
        <t>Total Verpflichtungen aus übrigen Finanzinstrumenten mit Fair-Value-Bewertung</t>
      </text>
    </comment>
    <comment ref="S141" authorId="1">
      <text>
        <t>Total Verpflichtungen aus übrigen Finanzinstrumenten mit Fair-Value-Bewertung</t>
      </text>
    </comment>
    <comment ref="T141" authorId="1">
      <text>
        <t>Total Verpflichtungen aus übrigen Finanzinstrumenten mit Fair-Value-Bewertung</t>
      </text>
    </comment>
    <comment ref="U141" authorId="1">
      <text>
        <t>Total Verpflichtungen aus übrigen Finanzinstrumenten mit Fair-Value-Bewertung</t>
      </text>
    </comment>
    <comment ref="V141" authorId="1">
      <text>
        <t>Total Verpflichtungen aus übrigen Finanzinstrumenten mit Fair-Value-Bewertung</t>
      </text>
    </comment>
    <comment ref="W141" authorId="1">
      <text>
        <t>Total Verpflichtungen aus übrigen Finanzinstrumenten mit Fair-Value-Bewertung</t>
      </text>
    </comment>
    <comment ref="X141" authorId="1">
      <text>
        <t>Total Verpflichtungen aus übrigen Finanzinstrumenten mit Fair-Value-Bewertung</t>
      </text>
    </comment>
    <comment ref="Y141" authorId="1">
      <text>
        <t>Total Verpflichtungen aus übrigen Finanzinstrumenten mit Fair-Value-Bewertung</t>
      </text>
    </comment>
    <comment ref="K142" authorId="1">
      <text>
        <t>Total Restlaufzeit Kassenobligationen</t>
      </text>
    </comment>
    <comment ref="M142" authorId="1">
      <text>
        <t>Total Restlaufzeit Kassenobligationen</t>
      </text>
    </comment>
    <comment ref="N142" authorId="1">
      <text>
        <t>Total Restlaufzeit Kassenobligationen</t>
      </text>
    </comment>
    <comment ref="O142" authorId="1">
      <text>
        <t>Total Restlaufzeit Kassenobligationen</t>
      </text>
    </comment>
    <comment ref="P142" authorId="1">
      <text>
        <t>Total Restlaufzeit Kassenobligationen</t>
      </text>
    </comment>
    <comment ref="Q142" authorId="1">
      <text>
        <t>Total Restlaufzeit Kassenobligationen</t>
      </text>
    </comment>
    <comment ref="R142" authorId="1">
      <text>
        <t>Total Restlaufzeit Kassenobligationen</t>
      </text>
    </comment>
    <comment ref="T142" authorId="1">
      <text>
        <t>Total Restlaufzeit Kassenobligationen</t>
      </text>
    </comment>
    <comment ref="U142" authorId="1">
      <text>
        <t>Total Restlaufzeit Kassenobligationen</t>
      </text>
    </comment>
    <comment ref="V142" authorId="1">
      <text>
        <t>Total Restlaufzeit Kassenobligationen</t>
      </text>
    </comment>
    <comment ref="W142" authorId="1">
      <text>
        <t>Total Restlaufzeit Kassenobligationen</t>
      </text>
    </comment>
    <comment ref="X142" authorId="1">
      <text>
        <t>Total Restlaufzeit Kassenobligationen</t>
      </text>
    </comment>
    <comment ref="Y142" authorId="1">
      <text>
        <t>Total Restlaufzeit Kassenobligationen</t>
      </text>
    </comment>
    <comment ref="K143" authorId="1">
      <text>
        <t>Total Anleihen und Pfandbriefdarlehen</t>
      </text>
    </comment>
    <comment ref="M143" authorId="1">
      <text>
        <t>Total Anleihen und Pfandbriefdarlehen</t>
      </text>
    </comment>
    <comment ref="N143" authorId="1">
      <text>
        <t>Total Anleihen und Pfandbriefdarlehen</t>
      </text>
    </comment>
    <comment ref="O143" authorId="1">
      <text>
        <t>Total Anleihen und Pfandbriefdarlehen</t>
      </text>
    </comment>
    <comment ref="P143" authorId="1">
      <text>
        <t>Total Anleihen und Pfandbriefdarlehen</t>
      </text>
    </comment>
    <comment ref="Q143" authorId="1">
      <text>
        <t>Total Anleihen und Pfandbriefdarlehen</t>
      </text>
    </comment>
    <comment ref="R143" authorId="1">
      <text>
        <t>Total Anleihen und Pfandbriefdarlehen</t>
      </text>
    </comment>
    <comment ref="T143" authorId="1">
      <text>
        <t>Total Anleihen und Pfandbriefdarlehen</t>
      </text>
    </comment>
    <comment ref="U143" authorId="1">
      <text>
        <t>Total Anleihen und Pfandbriefdarlehen</t>
      </text>
    </comment>
    <comment ref="V143" authorId="1">
      <text>
        <t>Total Anleihen und Pfandbriefdarlehen</t>
      </text>
    </comment>
    <comment ref="W143" authorId="1">
      <text>
        <t>Total Anleihen und Pfandbriefdarlehen</t>
      </text>
    </comment>
    <comment ref="X143" authorId="1">
      <text>
        <t>Total Anleihen und Pfandbriefdarlehen</t>
      </text>
    </comment>
    <comment ref="Y143" authorId="1">
      <text>
        <t>Total Anleihen und Pfandbriefdarlehen</t>
      </text>
    </comment>
    <comment ref="K144" authorId="1">
      <text>
        <t>Davon-Prüfung Obligationen-, Options- und Wandelanleihen mit Unterposition Nachrangig</t>
      </text>
    </comment>
    <comment ref="M144" authorId="1">
      <text>
        <t>Davon-Prüfung Obligationen-, Options- und Wandelanleihen mit Unterposition Nachrangig</t>
      </text>
    </comment>
    <comment ref="N144" authorId="1">
      <text>
        <t>Davon-Prüfung Obligationen-, Options- und Wandelanleihen mit Unterposition Nachrangig</t>
      </text>
    </comment>
    <comment ref="O144" authorId="1">
      <text>
        <t>Davon-Prüfung Obligationen-, Options- und Wandelanleihen mit Unterposition Nachrangig</t>
      </text>
    </comment>
    <comment ref="P144" authorId="1">
      <text>
        <t>Davon-Prüfung Obligationen-, Options- und Wandelanleihen mit Unterposition Nachrangig</t>
      </text>
    </comment>
    <comment ref="Q144" authorId="1">
      <text>
        <t>Davon-Prüfung Obligationen-, Options- und Wandelanleihen mit Unterposition Nachrangig</t>
      </text>
    </comment>
    <comment ref="R144" authorId="1">
      <text>
        <t>Davon-Prüfung Obligationen-, Options- und Wandelanleihen mit Unterposition Nachrangig</t>
      </text>
    </comment>
    <comment ref="T144" authorId="1">
      <text>
        <t>Davon-Prüfung Obligationen-, Options- und Wandelanleihen mit Unterposition Nachrangig</t>
      </text>
    </comment>
    <comment ref="U144" authorId="1">
      <text>
        <t>Davon-Prüfung Obligationen-, Options- und Wandelanleihen mit Unterposition Nachrangig</t>
      </text>
    </comment>
    <comment ref="V144" authorId="1">
      <text>
        <t>Davon-Prüfung Obligationen-, Options- und Wandelanleihen mit Unterposition Nachrangig</t>
      </text>
    </comment>
    <comment ref="W144" authorId="1">
      <text>
        <t>Davon-Prüfung Obligationen-, Options- und Wandelanleihen mit Unterposition Nachrangig</t>
      </text>
    </comment>
    <comment ref="X144" authorId="1">
      <text>
        <t>Davon-Prüfung Obligationen-, Options- und Wandelanleihen mit Unterposition Nachrangig</t>
      </text>
    </comment>
    <comment ref="Y144" authorId="1">
      <text>
        <t>Davon-Prüfung Obligationen-, Options- und Wandelanleihen mit Unterposition Nachrangig</t>
      </text>
    </comment>
    <comment ref="K145" authorId="1">
      <text>
        <t>Davon-Prüfung Sonstige Passiven mit Unterpositionen Nicht-monetäre Verbindlichkeiten aus Leih- und Repogeschäften und Saldo aus dem bankinternen Geschäftsverkehr</t>
      </text>
    </comment>
    <comment ref="L145" authorId="1">
      <text>
        <t>Davon-Prüfung Sonstige Passiven mit Unterpositionen Nicht-monetäre Verbindlichkeiten aus Leih- und Repogeschäften und Saldo aus dem bankinternen Geschäftsverkehr</t>
      </text>
    </comment>
    <comment ref="M145" authorId="1">
      <text>
        <t>Davon-Prüfung Sonstige Passiven mit Unterpositionen Nicht-monetäre Verbindlichkeiten aus Leih- und Repogeschäften und Saldo aus dem bankinternen Geschäftsverkehr</t>
      </text>
    </comment>
    <comment ref="N145" authorId="1">
      <text>
        <t>Davon-Prüfung Sonstige Passiven mit Unterpositionen Nicht-monetäre Verbindlichkeiten aus Leih- und Repogeschäften und Saldo aus dem bankinternen Geschäftsverkehr</t>
      </text>
    </comment>
    <comment ref="O145" authorId="1">
      <text>
        <t>Davon-Prüfung Sonstige Passiven mit Unterpositionen Nicht-monetäre Verbindlichkeiten aus Leih- und Repogeschäften und Saldo aus dem bankinternen Geschäftsverkehr</t>
      </text>
    </comment>
    <comment ref="P145" authorId="1">
      <text>
        <t>Davon-Prüfung Sonstige Passiven mit Unterpositionen Nicht-monetäre Verbindlichkeiten aus Leih- und Repogeschäften und Saldo aus dem bankinternen Geschäftsverkehr</t>
      </text>
    </comment>
    <comment ref="Q145" authorId="1">
      <text>
        <t>Davon-Prüfung Sonstige Passiven mit Unterpositionen Nicht-monetäre Verbindlichkeiten aus Leih- und Repogeschäften und Saldo aus dem bankinternen Geschäftsverkehr</t>
      </text>
    </comment>
    <comment ref="R145" authorId="1">
      <text>
        <t>Davon-Prüfung Sonstige Passiven mit Unterpositionen Nicht-monetäre Verbindlichkeiten aus Leih- und Repogeschäften und Saldo aus dem bankinternen Geschäftsverkehr</t>
      </text>
    </comment>
    <comment ref="S145" authorId="1">
      <text>
        <t>Davon-Prüfung Sonstige Passiven mit Unterpositionen Nicht-monetäre Verbindlichkeiten aus Leih- und Repogeschäften und Saldo aus dem bankinternen Geschäftsverkehr</t>
      </text>
    </comment>
    <comment ref="T145" authorId="1">
      <text>
        <t>Davon-Prüfung Sonstige Passiven mit Unterpositionen Nicht-monetäre Verbindlichkeiten aus Leih- und Repogeschäften und Saldo aus dem bankinternen Geschäftsverkehr</t>
      </text>
    </comment>
    <comment ref="U145" authorId="1">
      <text>
        <t>Davon-Prüfung Sonstige Passiven mit Unterpositionen Nicht-monetäre Verbindlichkeiten aus Leih- und Repogeschäften und Saldo aus dem bankinternen Geschäftsverkehr</t>
      </text>
    </comment>
    <comment ref="V145" authorId="1">
      <text>
        <t>Davon-Prüfung Sonstige Passiven mit Unterpositionen Nicht-monetäre Verbindlichkeiten aus Leih- und Repogeschäften und Saldo aus dem bankinternen Geschäftsverkehr</t>
      </text>
    </comment>
    <comment ref="W145" authorId="1">
      <text>
        <t>Davon-Prüfung Sonstige Passiven mit Unterpositionen Nicht-monetäre Verbindlichkeiten aus Leih- und Repogeschäften und Saldo aus dem bankinternen Geschäftsverkehr</t>
      </text>
    </comment>
    <comment ref="X145" authorId="1">
      <text>
        <t>Davon-Prüfung Sonstige Passiven mit Unterpositionen Nicht-monetäre Verbindlichkeiten aus Leih- und Repogeschäften und Saldo aus dem bankinternen Geschäftsverkehr</t>
      </text>
    </comment>
    <comment ref="Y145" authorId="1">
      <text>
        <t>Davon-Prüfung Sonstige Passiven mit Unterpositionen Nicht-monetäre Verbindlichkeiten aus Leih- und Repogeschäften und Saldo aus dem bankinternen Geschäftsverkehr</t>
      </text>
    </comment>
    <comment ref="K146" authorId="1">
      <text>
        <t>Davon-Prüfung Gesetzliche Kapitalreserve mit Unterposition Reserve aus steuerbefreiten Kapitaleinlagen</t>
      </text>
    </comment>
    <comment ref="M146" authorId="1">
      <text>
        <t>Davon-Prüfung Gesetzliche Kapitalreserve mit Unterposition Reserve aus steuerbefreiten Kapitaleinlagen</t>
      </text>
    </comment>
    <comment ref="N146" authorId="1">
      <text>
        <t>Davon-Prüfung Gesetzliche Kapitalreserve mit Unterposition Reserve aus steuerbefreiten Kapitaleinlagen</t>
      </text>
    </comment>
    <comment ref="O146" authorId="1">
      <text>
        <t>Davon-Prüfung Gesetzliche Kapitalreserve mit Unterposition Reserve aus steuerbefreiten Kapitaleinlagen</t>
      </text>
    </comment>
    <comment ref="P146" authorId="1">
      <text>
        <t>Davon-Prüfung Gesetzliche Kapitalreserve mit Unterposition Reserve aus steuerbefreiten Kapitaleinlagen</t>
      </text>
    </comment>
    <comment ref="Q146" authorId="1">
      <text>
        <t>Davon-Prüfung Gesetzliche Kapitalreserve mit Unterposition Reserve aus steuerbefreiten Kapitaleinlagen</t>
      </text>
    </comment>
    <comment ref="Y146" authorId="1">
      <text>
        <t>Davon-Prüfung Gesetzliche Kapitalreserve mit Unterposition Reserve aus steuerbefreiten Kapitaleinlagen</t>
      </text>
    </comment>
    <comment ref="K147" authorId="1">
      <text>
        <t>Eigene Kapitalanteile in Passiven &gt;= 0</t>
      </text>
    </comment>
    <comment ref="M147" authorId="1">
      <text>
        <t>Eigene Kapitalanteile in Passiven &gt;= 0</t>
      </text>
    </comment>
    <comment ref="N147" authorId="1">
      <text>
        <t>Eigene Kapitalanteile in Passiven &gt;= 0</t>
      </text>
    </comment>
    <comment ref="O147" authorId="1">
      <text>
        <t>Eigene Kapitalanteile in Passiven &gt;= 0</t>
      </text>
    </comment>
    <comment ref="P147" authorId="1">
      <text>
        <t>Eigene Kapitalanteile in Passiven &gt;= 0</t>
      </text>
    </comment>
    <comment ref="Q147" authorId="1">
      <text>
        <t>Eigene Kapitalanteile in Passiven &gt;= 0</t>
      </text>
    </comment>
    <comment ref="R147" authorId="1">
      <text>
        <t>Eigene Kapitalanteile in Passiven &gt;= 0</t>
      </text>
    </comment>
    <comment ref="T147" authorId="1">
      <text>
        <t>Eigene Kapitalanteile in Passiven &gt;= 0</t>
      </text>
    </comment>
    <comment ref="U147" authorId="1">
      <text>
        <t>Eigene Kapitalanteile in Passiven &gt;= 0</t>
      </text>
    </comment>
    <comment ref="V147" authorId="1">
      <text>
        <t>Eigene Kapitalanteile in Passiven &gt;= 0</t>
      </text>
    </comment>
    <comment ref="W147" authorId="1">
      <text>
        <t>Eigene Kapitalanteile in Passiven &gt;= 0</t>
      </text>
    </comment>
    <comment ref="X147" authorId="1">
      <text>
        <t>Eigene Kapitalanteile in Passiven &gt;= 0</t>
      </text>
    </comment>
    <comment ref="Y147" authorId="1">
      <text>
        <t>Eigene Kapitalanteile in Passiven &gt;= 0</t>
      </text>
    </comment>
    <comment ref="K148" authorId="1">
      <text>
        <t>Gewinn / Verlust (Periodenerfolg) &lt;&gt; 0</t>
      </text>
    </comment>
    <comment ref="Q148" authorId="1">
      <text>
        <t>Gewinn / Verlust (Periodenerfolg) &lt;&gt; 0</t>
      </text>
    </comment>
    <comment ref="Y148" authorId="1">
      <text>
        <t>Gewinn / Verlust (Periodenerfolg) &lt;&gt; 0</t>
      </text>
    </comment>
    <comment ref="K149" authorId="1">
      <text>
        <t>Berechnung Total Passiven</t>
      </text>
    </comment>
    <comment ref="K150" authorId="1">
      <text>
        <t>Davon-Prüfung Total Passiven mit Unterposition Total nachrangige Verpflichtungen</t>
      </text>
    </comment>
    <comment ref="K151" authorId="1">
      <text>
        <t>Total Passiven &lt;&gt; Total nachrangige Verpflichtungen</t>
      </text>
    </comment>
    <comment ref="L149" authorId="1">
      <text>
        <t>Berechnung Total Passiven</t>
      </text>
    </comment>
    <comment ref="M149" authorId="1">
      <text>
        <t>Berechnung Total Passiven</t>
      </text>
    </comment>
    <comment ref="M150" authorId="1">
      <text>
        <t>Davon-Prüfung Total Passiven mit Unterposition Total nachrangige Verpflichtungen</t>
      </text>
    </comment>
    <comment ref="M151" authorId="1">
      <text>
        <t>Total Passiven &lt;&gt; Total nachrangige Verpflichtungen</t>
      </text>
    </comment>
    <comment ref="N149" authorId="1">
      <text>
        <t>Berechnung Total Passiven</t>
      </text>
    </comment>
    <comment ref="N150" authorId="1">
      <text>
        <t>Davon-Prüfung Total Passiven mit Unterposition Total nachrangige Verpflichtungen</t>
      </text>
    </comment>
    <comment ref="N151" authorId="1">
      <text>
        <t>Total Passiven &lt;&gt; Total nachrangige Verpflichtungen</t>
      </text>
    </comment>
    <comment ref="O149" authorId="1">
      <text>
        <t>Berechnung Total Passiven</t>
      </text>
    </comment>
    <comment ref="O150" authorId="1">
      <text>
        <t>Davon-Prüfung Total Passiven mit Unterposition Total nachrangige Verpflichtungen</t>
      </text>
    </comment>
    <comment ref="O151" authorId="1">
      <text>
        <t>Total Passiven &lt;&gt; Total nachrangige Verpflichtungen</t>
      </text>
    </comment>
    <comment ref="P149" authorId="1">
      <text>
        <t>Berechnung Total Passiven</t>
      </text>
    </comment>
    <comment ref="P150" authorId="1">
      <text>
        <t>Davon-Prüfung Total Passiven mit Unterposition Total nachrangige Verpflichtungen</t>
      </text>
    </comment>
    <comment ref="P151" authorId="1">
      <text>
        <t>Total Passiven &lt;&gt; Total nachrangige Verpflichtungen</t>
      </text>
    </comment>
    <comment ref="Q149" authorId="1">
      <text>
        <t>Berechnung Total Passiven</t>
      </text>
    </comment>
    <comment ref="Q150" authorId="1">
      <text>
        <t>Davon-Prüfung Total Passiven mit Unterposition Total nachrangige Verpflichtungen</t>
      </text>
    </comment>
    <comment ref="Q151" authorId="1">
      <text>
        <t>Total Passiven &lt;&gt; Total nachrangige Verpflichtungen</t>
      </text>
    </comment>
    <comment ref="R149" authorId="1">
      <text>
        <t>Berechnung Total Passiven</t>
      </text>
    </comment>
    <comment ref="R150" authorId="1">
      <text>
        <t>Davon-Prüfung Total Passiven mit Unterposition Total nachrangige Verpflichtungen</t>
      </text>
    </comment>
    <comment ref="R151" authorId="1">
      <text>
        <t>Total Passiven &lt;&gt; Total nachrangige Verpflichtungen</t>
      </text>
    </comment>
    <comment ref="S149" authorId="1">
      <text>
        <t>Berechnung Total Passiven</t>
      </text>
    </comment>
    <comment ref="T149" authorId="1">
      <text>
        <t>Berechnung Total Passiven</t>
      </text>
    </comment>
    <comment ref="T150" authorId="1">
      <text>
        <t>Davon-Prüfung Total Passiven mit Unterposition Total nachrangige Verpflichtungen</t>
      </text>
    </comment>
    <comment ref="T151" authorId="1">
      <text>
        <t>Total Passiven &lt;&gt; Total nachrangige Verpflichtungen</t>
      </text>
    </comment>
    <comment ref="U149" authorId="1">
      <text>
        <t>Berechnung Total Passiven</t>
      </text>
    </comment>
    <comment ref="U150" authorId="1">
      <text>
        <t>Davon-Prüfung Total Passiven mit Unterposition Total nachrangige Verpflichtungen</t>
      </text>
    </comment>
    <comment ref="U151" authorId="1">
      <text>
        <t>Total Passiven &lt;&gt; Total nachrangige Verpflichtungen</t>
      </text>
    </comment>
    <comment ref="V149" authorId="1">
      <text>
        <t>Berechnung Total Passiven</t>
      </text>
    </comment>
    <comment ref="V150" authorId="1">
      <text>
        <t>Davon-Prüfung Total Passiven mit Unterposition Total nachrangige Verpflichtungen</t>
      </text>
    </comment>
    <comment ref="V151" authorId="1">
      <text>
        <t>Total Passiven &lt;&gt; Total nachrangige Verpflichtungen</t>
      </text>
    </comment>
    <comment ref="W149" authorId="1">
      <text>
        <t>Berechnung Total Passiven</t>
      </text>
    </comment>
    <comment ref="W150" authorId="1">
      <text>
        <t>Davon-Prüfung Total Passiven mit Unterposition Total nachrangige Verpflichtungen</t>
      </text>
    </comment>
    <comment ref="W151" authorId="1">
      <text>
        <t>Total Passiven &lt;&gt; Total nachrangige Verpflichtungen</t>
      </text>
    </comment>
    <comment ref="X149" authorId="1">
      <text>
        <t>Berechnung Total Passiven</t>
      </text>
    </comment>
    <comment ref="X150" authorId="1">
      <text>
        <t>Davon-Prüfung Total Passiven mit Unterposition Total nachrangige Verpflichtungen</t>
      </text>
    </comment>
    <comment ref="X151" authorId="1">
      <text>
        <t>Total Passiven &lt;&gt; Total nachrangige Verpflichtungen</t>
      </text>
    </comment>
    <comment ref="Y149" authorId="1">
      <text>
        <t>Berechnung Total Passiven</t>
      </text>
    </comment>
    <comment ref="Y150" authorId="1">
      <text>
        <t>Total Passiven, Total Inland und Ausland, Total Währung &gt; 0</t>
      </text>
    </comment>
    <comment ref="Y151" authorId="1">
      <text>
        <t>Davon-Prüfung Total Passiven mit Unterposition Total nachrangige Verpflichtungen</t>
      </text>
    </comment>
    <comment ref="Y152" authorId="1">
      <text>
        <t>Total Passiven &lt;&gt; Total nachrangige Verpflichtungen</t>
      </text>
    </comment>
    <comment ref="K153" authorId="1">
      <text>
        <t>Davon-Prüfung Total nachrangige Verpflichtungen mit Unterposition Mit Wandlungspflicht und/oder Forderungsverzicht</t>
      </text>
    </comment>
    <comment ref="M153" authorId="1">
      <text>
        <t>Davon-Prüfung Total nachrangige Verpflichtungen mit Unterposition Mit Wandlungspflicht und/oder Forderungsverzicht</t>
      </text>
    </comment>
    <comment ref="N153" authorId="1">
      <text>
        <t>Davon-Prüfung Total nachrangige Verpflichtungen mit Unterposition Mit Wandlungspflicht und/oder Forderungsverzicht</t>
      </text>
    </comment>
    <comment ref="O153" authorId="1">
      <text>
        <t>Davon-Prüfung Total nachrangige Verpflichtungen mit Unterposition Mit Wandlungspflicht und/oder Forderungsverzicht</t>
      </text>
    </comment>
    <comment ref="P153" authorId="1">
      <text>
        <t>Davon-Prüfung Total nachrangige Verpflichtungen mit Unterposition Mit Wandlungspflicht und/oder Forderungsverzicht</t>
      </text>
    </comment>
    <comment ref="Q153" authorId="1">
      <text>
        <t>Davon-Prüfung Total nachrangige Verpflichtungen mit Unterposition Mit Wandlungspflicht und/oder Forderungsverzicht</t>
      </text>
    </comment>
    <comment ref="R153" authorId="1">
      <text>
        <t>Davon-Prüfung Total nachrangige Verpflichtungen mit Unterposition Mit Wandlungspflicht und/oder Forderungsverzicht</t>
      </text>
    </comment>
    <comment ref="T153" authorId="1">
      <text>
        <t>Davon-Prüfung Total nachrangige Verpflichtungen mit Unterposition Mit Wandlungspflicht und/oder Forderungsverzicht</t>
      </text>
    </comment>
    <comment ref="U153" authorId="1">
      <text>
        <t>Davon-Prüfung Total nachrangige Verpflichtungen mit Unterposition Mit Wandlungspflicht und/oder Forderungsverzicht</t>
      </text>
    </comment>
    <comment ref="V153" authorId="1">
      <text>
        <t>Davon-Prüfung Total nachrangige Verpflichtungen mit Unterposition Mit Wandlungspflicht und/oder Forderungsverzicht</t>
      </text>
    </comment>
    <comment ref="W153" authorId="1">
      <text>
        <t>Davon-Prüfung Total nachrangige Verpflichtungen mit Unterposition Mit Wandlungspflicht und/oder Forderungsverzicht</t>
      </text>
    </comment>
    <comment ref="X153" authorId="1">
      <text>
        <t>Davon-Prüfung Total nachrangige Verpflichtungen mit Unterposition Mit Wandlungspflicht und/oder Forderungsverzicht</t>
      </text>
    </comment>
    <comment ref="Y153" authorId="1">
      <text>
        <t>Davon-Prüfung Total nachrangige Verpflichtungen mit Unterposition Mit Wandlungspflicht und/oder Forderungsverzicht</t>
      </text>
    </comment>
    <comment ref="AB104" authorId="1">
      <text>
        <t>Davon-Prüfung Verpflichtungen gegenüber Banken mit Unterposition Verpflichtungen aus erhaltenen Barhinterlagen übriger Geschäfte</t>
      </text>
    </comment>
    <comment ref="AB105" authorId="1">
      <text>
        <t>Total Verpflichtungen aus Wertpapierfinanzierungsgeschäften</t>
      </text>
    </comment>
    <comment ref="AB106" authorId="1">
      <text>
        <t>Total Verpflichtungen aus Wertpapierfinanzierungsgeschäften</t>
      </text>
    </comment>
    <comment ref="AB107" authorId="1">
      <text>
        <t>Total Verpflichtungen aus Wertpapierfinanzierungsgeschäften</t>
      </text>
    </comment>
    <comment ref="AB108" authorId="1">
      <text>
        <t>Davon-Prüfung Total Verpflichtungen aus Kundeneinlagen mit Unterposition Verpflichtungen aus erhaltenen Barhinterlagen übriger Geschäfte</t>
      </text>
    </comment>
    <comment ref="AB109" authorId="1">
      <text>
        <t>Davon-Prüfung Kundeneinlagen ohne gebundene Vorsorgegelder mit Unterposition Verpflichtungen aus erhaltenen Barhinterlagen übriger Geschäfte</t>
      </text>
    </comment>
    <comment ref="AC104" authorId="1">
      <text>
        <t>Davon-Prüfung Verpflichtungen gegenüber Banken mit Unterposition Verpflichtungen aus erhaltenen Barhinterlagen übriger Geschäfte</t>
      </text>
    </comment>
    <comment ref="AC105" authorId="1">
      <text>
        <t>Total Verpflichtungen aus Wertpapierfinanzierungsgeschäften</t>
      </text>
    </comment>
    <comment ref="AC106" authorId="1">
      <text>
        <t>Total Verpflichtungen aus Wertpapierfinanzierungsgeschäften</t>
      </text>
    </comment>
    <comment ref="AC107" authorId="1">
      <text>
        <t>Total Verpflichtungen aus Wertpapierfinanzierungsgeschäften</t>
      </text>
    </comment>
    <comment ref="AC108" authorId="1">
      <text>
        <t>Davon-Prüfung Total Verpflichtungen aus Kundeneinlagen mit Unterposition Verpflichtungen aus erhaltenen Barhinterlagen übriger Geschäfte</t>
      </text>
    </comment>
    <comment ref="AC109" authorId="1">
      <text>
        <t>Davon-Prüfung Kundeneinlagen ohne gebundene Vorsorgegelder mit Unterposition Verpflichtungen aus erhaltenen Barhinterlagen übriger Geschäfte</t>
      </text>
    </comment>
    <comment ref="AD104" authorId="1">
      <text>
        <t>Davon-Prüfung Verpflichtungen gegenüber Banken mit Unterposition Verpflichtungen aus erhaltenen Barhinterlagen übriger Geschäfte</t>
      </text>
    </comment>
    <comment ref="AD105" authorId="1">
      <text>
        <t>Total Verpflichtungen aus Wertpapierfinanzierungsgeschäften</t>
      </text>
    </comment>
    <comment ref="AD106" authorId="1">
      <text>
        <t>Total Verpflichtungen aus Wertpapierfinanzierungsgeschäften</t>
      </text>
    </comment>
    <comment ref="AD107" authorId="1">
      <text>
        <t>Total Verpflichtungen aus Wertpapierfinanzierungsgeschäften</t>
      </text>
    </comment>
    <comment ref="AD108" authorId="1">
      <text>
        <t>Davon-Prüfung Total Verpflichtungen aus Kundeneinlagen mit Unterposition Verpflichtungen aus erhaltenen Barhinterlagen übriger Geschäfte</t>
      </text>
    </comment>
    <comment ref="AD109" authorId="1">
      <text>
        <t>Davon-Prüfung Kundeneinlagen ohne gebundene Vorsorgegelder mit Unterposition Verpflichtungen aus erhaltenen Barhinterlagen übriger Geschäfte</t>
      </text>
    </comment>
    <comment ref="AE104" authorId="1">
      <text>
        <t>Davon-Prüfung Verpflichtungen gegenüber Banken mit Unterposition Verpflichtungen aus erhaltenen Barhinterlagen übriger Geschäfte</t>
      </text>
    </comment>
    <comment ref="AE105" authorId="1">
      <text>
        <t>Total Verpflichtungen aus Wertpapierfinanzierungsgeschäften</t>
      </text>
    </comment>
    <comment ref="AE106" authorId="1">
      <text>
        <t>Total Verpflichtungen aus Wertpapierfinanzierungsgeschäften</t>
      </text>
    </comment>
    <comment ref="AE107" authorId="1">
      <text>
        <t>Total Verpflichtungen aus Wertpapierfinanzierungsgeschäften</t>
      </text>
    </comment>
    <comment ref="AE108" authorId="1">
      <text>
        <t>Davon-Prüfung Total Verpflichtungen aus Kundeneinlagen mit Unterposition Verpflichtungen aus erhaltenen Barhinterlagen übriger Geschäfte</t>
      </text>
    </comment>
    <comment ref="AE109" authorId="1">
      <text>
        <t>Davon-Prüfung Kundeneinlagen ohne gebundene Vorsorgegelder mit Unterposition Verpflichtungen aus erhaltenen Barhinterlagen übriger Geschäfte</t>
      </text>
    </comment>
    <comment ref="AF104" authorId="1">
      <text>
        <t>Davon-Prüfung Verpflichtungen gegenüber Banken mit Unterposition Verpflichtungen aus erhaltenen Barhinterlagen übriger Geschäfte</t>
      </text>
    </comment>
    <comment ref="AF105" authorId="1">
      <text>
        <t>Total Verpflichtungen aus Wertpapierfinanzierungsgeschäften</t>
      </text>
    </comment>
    <comment ref="AF106" authorId="1">
      <text>
        <t>Total Verpflichtungen aus Wertpapierfinanzierungsgeschäften</t>
      </text>
    </comment>
    <comment ref="AF107" authorId="1">
      <text>
        <t>Total Verpflichtungen aus Wertpapierfinanzierungsgeschäften</t>
      </text>
    </comment>
    <comment ref="AF108" authorId="1">
      <text>
        <t>Davon-Prüfung Total Verpflichtungen aus Kundeneinlagen mit Unterposition Verpflichtungen aus erhaltenen Barhinterlagen übriger Geschäfte</t>
      </text>
    </comment>
    <comment ref="AF109" authorId="1">
      <text>
        <t>Davon-Prüfung Kundeneinlagen ohne gebundene Vorsorgegelder mit Unterposition Verpflichtungen aus erhaltenen Barhinterlagen übriger Geschäfte</t>
      </text>
    </comment>
    <comment ref="AG104" authorId="1">
      <text>
        <t>Davon-Prüfung Verpflichtungen gegenüber Banken mit Unterposition Verpflichtungen aus erhaltenen Barhinterlagen übriger Geschäfte</t>
      </text>
    </comment>
    <comment ref="AG105" authorId="1">
      <text>
        <t>Total Verpflichtungen aus Wertpapierfinanzierungsgeschäften</t>
      </text>
    </comment>
    <comment ref="AG106" authorId="1">
      <text>
        <t>Total Verpflichtungen aus Wertpapierfinanzierungsgeschäften</t>
      </text>
    </comment>
    <comment ref="AG107" authorId="1">
      <text>
        <t>Total Verpflichtungen aus Wertpapierfinanzierungsgeschäften</t>
      </text>
    </comment>
    <comment ref="AG108" authorId="1">
      <text>
        <t>Davon-Prüfung Total Verpflichtungen aus Kundeneinlagen mit Unterposition Verpflichtungen aus erhaltenen Barhinterlagen übriger Geschäfte</t>
      </text>
    </comment>
    <comment ref="AG109" authorId="1">
      <text>
        <t>Davon-Prüfung Kundeneinlagen ohne gebundene Vorsorgegelder mit Unterposition Verpflichtungen aus erhaltenen Barhinterlagen übriger Geschäfte</t>
      </text>
    </comment>
    <comment ref="AH104" authorId="1">
      <text>
        <t>Davon-Prüfung Verpflichtungen gegenüber Banken mit Unterposition Verpflichtungen aus erhaltenen Barhinterlagen übriger Geschäfte</t>
      </text>
    </comment>
    <comment ref="AH105" authorId="1">
      <text>
        <t>Total Verpflichtungen aus Wertpapierfinanzierungsgeschäften</t>
      </text>
    </comment>
    <comment ref="AH106" authorId="1">
      <text>
        <t>Total Verpflichtungen aus Wertpapierfinanzierungsgeschäften</t>
      </text>
    </comment>
    <comment ref="AH107" authorId="1">
      <text>
        <t>Total Verpflichtungen aus Wertpapierfinanzierungsgeschäften</t>
      </text>
    </comment>
    <comment ref="AH108" authorId="1">
      <text>
        <t>Davon-Prüfung Total Verpflichtungen aus Kundeneinlagen mit Unterposition Verpflichtungen aus erhaltenen Barhinterlagen übriger Geschäfte</t>
      </text>
    </comment>
    <comment ref="AH109" authorId="1">
      <text>
        <t>Davon-Prüfung Kundeneinlagen ohne gebundene Vorsorgegelder mit Unterposition Verpflichtungen aus erhaltenen Barhinterlagen übriger Geschäfte</t>
      </text>
    </comment>
    <comment ref="AI104" authorId="1">
      <text>
        <t>Davon-Prüfung Verpflichtungen gegenüber Banken mit Unterposition Verpflichtungen aus erhaltenen Barhinterlagen übriger Geschäfte</t>
      </text>
    </comment>
    <comment ref="AI105" authorId="1">
      <text>
        <t>Total Verpflichtungen aus Wertpapierfinanzierungsgeschäften</t>
      </text>
    </comment>
    <comment ref="AI106" authorId="1">
      <text>
        <t>Total Verpflichtungen aus Wertpapierfinanzierungsgeschäften</t>
      </text>
    </comment>
    <comment ref="AI107" authorId="1">
      <text>
        <t>Total Verpflichtungen aus Wertpapierfinanzierungsgeschäften</t>
      </text>
    </comment>
    <comment ref="AI108" authorId="1">
      <text>
        <t>Davon-Prüfung Total Verpflichtungen aus Kundeneinlagen mit Unterposition Verpflichtungen aus erhaltenen Barhinterlagen übriger Geschäfte</t>
      </text>
    </comment>
    <comment ref="AI109" authorId="1">
      <text>
        <t>Davon-Prüfung Kundeneinlagen ohne gebundene Vorsorgegelder mit Unterposition Verpflichtungen aus erhaltenen Barhinterlagen übriger Geschäfte</t>
      </text>
    </comment>
    <comment ref="AJ104" authorId="1">
      <text>
        <t>Davon-Prüfung Verpflichtungen gegenüber Banken mit Unterposition Verpflichtungen aus erhaltenen Barhinterlagen übriger Geschäfte</t>
      </text>
    </comment>
    <comment ref="AJ105" authorId="1">
      <text>
        <t>Total Verpflichtungen aus Wertpapierfinanzierungsgeschäften</t>
      </text>
    </comment>
    <comment ref="AJ106" authorId="1">
      <text>
        <t>Total Verpflichtungen aus Wertpapierfinanzierungsgeschäften</t>
      </text>
    </comment>
    <comment ref="AJ107" authorId="1">
      <text>
        <t>Total Verpflichtungen aus Wertpapierfinanzierungsgeschäften</t>
      </text>
    </comment>
    <comment ref="AJ108" authorId="1">
      <text>
        <t>Davon-Prüfung Total Verpflichtungen aus Kundeneinlagen mit Unterposition Verpflichtungen aus erhaltenen Barhinterlagen übriger Geschäfte</t>
      </text>
    </comment>
    <comment ref="AJ109" authorId="1">
      <text>
        <t>Davon-Prüfung Kundeneinlagen ohne gebundene Vorsorgegelder mit Unterposition Verpflichtungen aus erhaltenen Barhinterlagen übriger Geschäfte</t>
      </text>
    </comment>
    <comment ref="AK104" authorId="1">
      <text>
        <t>Davon-Prüfung Verpflichtungen gegenüber Banken mit Unterposition Verpflichtungen aus erhaltenen Barhinterlagen übriger Geschäfte</t>
      </text>
    </comment>
    <comment ref="AK105" authorId="1">
      <text>
        <t>Total Verpflichtungen aus Wertpapierfinanzierungsgeschäften</t>
      </text>
    </comment>
    <comment ref="AK106" authorId="1">
      <text>
        <t>Total Verpflichtungen aus Wertpapierfinanzierungsgeschäften</t>
      </text>
    </comment>
    <comment ref="AK107" authorId="1">
      <text>
        <t>Total Verpflichtungen aus Wertpapierfinanzierungsgeschäften</t>
      </text>
    </comment>
    <comment ref="AK108" authorId="1">
      <text>
        <t>Davon-Prüfung Total Verpflichtungen aus Kundeneinlagen mit Unterposition Verpflichtungen aus erhaltenen Barhinterlagen übriger Geschäfte</t>
      </text>
    </comment>
    <comment ref="AK109" authorId="1">
      <text>
        <t>Davon-Prüfung Kundeneinlagen ohne gebundene Vorsorgegelder mit Unterposition Verpflichtungen aus erhaltenen Barhinterlagen übriger Geschäfte</t>
      </text>
    </comment>
    <comment ref="AL104" authorId="1">
      <text>
        <t>Davon-Prüfung Verpflichtungen gegenüber Banken mit Unterposition Verpflichtungen aus erhaltenen Barhinterlagen übriger Geschäfte</t>
      </text>
    </comment>
    <comment ref="AL105" authorId="1">
      <text>
        <t>Total Verpflichtungen aus Wertpapierfinanzierungsgeschäften</t>
      </text>
    </comment>
    <comment ref="AL106" authorId="1">
      <text>
        <t>Total Verpflichtungen aus Wertpapierfinanzierungsgeschäften</t>
      </text>
    </comment>
    <comment ref="AL107" authorId="1">
      <text>
        <t>Total Verpflichtungen aus Wertpapierfinanzierungsgeschäften</t>
      </text>
    </comment>
    <comment ref="AL108" authorId="1">
      <text>
        <t>Davon-Prüfung Total Verpflichtungen aus Kundeneinlagen mit Unterposition Verpflichtungen aus erhaltenen Barhinterlagen übriger Geschäfte</t>
      </text>
    </comment>
    <comment ref="AL109" authorId="1">
      <text>
        <t>Davon-Prüfung Kundeneinlagen ohne gebundene Vorsorgegelder mit Unterposition Verpflichtungen aus erhaltenen Barhinterlagen übriger Geschäfte</t>
      </text>
    </comment>
    <comment ref="AM104" authorId="1">
      <text>
        <t>Davon-Prüfung Verpflichtungen gegenüber Banken mit Unterposition Verpflichtungen aus erhaltenen Barhinterlagen übriger Geschäfte</t>
      </text>
    </comment>
    <comment ref="AM105" authorId="1">
      <text>
        <t>Total Verpflichtungen aus Wertpapierfinanzierungsgeschäften</t>
      </text>
    </comment>
    <comment ref="AM106" authorId="1">
      <text>
        <t>Total Verpflichtungen aus Wertpapierfinanzierungsgeschäften</t>
      </text>
    </comment>
    <comment ref="AM107" authorId="1">
      <text>
        <t>Total Verpflichtungen aus Wertpapierfinanzierungsgeschäften</t>
      </text>
    </comment>
    <comment ref="AM108" authorId="1">
      <text>
        <t>Davon-Prüfung Total Verpflichtungen aus Kundeneinlagen mit Unterposition Verpflichtungen aus erhaltenen Barhinterlagen übriger Geschäfte</t>
      </text>
    </comment>
    <comment ref="AM109" authorId="1">
      <text>
        <t>Davon-Prüfung Kundeneinlagen ohne gebundene Vorsorgegelder mit Unterposition Verpflichtungen aus erhaltenen Barhinterlagen übriger Geschäfte</t>
      </text>
    </comment>
    <comment ref="AN104" authorId="1">
      <text>
        <t>Davon-Prüfung Verpflichtungen gegenüber Banken mit Unterposition Verpflichtungen aus erhaltenen Barhinterlagen übriger Geschäfte</t>
      </text>
    </comment>
    <comment ref="AN105" authorId="1">
      <text>
        <t>Total Verpflichtungen aus Wertpapierfinanzierungsgeschäften</t>
      </text>
    </comment>
    <comment ref="AN106" authorId="1">
      <text>
        <t>Total Verpflichtungen aus Wertpapierfinanzierungsgeschäften</t>
      </text>
    </comment>
    <comment ref="AN107" authorId="1">
      <text>
        <t>Total Verpflichtungen aus Wertpapierfinanzierungsgeschäften</t>
      </text>
    </comment>
    <comment ref="AN108" authorId="1">
      <text>
        <t>Davon-Prüfung Total Verpflichtungen aus Kundeneinlagen mit Unterposition Verpflichtungen aus erhaltenen Barhinterlagen übriger Geschäfte</t>
      </text>
    </comment>
    <comment ref="AN109" authorId="1">
      <text>
        <t>Davon-Prüfung Kundeneinlagen ohne gebundene Vorsorgegelder mit Unterposition Verpflichtungen aus erhaltenen Barhinterlagen übriger Geschäfte</t>
      </text>
    </comment>
    <comment ref="AO104" authorId="1">
      <text>
        <t>Davon-Prüfung Verpflichtungen gegenüber Banken mit Unterposition Verpflichtungen aus erhaltenen Barhinterlagen übriger Geschäfte</t>
      </text>
    </comment>
    <comment ref="AO105" authorId="1">
      <text>
        <t>Total Verpflichtungen aus Wertpapierfinanzierungsgeschäften</t>
      </text>
    </comment>
    <comment ref="AO106" authorId="1">
      <text>
        <t>Total Verpflichtungen aus Wertpapierfinanzierungsgeschäften</t>
      </text>
    </comment>
    <comment ref="AO107" authorId="1">
      <text>
        <t>Total Verpflichtungen aus Wertpapierfinanzierungsgeschäften</t>
      </text>
    </comment>
    <comment ref="AO108" authorId="1">
      <text>
        <t>Davon-Prüfung Total Verpflichtungen aus Kundeneinlagen mit Unterposition Verpflichtungen aus erhaltenen Barhinterlagen übriger Geschäfte</t>
      </text>
    </comment>
    <comment ref="AO109" authorId="1">
      <text>
        <t>Davon-Prüfung Kundeneinlagen ohne gebundene Vorsorgegelder mit Unterposition Verpflichtungen aus erhaltenen Barhinterlagen übriger Geschäfte</t>
      </text>
    </comment>
    <comment ref="AP104" authorId="1">
      <text>
        <t>Davon-Prüfung Verpflichtungen gegenüber Banken mit Unterposition Verpflichtungen aus erhaltenen Barhinterlagen übriger Geschäfte</t>
      </text>
    </comment>
    <comment ref="AP105" authorId="1">
      <text>
        <t>Total Verpflichtungen aus Wertpapierfinanzierungsgeschäften</t>
      </text>
    </comment>
    <comment ref="AP106" authorId="1">
      <text>
        <t>Total Verpflichtungen aus Wertpapierfinanzierungsgeschäften</t>
      </text>
    </comment>
    <comment ref="AP107" authorId="1">
      <text>
        <t>Total Verpflichtungen aus Wertpapierfinanzierungsgeschäften</t>
      </text>
    </comment>
    <comment ref="AP108" authorId="1">
      <text>
        <t>Davon-Prüfung Total Verpflichtungen aus Kundeneinlagen mit Unterposition Verpflichtungen aus erhaltenen Barhinterlagen übriger Geschäfte</t>
      </text>
    </comment>
    <comment ref="AP109" authorId="1">
      <text>
        <t>Davon-Prüfung Kundeneinlagen ohne gebundene Vorsorgegelder mit Unterposition Verpflichtungen aus erhaltenen Barhinterlagen übriger Geschäfte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2" authorId="1">
      <text>
        <t>Total Währung</t>
      </text>
    </comment>
    <comment ref="AB39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8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2" authorId="1">
      <text>
        <t>Total Währung</t>
      </text>
    </comment>
    <comment ref="AC39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8" authorId="1">
      <text>
        <t>Total Währung</t>
      </text>
    </comment>
    <comment ref="AD23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2" authorId="1">
      <text>
        <t>Total Inland und Ausland</t>
      </text>
    </comment>
    <comment ref="AD39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8" authorId="1">
      <text>
        <t>Total Inland und Ausland</t>
      </text>
    </comment>
    <comment ref="K51" authorId="1">
      <text>
        <t>Forderungen aus Reverse-Repogeschäften in Forderungen aus Wertpapierfinanzierungsgeschäften &gt;= 0</t>
      </text>
    </comment>
    <comment ref="K52" authorId="1">
      <text>
        <t>Total Gegenpartei Banken und Kunden</t>
      </text>
    </comment>
    <comment ref="L51" authorId="1">
      <text>
        <t>Forderungen aus Reverse-Repogeschäften in Forderungen aus Wertpapierfinanzierungsgeschäften &gt;= 0</t>
      </text>
    </comment>
    <comment ref="L52" authorId="1">
      <text>
        <t>Total Gegenpartei Banken und Kunden</t>
      </text>
    </comment>
    <comment ref="M51" authorId="1">
      <text>
        <t>Forderungen aus Reverse-Repogeschäften in Forderungen aus Wertpapierfinanzierungsgeschäften &gt;= 0</t>
      </text>
    </comment>
    <comment ref="M52" authorId="1">
      <text>
        <t>Total Gegenpartei Banken und Kunden</t>
      </text>
    </comment>
    <comment ref="N51" authorId="1">
      <text>
        <t>Forderungen aus Reverse-Repogeschäften in Forderungen aus Wertpapierfinanzierungsgeschäften &gt;= 0</t>
      </text>
    </comment>
    <comment ref="N52" authorId="1">
      <text>
        <t>Total Gegenpartei Banken und Kunden</t>
      </text>
    </comment>
    <comment ref="O51" authorId="1">
      <text>
        <t>Forderungen aus Reverse-Repogeschäften in Forderungen aus Wertpapierfinanzierungsgeschäften &gt;= 0</t>
      </text>
    </comment>
    <comment ref="O52" authorId="1">
      <text>
        <t>Total Gegenpartei Banken und Kunden</t>
      </text>
    </comment>
    <comment ref="P51" authorId="1">
      <text>
        <t>Forderungen aus Reverse-Repogeschäften in Forderungen aus Wertpapierfinanzierungsgeschäften &gt;= 0</t>
      </text>
    </comment>
    <comment ref="P52" authorId="1">
      <text>
        <t>Total Gegenpartei Banken und Kunden</t>
      </text>
    </comment>
    <comment ref="Q51" authorId="1">
      <text>
        <t>Forderungen aus Reverse-Repogeschäften in Forderungen aus Wertpapierfinanzierungsgeschäften &gt;= 0</t>
      </text>
    </comment>
    <comment ref="Q52" authorId="1">
      <text>
        <t>Total Gegenpartei Banken und Kunden</t>
      </text>
    </comment>
    <comment ref="R51" authorId="1">
      <text>
        <t>Forderungen aus Reverse-Repogeschäften in Forderungen aus Wertpapierfinanzierungsgeschäften &gt;= 0</t>
      </text>
    </comment>
    <comment ref="R52" authorId="1">
      <text>
        <t>Total Gegenpartei Banken und Kunden</t>
      </text>
    </comment>
    <comment ref="S51" authorId="1">
      <text>
        <t>Forderungen aus Reverse-Repogeschäften in Forderungen aus Wertpapierfinanzierungsgeschäften &gt;= 0</t>
      </text>
    </comment>
    <comment ref="S52" authorId="1">
      <text>
        <t>Total Gegenpartei Banken und Kunden</t>
      </text>
    </comment>
    <comment ref="T51" authorId="1">
      <text>
        <t>Forderungen aus Reverse-Repogeschäften in Forderungen aus Wertpapierfinanzierungsgeschäften &gt;= 0</t>
      </text>
    </comment>
    <comment ref="T52" authorId="1">
      <text>
        <t>Total Gegenpartei Banken und Kunden</t>
      </text>
    </comment>
    <comment ref="U51" authorId="1">
      <text>
        <t>Forderungen aus Reverse-Repogeschäften in Forderungen aus Wertpapierfinanzierungsgeschäften &gt;= 0</t>
      </text>
    </comment>
    <comment ref="U52" authorId="1">
      <text>
        <t>Total Gegenpartei Banken und Kunden</t>
      </text>
    </comment>
    <comment ref="V51" authorId="1">
      <text>
        <t>Forderungen aus Reverse-Repogeschäften in Forderungen aus Wertpapierfinanzierungsgeschäften &gt;= 0</t>
      </text>
    </comment>
    <comment ref="V52" authorId="1">
      <text>
        <t>Total Gegenpartei Banken und Kunden</t>
      </text>
    </comment>
    <comment ref="W51" authorId="1">
      <text>
        <t>Forderungen aus Reverse-Repogeschäften in Forderungen aus Wertpapierfinanzierungsgeschäften &gt;= 0</t>
      </text>
    </comment>
    <comment ref="W52" authorId="1">
      <text>
        <t>Total Gegenpartei Banken und Kunden</t>
      </text>
    </comment>
    <comment ref="X51" authorId="1">
      <text>
        <t>Forderungen aus Reverse-Repogeschäften in Forderungen aus Wertpapierfinanzierungsgeschäften &gt;= 0</t>
      </text>
    </comment>
    <comment ref="X52" authorId="1">
      <text>
        <t>Total Gegenpartei Banken und Kunden</t>
      </text>
    </comment>
    <comment ref="Y51" authorId="1">
      <text>
        <t>Forderungen aus Reverse-Repogeschäften in Forderungen aus Wertpapierfinanzierungsgeschäften &gt;= 0</t>
      </text>
    </comment>
    <comment ref="Y52" authorId="1">
      <text>
        <t>Total Gegenpartei Banken und Kunden</t>
      </text>
    </comment>
    <comment ref="K53" authorId="1">
      <text>
        <t>Forderungen aus Reverse-Repogeschäften in Forderungen aus Wertpapierfinanzierungsgeschäften &gt;= 0</t>
      </text>
    </comment>
    <comment ref="K54" authorId="1">
      <text>
        <t>Gegenpartei Banken &gt;= 0</t>
      </text>
    </comment>
    <comment ref="L53" authorId="1">
      <text>
        <t>Forderungen aus Reverse-Repogeschäften in Forderungen aus Wertpapierfinanzierungsgeschäften &gt;= 0</t>
      </text>
    </comment>
    <comment ref="L54" authorId="1">
      <text>
        <t>Gegenpartei Banken &gt;= 0</t>
      </text>
    </comment>
    <comment ref="M53" authorId="1">
      <text>
        <t>Forderungen aus Reverse-Repogeschäften in Forderungen aus Wertpapierfinanzierungsgeschäften &gt;= 0</t>
      </text>
    </comment>
    <comment ref="M54" authorId="1">
      <text>
        <t>Gegenpartei Banken &gt;= 0</t>
      </text>
    </comment>
    <comment ref="N53" authorId="1">
      <text>
        <t>Forderungen aus Reverse-Repogeschäften in Forderungen aus Wertpapierfinanzierungsgeschäften &gt;= 0</t>
      </text>
    </comment>
    <comment ref="N54" authorId="1">
      <text>
        <t>Gegenpartei Banken &gt;= 0</t>
      </text>
    </comment>
    <comment ref="O53" authorId="1">
      <text>
        <t>Forderungen aus Reverse-Repogeschäften in Forderungen aus Wertpapierfinanzierungsgeschäften &gt;= 0</t>
      </text>
    </comment>
    <comment ref="O54" authorId="1">
      <text>
        <t>Gegenpartei Banken &gt;= 0</t>
      </text>
    </comment>
    <comment ref="P53" authorId="1">
      <text>
        <t>Forderungen aus Reverse-Repogeschäften in Forderungen aus Wertpapierfinanzierungsgeschäften &gt;= 0</t>
      </text>
    </comment>
    <comment ref="P54" authorId="1">
      <text>
        <t>Gegenpartei Banken &gt;= 0</t>
      </text>
    </comment>
    <comment ref="Q53" authorId="1">
      <text>
        <t>Forderungen aus Reverse-Repogeschäften in Forderungen aus Wertpapierfinanzierungsgeschäften &gt;= 0</t>
      </text>
    </comment>
    <comment ref="Q54" authorId="1">
      <text>
        <t>Gegenpartei Banken &gt;= 0</t>
      </text>
    </comment>
    <comment ref="R53" authorId="1">
      <text>
        <t>Forderungen aus Reverse-Repogeschäften in Forderungen aus Wertpapierfinanzierungsgeschäften &gt;= 0</t>
      </text>
    </comment>
    <comment ref="R54" authorId="1">
      <text>
        <t>Gegenpartei Banken &gt;= 0</t>
      </text>
    </comment>
    <comment ref="S53" authorId="1">
      <text>
        <t>Forderungen aus Reverse-Repogeschäften in Forderungen aus Wertpapierfinanzierungsgeschäften &gt;= 0</t>
      </text>
    </comment>
    <comment ref="S54" authorId="1">
      <text>
        <t>Gegenpartei Banken &gt;= 0</t>
      </text>
    </comment>
    <comment ref="T53" authorId="1">
      <text>
        <t>Forderungen aus Reverse-Repogeschäften in Forderungen aus Wertpapierfinanzierungsgeschäften &gt;= 0</t>
      </text>
    </comment>
    <comment ref="T54" authorId="1">
      <text>
        <t>Gegenpartei Banken &gt;= 0</t>
      </text>
    </comment>
    <comment ref="U53" authorId="1">
      <text>
        <t>Forderungen aus Reverse-Repogeschäften in Forderungen aus Wertpapierfinanzierungsgeschäften &gt;= 0</t>
      </text>
    </comment>
    <comment ref="U54" authorId="1">
      <text>
        <t>Gegenpartei Banken &gt;= 0</t>
      </text>
    </comment>
    <comment ref="V53" authorId="1">
      <text>
        <t>Forderungen aus Reverse-Repogeschäften in Forderungen aus Wertpapierfinanzierungsgeschäften &gt;= 0</t>
      </text>
    </comment>
    <comment ref="V54" authorId="1">
      <text>
        <t>Gegenpartei Banken &gt;= 0</t>
      </text>
    </comment>
    <comment ref="W53" authorId="1">
      <text>
        <t>Forderungen aus Reverse-Repogeschäften in Forderungen aus Wertpapierfinanzierungsgeschäften &gt;= 0</t>
      </text>
    </comment>
    <comment ref="W54" authorId="1">
      <text>
        <t>Gegenpartei Banken &gt;= 0</t>
      </text>
    </comment>
    <comment ref="X53" authorId="1">
      <text>
        <t>Forderungen aus Reverse-Repogeschäften in Forderungen aus Wertpapierfinanzierungsgeschäften &gt;= 0</t>
      </text>
    </comment>
    <comment ref="X54" authorId="1">
      <text>
        <t>Gegenpartei Banken &gt;= 0</t>
      </text>
    </comment>
    <comment ref="Y53" authorId="1">
      <text>
        <t>Forderungen aus Reverse-Repogeschäften in Forderungen aus Wertpapierfinanzierungsgeschäften &gt;= 0</t>
      </text>
    </comment>
    <comment ref="Y54" authorId="1">
      <text>
        <t>Gegenpartei Banken &gt;= 0</t>
      </text>
    </comment>
    <comment ref="K55" authorId="1">
      <text>
        <t>Forderungen aus Reverse-Repogeschäften in Forderungen aus Wertpapierfinanzierungsgeschäften &gt;= 0</t>
      </text>
    </comment>
    <comment ref="K56" authorId="1">
      <text>
        <t>Gegenpartei Kunden &gt;= 0</t>
      </text>
    </comment>
    <comment ref="L55" authorId="1">
      <text>
        <t>Forderungen aus Reverse-Repogeschäften in Forderungen aus Wertpapierfinanzierungsgeschäften &gt;= 0</t>
      </text>
    </comment>
    <comment ref="L56" authorId="1">
      <text>
        <t>Gegenpartei Kunden &gt;= 0</t>
      </text>
    </comment>
    <comment ref="M55" authorId="1">
      <text>
        <t>Forderungen aus Reverse-Repogeschäften in Forderungen aus Wertpapierfinanzierungsgeschäften &gt;= 0</t>
      </text>
    </comment>
    <comment ref="M56" authorId="1">
      <text>
        <t>Gegenpartei Kunden &gt;= 0</t>
      </text>
    </comment>
    <comment ref="N55" authorId="1">
      <text>
        <t>Forderungen aus Reverse-Repogeschäften in Forderungen aus Wertpapierfinanzierungsgeschäften &gt;= 0</t>
      </text>
    </comment>
    <comment ref="N56" authorId="1">
      <text>
        <t>Gegenpartei Kunden &gt;= 0</t>
      </text>
    </comment>
    <comment ref="O55" authorId="1">
      <text>
        <t>Forderungen aus Reverse-Repogeschäften in Forderungen aus Wertpapierfinanzierungsgeschäften &gt;= 0</t>
      </text>
    </comment>
    <comment ref="O56" authorId="1">
      <text>
        <t>Gegenpartei Kunden &gt;= 0</t>
      </text>
    </comment>
    <comment ref="P55" authorId="1">
      <text>
        <t>Forderungen aus Reverse-Repogeschäften in Forderungen aus Wertpapierfinanzierungsgeschäften &gt;= 0</t>
      </text>
    </comment>
    <comment ref="P56" authorId="1">
      <text>
        <t>Gegenpartei Kunden &gt;= 0</t>
      </text>
    </comment>
    <comment ref="Q55" authorId="1">
      <text>
        <t>Forderungen aus Reverse-Repogeschäften in Forderungen aus Wertpapierfinanzierungsgeschäften &gt;= 0</t>
      </text>
    </comment>
    <comment ref="Q56" authorId="1">
      <text>
        <t>Gegenpartei Kunden &gt;= 0</t>
      </text>
    </comment>
    <comment ref="R55" authorId="1">
      <text>
        <t>Forderungen aus Reverse-Repogeschäften in Forderungen aus Wertpapierfinanzierungsgeschäften &gt;= 0</t>
      </text>
    </comment>
    <comment ref="R56" authorId="1">
      <text>
        <t>Gegenpartei Kunden &gt;= 0</t>
      </text>
    </comment>
    <comment ref="S55" authorId="1">
      <text>
        <t>Forderungen aus Reverse-Repogeschäften in Forderungen aus Wertpapierfinanzierungsgeschäften &gt;= 0</t>
      </text>
    </comment>
    <comment ref="S56" authorId="1">
      <text>
        <t>Gegenpartei Kunden &gt;= 0</t>
      </text>
    </comment>
    <comment ref="T55" authorId="1">
      <text>
        <t>Forderungen aus Reverse-Repogeschäften in Forderungen aus Wertpapierfinanzierungsgeschäften &gt;= 0</t>
      </text>
    </comment>
    <comment ref="T56" authorId="1">
      <text>
        <t>Gegenpartei Kunden &gt;= 0</t>
      </text>
    </comment>
    <comment ref="U55" authorId="1">
      <text>
        <t>Forderungen aus Reverse-Repogeschäften in Forderungen aus Wertpapierfinanzierungsgeschäften &gt;= 0</t>
      </text>
    </comment>
    <comment ref="U56" authorId="1">
      <text>
        <t>Gegenpartei Kunden &gt;= 0</t>
      </text>
    </comment>
    <comment ref="V55" authorId="1">
      <text>
        <t>Forderungen aus Reverse-Repogeschäften in Forderungen aus Wertpapierfinanzierungsgeschäften &gt;= 0</t>
      </text>
    </comment>
    <comment ref="V56" authorId="1">
      <text>
        <t>Gegenpartei Kunden &gt;= 0</t>
      </text>
    </comment>
    <comment ref="W55" authorId="1">
      <text>
        <t>Forderungen aus Reverse-Repogeschäften in Forderungen aus Wertpapierfinanzierungsgeschäften &gt;= 0</t>
      </text>
    </comment>
    <comment ref="W56" authorId="1">
      <text>
        <t>Gegenpartei Kunden &gt;= 0</t>
      </text>
    </comment>
    <comment ref="X55" authorId="1">
      <text>
        <t>Forderungen aus Reverse-Repogeschäften in Forderungen aus Wertpapierfinanzierungsgeschäften &gt;= 0</t>
      </text>
    </comment>
    <comment ref="X56" authorId="1">
      <text>
        <t>Gegenpartei Kunden &gt;= 0</t>
      </text>
    </comment>
    <comment ref="Y55" authorId="1">
      <text>
        <t>Forderungen aus Reverse-Repogeschäften in Forderungen aus Wertpapierfinanzierungsgeschäften &gt;= 0</t>
      </text>
    </comment>
    <comment ref="Y56" authorId="1">
      <text>
        <t>Gegenpartei Kunden &gt;= 0</t>
      </text>
    </comment>
    <comment ref="K57" authorId="1">
      <text>
        <t>Forderungen aus Barhinterlagen im Zshg mit Securities Borrowing Geschäften in Forderungen aus Wertpapierfinanzierungsgeschäften &gt;= 0</t>
      </text>
    </comment>
    <comment ref="K58" authorId="1">
      <text>
        <t>Total Gegenpartei Banken und Kunden</t>
      </text>
    </comment>
    <comment ref="L57" authorId="1">
      <text>
        <t>Forderungen aus Barhinterlagen im Zshg mit Securities Borrowing Geschäften in Forderungen aus Wertpapierfinanzierungsgeschäften &gt;= 0</t>
      </text>
    </comment>
    <comment ref="L58" authorId="1">
      <text>
        <t>Total Gegenpartei Banken und Kunden</t>
      </text>
    </comment>
    <comment ref="M57" authorId="1">
      <text>
        <t>Forderungen aus Barhinterlagen im Zshg mit Securities Borrowing Geschäften in Forderungen aus Wertpapierfinanzierungsgeschäften &gt;= 0</t>
      </text>
    </comment>
    <comment ref="M58" authorId="1">
      <text>
        <t>Total Gegenpartei Banken und Kunden</t>
      </text>
    </comment>
    <comment ref="N57" authorId="1">
      <text>
        <t>Forderungen aus Barhinterlagen im Zshg mit Securities Borrowing Geschäften in Forderungen aus Wertpapierfinanzierungsgeschäften &gt;= 0</t>
      </text>
    </comment>
    <comment ref="N58" authorId="1">
      <text>
        <t>Total Gegenpartei Banken und Kunden</t>
      </text>
    </comment>
    <comment ref="O57" authorId="1">
      <text>
        <t>Forderungen aus Barhinterlagen im Zshg mit Securities Borrowing Geschäften in Forderungen aus Wertpapierfinanzierungsgeschäften &gt;= 0</t>
      </text>
    </comment>
    <comment ref="O58" authorId="1">
      <text>
        <t>Total Gegenpartei Banken und Kunden</t>
      </text>
    </comment>
    <comment ref="P57" authorId="1">
      <text>
        <t>Forderungen aus Barhinterlagen im Zshg mit Securities Borrowing Geschäften in Forderungen aus Wertpapierfinanzierungsgeschäften &gt;= 0</t>
      </text>
    </comment>
    <comment ref="P58" authorId="1">
      <text>
        <t>Total Gegenpartei Banken und Kunden</t>
      </text>
    </comment>
    <comment ref="Q57" authorId="1">
      <text>
        <t>Forderungen aus Barhinterlagen im Zshg mit Securities Borrowing Geschäften in Forderungen aus Wertpapierfinanzierungsgeschäften &gt;= 0</t>
      </text>
    </comment>
    <comment ref="Q58" authorId="1">
      <text>
        <t>Total Gegenpartei Banken und Kunden</t>
      </text>
    </comment>
    <comment ref="R57" authorId="1">
      <text>
        <t>Forderungen aus Barhinterlagen im Zshg mit Securities Borrowing Geschäften in Forderungen aus Wertpapierfinanzierungsgeschäften &gt;= 0</t>
      </text>
    </comment>
    <comment ref="R58" authorId="1">
      <text>
        <t>Total Gegenpartei Banken und Kunden</t>
      </text>
    </comment>
    <comment ref="S57" authorId="1">
      <text>
        <t>Forderungen aus Barhinterlagen im Zshg mit Securities Borrowing Geschäften in Forderungen aus Wertpapierfinanzierungsgeschäften &gt;= 0</t>
      </text>
    </comment>
    <comment ref="S58" authorId="1">
      <text>
        <t>Total Gegenpartei Banken und Kunden</t>
      </text>
    </comment>
    <comment ref="T57" authorId="1">
      <text>
        <t>Forderungen aus Barhinterlagen im Zshg mit Securities Borrowing Geschäften in Forderungen aus Wertpapierfinanzierungsgeschäften &gt;= 0</t>
      </text>
    </comment>
    <comment ref="T58" authorId="1">
      <text>
        <t>Total Gegenpartei Banken und Kunden</t>
      </text>
    </comment>
    <comment ref="U57" authorId="1">
      <text>
        <t>Forderungen aus Barhinterlagen im Zshg mit Securities Borrowing Geschäften in Forderungen aus Wertpapierfinanzierungsgeschäften &gt;= 0</t>
      </text>
    </comment>
    <comment ref="U58" authorId="1">
      <text>
        <t>Total Gegenpartei Banken und Kunden</t>
      </text>
    </comment>
    <comment ref="V57" authorId="1">
      <text>
        <t>Forderungen aus Barhinterlagen im Zshg mit Securities Borrowing Geschäften in Forderungen aus Wertpapierfinanzierungsgeschäften &gt;= 0</t>
      </text>
    </comment>
    <comment ref="V58" authorId="1">
      <text>
        <t>Total Gegenpartei Banken und Kunden</t>
      </text>
    </comment>
    <comment ref="W57" authorId="1">
      <text>
        <t>Forderungen aus Barhinterlagen im Zshg mit Securities Borrowing Geschäften in Forderungen aus Wertpapierfinanzierungsgeschäften &gt;= 0</t>
      </text>
    </comment>
    <comment ref="W58" authorId="1">
      <text>
        <t>Total Gegenpartei Banken und Kunden</t>
      </text>
    </comment>
    <comment ref="X57" authorId="1">
      <text>
        <t>Forderungen aus Barhinterlagen im Zshg mit Securities Borrowing Geschäften in Forderungen aus Wertpapierfinanzierungsgeschäften &gt;= 0</t>
      </text>
    </comment>
    <comment ref="X58" authorId="1">
      <text>
        <t>Total Gegenpartei Banken und Kunden</t>
      </text>
    </comment>
    <comment ref="Y57" authorId="1">
      <text>
        <t>Forderungen aus Barhinterlagen im Zshg mit Securities Borrowing Geschäften in Forderungen aus Wertpapierfinanzierungsgeschäften &gt;= 0</t>
      </text>
    </comment>
    <comment ref="Y58" authorId="1">
      <text>
        <t>Total Gegenpartei Banken und Kunden</t>
      </text>
    </comment>
    <comment ref="K59" authorId="1">
      <text>
        <t>Forderungen aus Barhinterlagen im Zshg mit Securities Borrowing Geschäften in Forderungen aus Wertpapierfinanzierungsgeschäften &gt;= 0</t>
      </text>
    </comment>
    <comment ref="K60" authorId="1">
      <text>
        <t>Gegenpartei Banken &gt;= 0</t>
      </text>
    </comment>
    <comment ref="L59" authorId="1">
      <text>
        <t>Forderungen aus Barhinterlagen im Zshg mit Securities Borrowing Geschäften in Forderungen aus Wertpapierfinanzierungsgeschäften &gt;= 0</t>
      </text>
    </comment>
    <comment ref="L60" authorId="1">
      <text>
        <t>Gegenpartei Banken &gt;= 0</t>
      </text>
    </comment>
    <comment ref="M59" authorId="1">
      <text>
        <t>Forderungen aus Barhinterlagen im Zshg mit Securities Borrowing Geschäften in Forderungen aus Wertpapierfinanzierungsgeschäften &gt;= 0</t>
      </text>
    </comment>
    <comment ref="M60" authorId="1">
      <text>
        <t>Gegenpartei Banken &gt;= 0</t>
      </text>
    </comment>
    <comment ref="N59" authorId="1">
      <text>
        <t>Forderungen aus Barhinterlagen im Zshg mit Securities Borrowing Geschäften in Forderungen aus Wertpapierfinanzierungsgeschäften &gt;= 0</t>
      </text>
    </comment>
    <comment ref="N60" authorId="1">
      <text>
        <t>Gegenpartei Banken &gt;= 0</t>
      </text>
    </comment>
    <comment ref="O59" authorId="1">
      <text>
        <t>Forderungen aus Barhinterlagen im Zshg mit Securities Borrowing Geschäften in Forderungen aus Wertpapierfinanzierungsgeschäften &gt;= 0</t>
      </text>
    </comment>
    <comment ref="O60" authorId="1">
      <text>
        <t>Gegenpartei Banken &gt;= 0</t>
      </text>
    </comment>
    <comment ref="P59" authorId="1">
      <text>
        <t>Forderungen aus Barhinterlagen im Zshg mit Securities Borrowing Geschäften in Forderungen aus Wertpapierfinanzierungsgeschäften &gt;= 0</t>
      </text>
    </comment>
    <comment ref="P60" authorId="1">
      <text>
        <t>Gegenpartei Banken &gt;= 0</t>
      </text>
    </comment>
    <comment ref="Q59" authorId="1">
      <text>
        <t>Forderungen aus Barhinterlagen im Zshg mit Securities Borrowing Geschäften in Forderungen aus Wertpapierfinanzierungsgeschäften &gt;= 0</t>
      </text>
    </comment>
    <comment ref="Q60" authorId="1">
      <text>
        <t>Gegenpartei Banken &gt;= 0</t>
      </text>
    </comment>
    <comment ref="R59" authorId="1">
      <text>
        <t>Forderungen aus Barhinterlagen im Zshg mit Securities Borrowing Geschäften in Forderungen aus Wertpapierfinanzierungsgeschäften &gt;= 0</t>
      </text>
    </comment>
    <comment ref="R60" authorId="1">
      <text>
        <t>Gegenpartei Banken &gt;= 0</t>
      </text>
    </comment>
    <comment ref="S59" authorId="1">
      <text>
        <t>Forderungen aus Barhinterlagen im Zshg mit Securities Borrowing Geschäften in Forderungen aus Wertpapierfinanzierungsgeschäften &gt;= 0</t>
      </text>
    </comment>
    <comment ref="S60" authorId="1">
      <text>
        <t>Gegenpartei Banken &gt;= 0</t>
      </text>
    </comment>
    <comment ref="T59" authorId="1">
      <text>
        <t>Forderungen aus Barhinterlagen im Zshg mit Securities Borrowing Geschäften in Forderungen aus Wertpapierfinanzierungsgeschäften &gt;= 0</t>
      </text>
    </comment>
    <comment ref="T60" authorId="1">
      <text>
        <t>Gegenpartei Banken &gt;= 0</t>
      </text>
    </comment>
    <comment ref="U59" authorId="1">
      <text>
        <t>Forderungen aus Barhinterlagen im Zshg mit Securities Borrowing Geschäften in Forderungen aus Wertpapierfinanzierungsgeschäften &gt;= 0</t>
      </text>
    </comment>
    <comment ref="U60" authorId="1">
      <text>
        <t>Gegenpartei Banken &gt;= 0</t>
      </text>
    </comment>
    <comment ref="V59" authorId="1">
      <text>
        <t>Forderungen aus Barhinterlagen im Zshg mit Securities Borrowing Geschäften in Forderungen aus Wertpapierfinanzierungsgeschäften &gt;= 0</t>
      </text>
    </comment>
    <comment ref="V60" authorId="1">
      <text>
        <t>Gegenpartei Banken &gt;= 0</t>
      </text>
    </comment>
    <comment ref="W59" authorId="1">
      <text>
        <t>Forderungen aus Barhinterlagen im Zshg mit Securities Borrowing Geschäften in Forderungen aus Wertpapierfinanzierungsgeschäften &gt;= 0</t>
      </text>
    </comment>
    <comment ref="W60" authorId="1">
      <text>
        <t>Gegenpartei Banken &gt;= 0</t>
      </text>
    </comment>
    <comment ref="X59" authorId="1">
      <text>
        <t>Forderungen aus Barhinterlagen im Zshg mit Securities Borrowing Geschäften in Forderungen aus Wertpapierfinanzierungsgeschäften &gt;= 0</t>
      </text>
    </comment>
    <comment ref="X60" authorId="1">
      <text>
        <t>Gegenpartei Banken &gt;= 0</t>
      </text>
    </comment>
    <comment ref="Y59" authorId="1">
      <text>
        <t>Forderungen aus Barhinterlagen im Zshg mit Securities Borrowing Geschäften in Forderungen aus Wertpapierfinanzierungsgeschäften &gt;= 0</t>
      </text>
    </comment>
    <comment ref="Y60" authorId="1">
      <text>
        <t>Gegenpartei Banken &gt;= 0</t>
      </text>
    </comment>
    <comment ref="K61" authorId="1">
      <text>
        <t>Forderungen aus Barhinterlagen im Zshg mit Securities Borrowing Geschäften in Forderungen aus Wertpapierfinanzierungsgeschäften &gt;= 0</t>
      </text>
    </comment>
    <comment ref="K62" authorId="1">
      <text>
        <t>Gegenpartei Kunden &gt;= 0</t>
      </text>
    </comment>
    <comment ref="L61" authorId="1">
      <text>
        <t>Forderungen aus Barhinterlagen im Zshg mit Securities Borrowing Geschäften in Forderungen aus Wertpapierfinanzierungsgeschäften &gt;= 0</t>
      </text>
    </comment>
    <comment ref="L62" authorId="1">
      <text>
        <t>Gegenpartei Kunden &gt;= 0</t>
      </text>
    </comment>
    <comment ref="M61" authorId="1">
      <text>
        <t>Forderungen aus Barhinterlagen im Zshg mit Securities Borrowing Geschäften in Forderungen aus Wertpapierfinanzierungsgeschäften &gt;= 0</t>
      </text>
    </comment>
    <comment ref="M62" authorId="1">
      <text>
        <t>Gegenpartei Kunden &gt;= 0</t>
      </text>
    </comment>
    <comment ref="N61" authorId="1">
      <text>
        <t>Forderungen aus Barhinterlagen im Zshg mit Securities Borrowing Geschäften in Forderungen aus Wertpapierfinanzierungsgeschäften &gt;= 0</t>
      </text>
    </comment>
    <comment ref="N62" authorId="1">
      <text>
        <t>Gegenpartei Kunden &gt;= 0</t>
      </text>
    </comment>
    <comment ref="O61" authorId="1">
      <text>
        <t>Forderungen aus Barhinterlagen im Zshg mit Securities Borrowing Geschäften in Forderungen aus Wertpapierfinanzierungsgeschäften &gt;= 0</t>
      </text>
    </comment>
    <comment ref="O62" authorId="1">
      <text>
        <t>Gegenpartei Kunden &gt;= 0</t>
      </text>
    </comment>
    <comment ref="P61" authorId="1">
      <text>
        <t>Forderungen aus Barhinterlagen im Zshg mit Securities Borrowing Geschäften in Forderungen aus Wertpapierfinanzierungsgeschäften &gt;= 0</t>
      </text>
    </comment>
    <comment ref="P62" authorId="1">
      <text>
        <t>Gegenpartei Kunden &gt;= 0</t>
      </text>
    </comment>
    <comment ref="Q61" authorId="1">
      <text>
        <t>Forderungen aus Barhinterlagen im Zshg mit Securities Borrowing Geschäften in Forderungen aus Wertpapierfinanzierungsgeschäften &gt;= 0</t>
      </text>
    </comment>
    <comment ref="Q62" authorId="1">
      <text>
        <t>Gegenpartei Kunden &gt;= 0</t>
      </text>
    </comment>
    <comment ref="R61" authorId="1">
      <text>
        <t>Forderungen aus Barhinterlagen im Zshg mit Securities Borrowing Geschäften in Forderungen aus Wertpapierfinanzierungsgeschäften &gt;= 0</t>
      </text>
    </comment>
    <comment ref="R62" authorId="1">
      <text>
        <t>Gegenpartei Kunden &gt;= 0</t>
      </text>
    </comment>
    <comment ref="S61" authorId="1">
      <text>
        <t>Forderungen aus Barhinterlagen im Zshg mit Securities Borrowing Geschäften in Forderungen aus Wertpapierfinanzierungsgeschäften &gt;= 0</t>
      </text>
    </comment>
    <comment ref="S62" authorId="1">
      <text>
        <t>Gegenpartei Kunden &gt;= 0</t>
      </text>
    </comment>
    <comment ref="T61" authorId="1">
      <text>
        <t>Forderungen aus Barhinterlagen im Zshg mit Securities Borrowing Geschäften in Forderungen aus Wertpapierfinanzierungsgeschäften &gt;= 0</t>
      </text>
    </comment>
    <comment ref="T62" authorId="1">
      <text>
        <t>Gegenpartei Kunden &gt;= 0</t>
      </text>
    </comment>
    <comment ref="U61" authorId="1">
      <text>
        <t>Forderungen aus Barhinterlagen im Zshg mit Securities Borrowing Geschäften in Forderungen aus Wertpapierfinanzierungsgeschäften &gt;= 0</t>
      </text>
    </comment>
    <comment ref="U62" authorId="1">
      <text>
        <t>Gegenpartei Kunden &gt;= 0</t>
      </text>
    </comment>
    <comment ref="V61" authorId="1">
      <text>
        <t>Forderungen aus Barhinterlagen im Zshg mit Securities Borrowing Geschäften in Forderungen aus Wertpapierfinanzierungsgeschäften &gt;= 0</t>
      </text>
    </comment>
    <comment ref="V62" authorId="1">
      <text>
        <t>Gegenpartei Kunden &gt;= 0</t>
      </text>
    </comment>
    <comment ref="W61" authorId="1">
      <text>
        <t>Forderungen aus Barhinterlagen im Zshg mit Securities Borrowing Geschäften in Forderungen aus Wertpapierfinanzierungsgeschäften &gt;= 0</t>
      </text>
    </comment>
    <comment ref="W62" authorId="1">
      <text>
        <t>Gegenpartei Kunden &gt;= 0</t>
      </text>
    </comment>
    <comment ref="X61" authorId="1">
      <text>
        <t>Forderungen aus Barhinterlagen im Zshg mit Securities Borrowing Geschäften in Forderungen aus Wertpapierfinanzierungsgeschäften &gt;= 0</t>
      </text>
    </comment>
    <comment ref="X62" authorId="1">
      <text>
        <t>Gegenpartei Kunden &gt;= 0</t>
      </text>
    </comment>
    <comment ref="Y61" authorId="1">
      <text>
        <t>Forderungen aus Barhinterlagen im Zshg mit Securities Borrowing Geschäften in Forderungen aus Wertpapierfinanzierungsgeschäften &gt;= 0</t>
      </text>
    </comment>
    <comment ref="Y62" authorId="1">
      <text>
        <t>Gegenpartei Kunden &gt;= 0</t>
      </text>
    </comment>
    <comment ref="K63" authorId="1">
      <text>
        <t>Verpflichtungen aus Repogeschäften in Verpflichtungen aus Wertpapierfinanzierungsgeschäften &gt;= 0</t>
      </text>
    </comment>
    <comment ref="K64" authorId="1">
      <text>
        <t>Total Gegenpartei Banken und Kunden</t>
      </text>
    </comment>
    <comment ref="L63" authorId="1">
      <text>
        <t>Verpflichtungen aus Repogeschäften in Verpflichtungen aus Wertpapierfinanzierungsgeschäften &gt;= 0</t>
      </text>
    </comment>
    <comment ref="L64" authorId="1">
      <text>
        <t>Total Gegenpartei Banken und Kunden</t>
      </text>
    </comment>
    <comment ref="M63" authorId="1">
      <text>
        <t>Verpflichtungen aus Repogeschäften in Verpflichtungen aus Wertpapierfinanzierungsgeschäften &gt;= 0</t>
      </text>
    </comment>
    <comment ref="M64" authorId="1">
      <text>
        <t>Total Gegenpartei Banken und Kunden</t>
      </text>
    </comment>
    <comment ref="N63" authorId="1">
      <text>
        <t>Verpflichtungen aus Repogeschäften in Verpflichtungen aus Wertpapierfinanzierungsgeschäften &gt;= 0</t>
      </text>
    </comment>
    <comment ref="N64" authorId="1">
      <text>
        <t>Total Gegenpartei Banken und Kunden</t>
      </text>
    </comment>
    <comment ref="O63" authorId="1">
      <text>
        <t>Verpflichtungen aus Repogeschäften in Verpflichtungen aus Wertpapierfinanzierungsgeschäften &gt;= 0</t>
      </text>
    </comment>
    <comment ref="O64" authorId="1">
      <text>
        <t>Total Gegenpartei Banken und Kunden</t>
      </text>
    </comment>
    <comment ref="P63" authorId="1">
      <text>
        <t>Verpflichtungen aus Repogeschäften in Verpflichtungen aus Wertpapierfinanzierungsgeschäften &gt;= 0</t>
      </text>
    </comment>
    <comment ref="P64" authorId="1">
      <text>
        <t>Total Gegenpartei Banken und Kunden</t>
      </text>
    </comment>
    <comment ref="Q63" authorId="1">
      <text>
        <t>Verpflichtungen aus Repogeschäften in Verpflichtungen aus Wertpapierfinanzierungsgeschäften &gt;= 0</t>
      </text>
    </comment>
    <comment ref="Q64" authorId="1">
      <text>
        <t>Total Gegenpartei Banken und Kunden</t>
      </text>
    </comment>
    <comment ref="R63" authorId="1">
      <text>
        <t>Verpflichtungen aus Repogeschäften in Verpflichtungen aus Wertpapierfinanzierungsgeschäften &gt;= 0</t>
      </text>
    </comment>
    <comment ref="R64" authorId="1">
      <text>
        <t>Total Gegenpartei Banken und Kunden</t>
      </text>
    </comment>
    <comment ref="S63" authorId="1">
      <text>
        <t>Verpflichtungen aus Repogeschäften in Verpflichtungen aus Wertpapierfinanzierungsgeschäften &gt;= 0</t>
      </text>
    </comment>
    <comment ref="S64" authorId="1">
      <text>
        <t>Total Gegenpartei Banken und Kunden</t>
      </text>
    </comment>
    <comment ref="T63" authorId="1">
      <text>
        <t>Verpflichtungen aus Repogeschäften in Verpflichtungen aus Wertpapierfinanzierungsgeschäften &gt;= 0</t>
      </text>
    </comment>
    <comment ref="T64" authorId="1">
      <text>
        <t>Total Gegenpartei Banken und Kunden</t>
      </text>
    </comment>
    <comment ref="U63" authorId="1">
      <text>
        <t>Verpflichtungen aus Repogeschäften in Verpflichtungen aus Wertpapierfinanzierungsgeschäften &gt;= 0</t>
      </text>
    </comment>
    <comment ref="U64" authorId="1">
      <text>
        <t>Total Gegenpartei Banken und Kunden</t>
      </text>
    </comment>
    <comment ref="V63" authorId="1">
      <text>
        <t>Verpflichtungen aus Repogeschäften in Verpflichtungen aus Wertpapierfinanzierungsgeschäften &gt;= 0</t>
      </text>
    </comment>
    <comment ref="V64" authorId="1">
      <text>
        <t>Total Gegenpartei Banken und Kunden</t>
      </text>
    </comment>
    <comment ref="W63" authorId="1">
      <text>
        <t>Verpflichtungen aus Repogeschäften in Verpflichtungen aus Wertpapierfinanzierungsgeschäften &gt;= 0</t>
      </text>
    </comment>
    <comment ref="W64" authorId="1">
      <text>
        <t>Total Gegenpartei Banken und Kunden</t>
      </text>
    </comment>
    <comment ref="X63" authorId="1">
      <text>
        <t>Verpflichtungen aus Repogeschäften in Verpflichtungen aus Wertpapierfinanzierungsgeschäften &gt;= 0</t>
      </text>
    </comment>
    <comment ref="X64" authorId="1">
      <text>
        <t>Total Gegenpartei Banken und Kunden</t>
      </text>
    </comment>
    <comment ref="Y63" authorId="1">
      <text>
        <t>Verpflichtungen aus Repogeschäften in Verpflichtungen aus Wertpapierfinanzierungsgeschäften &gt;= 0</t>
      </text>
    </comment>
    <comment ref="Y64" authorId="1">
      <text>
        <t>Total Gegenpartei Banken und Kunden</t>
      </text>
    </comment>
    <comment ref="K65" authorId="1">
      <text>
        <t>Gegenpartei Banken &gt;= 0</t>
      </text>
    </comment>
    <comment ref="K66" authorId="1">
      <text>
        <t>Verpflichtungen aus Repogeschäften in Verpflichtungen aus Wertpapierfinanzierungsgeschäften &gt;= 0</t>
      </text>
    </comment>
    <comment ref="L65" authorId="1">
      <text>
        <t>Gegenpartei Banken &gt;= 0</t>
      </text>
    </comment>
    <comment ref="L66" authorId="1">
      <text>
        <t>Verpflichtungen aus Repogeschäften in Verpflichtungen aus Wertpapierfinanzierungsgeschäften &gt;= 0</t>
      </text>
    </comment>
    <comment ref="M65" authorId="1">
      <text>
        <t>Gegenpartei Banken &gt;= 0</t>
      </text>
    </comment>
    <comment ref="M66" authorId="1">
      <text>
        <t>Verpflichtungen aus Repogeschäften in Verpflichtungen aus Wertpapierfinanzierungsgeschäften &gt;= 0</t>
      </text>
    </comment>
    <comment ref="N65" authorId="1">
      <text>
        <t>Gegenpartei Banken &gt;= 0</t>
      </text>
    </comment>
    <comment ref="N66" authorId="1">
      <text>
        <t>Verpflichtungen aus Repogeschäften in Verpflichtungen aus Wertpapierfinanzierungsgeschäften &gt;= 0</t>
      </text>
    </comment>
    <comment ref="O65" authorId="1">
      <text>
        <t>Gegenpartei Banken &gt;= 0</t>
      </text>
    </comment>
    <comment ref="O66" authorId="1">
      <text>
        <t>Verpflichtungen aus Repogeschäften in Verpflichtungen aus Wertpapierfinanzierungsgeschäften &gt;= 0</t>
      </text>
    </comment>
    <comment ref="P65" authorId="1">
      <text>
        <t>Gegenpartei Banken &gt;= 0</t>
      </text>
    </comment>
    <comment ref="P66" authorId="1">
      <text>
        <t>Verpflichtungen aus Repogeschäften in Verpflichtungen aus Wertpapierfinanzierungsgeschäften &gt;= 0</t>
      </text>
    </comment>
    <comment ref="Q65" authorId="1">
      <text>
        <t>Gegenpartei Banken &gt;= 0</t>
      </text>
    </comment>
    <comment ref="Q66" authorId="1">
      <text>
        <t>Verpflichtungen aus Repogeschäften in Verpflichtungen aus Wertpapierfinanzierungsgeschäften &gt;= 0</t>
      </text>
    </comment>
    <comment ref="R65" authorId="1">
      <text>
        <t>Gegenpartei Banken &gt;= 0</t>
      </text>
    </comment>
    <comment ref="R66" authorId="1">
      <text>
        <t>Verpflichtungen aus Repogeschäften in Verpflichtungen aus Wertpapierfinanzierungsgeschäften &gt;= 0</t>
      </text>
    </comment>
    <comment ref="S65" authorId="1">
      <text>
        <t>Gegenpartei Banken &gt;= 0</t>
      </text>
    </comment>
    <comment ref="S66" authorId="1">
      <text>
        <t>Verpflichtungen aus Repogeschäften in Verpflichtungen aus Wertpapierfinanzierungsgeschäften &gt;= 0</t>
      </text>
    </comment>
    <comment ref="T65" authorId="1">
      <text>
        <t>Gegenpartei Banken &gt;= 0</t>
      </text>
    </comment>
    <comment ref="T66" authorId="1">
      <text>
        <t>Verpflichtungen aus Repogeschäften in Verpflichtungen aus Wertpapierfinanzierungsgeschäften &gt;= 0</t>
      </text>
    </comment>
    <comment ref="U65" authorId="1">
      <text>
        <t>Gegenpartei Banken &gt;= 0</t>
      </text>
    </comment>
    <comment ref="U66" authorId="1">
      <text>
        <t>Verpflichtungen aus Repogeschäften in Verpflichtungen aus Wertpapierfinanzierungsgeschäften &gt;= 0</t>
      </text>
    </comment>
    <comment ref="V65" authorId="1">
      <text>
        <t>Gegenpartei Banken &gt;= 0</t>
      </text>
    </comment>
    <comment ref="V66" authorId="1">
      <text>
        <t>Verpflichtungen aus Repogeschäften in Verpflichtungen aus Wertpapierfinanzierungsgeschäften &gt;= 0</t>
      </text>
    </comment>
    <comment ref="W65" authorId="1">
      <text>
        <t>Gegenpartei Banken &gt;= 0</t>
      </text>
    </comment>
    <comment ref="W66" authorId="1">
      <text>
        <t>Verpflichtungen aus Repogeschäften in Verpflichtungen aus Wertpapierfinanzierungsgeschäften &gt;= 0</t>
      </text>
    </comment>
    <comment ref="X65" authorId="1">
      <text>
        <t>Gegenpartei Banken &gt;= 0</t>
      </text>
    </comment>
    <comment ref="X66" authorId="1">
      <text>
        <t>Verpflichtungen aus Repogeschäften in Verpflichtungen aus Wertpapierfinanzierungsgeschäften &gt;= 0</t>
      </text>
    </comment>
    <comment ref="Y65" authorId="1">
      <text>
        <t>Gegenpartei Banken &gt;= 0</t>
      </text>
    </comment>
    <comment ref="Y66" authorId="1">
      <text>
        <t>Verpflichtungen aus Repogeschäften in Verpflichtungen aus Wertpapierfinanzierungsgeschäften &gt;= 0</t>
      </text>
    </comment>
    <comment ref="K67" authorId="1">
      <text>
        <t>Gegenpartei Kunden &gt;= 0</t>
      </text>
    </comment>
    <comment ref="K68" authorId="1">
      <text>
        <t>Verpflichtungen aus Repogeschäften in Verpflichtungen aus Wertpapierfinanzierungsgeschäften &gt;= 0</t>
      </text>
    </comment>
    <comment ref="L67" authorId="1">
      <text>
        <t>Gegenpartei Kunden &gt;= 0</t>
      </text>
    </comment>
    <comment ref="L68" authorId="1">
      <text>
        <t>Verpflichtungen aus Repogeschäften in Verpflichtungen aus Wertpapierfinanzierungsgeschäften &gt;= 0</t>
      </text>
    </comment>
    <comment ref="M67" authorId="1">
      <text>
        <t>Gegenpartei Kunden &gt;= 0</t>
      </text>
    </comment>
    <comment ref="M68" authorId="1">
      <text>
        <t>Verpflichtungen aus Repogeschäften in Verpflichtungen aus Wertpapierfinanzierungsgeschäften &gt;= 0</t>
      </text>
    </comment>
    <comment ref="N67" authorId="1">
      <text>
        <t>Gegenpartei Kunden &gt;= 0</t>
      </text>
    </comment>
    <comment ref="N68" authorId="1">
      <text>
        <t>Verpflichtungen aus Repogeschäften in Verpflichtungen aus Wertpapierfinanzierungsgeschäften &gt;= 0</t>
      </text>
    </comment>
    <comment ref="O67" authorId="1">
      <text>
        <t>Gegenpartei Kunden &gt;= 0</t>
      </text>
    </comment>
    <comment ref="O68" authorId="1">
      <text>
        <t>Verpflichtungen aus Repogeschäften in Verpflichtungen aus Wertpapierfinanzierungsgeschäften &gt;= 0</t>
      </text>
    </comment>
    <comment ref="P67" authorId="1">
      <text>
        <t>Gegenpartei Kunden &gt;= 0</t>
      </text>
    </comment>
    <comment ref="P68" authorId="1">
      <text>
        <t>Verpflichtungen aus Repogeschäften in Verpflichtungen aus Wertpapierfinanzierungsgeschäften &gt;= 0</t>
      </text>
    </comment>
    <comment ref="Q67" authorId="1">
      <text>
        <t>Gegenpartei Kunden &gt;= 0</t>
      </text>
    </comment>
    <comment ref="Q68" authorId="1">
      <text>
        <t>Verpflichtungen aus Repogeschäften in Verpflichtungen aus Wertpapierfinanzierungsgeschäften &gt;= 0</t>
      </text>
    </comment>
    <comment ref="R67" authorId="1">
      <text>
        <t>Gegenpartei Kunden &gt;= 0</t>
      </text>
    </comment>
    <comment ref="R68" authorId="1">
      <text>
        <t>Verpflichtungen aus Repogeschäften in Verpflichtungen aus Wertpapierfinanzierungsgeschäften &gt;= 0</t>
      </text>
    </comment>
    <comment ref="S67" authorId="1">
      <text>
        <t>Gegenpartei Kunden &gt;= 0</t>
      </text>
    </comment>
    <comment ref="S68" authorId="1">
      <text>
        <t>Verpflichtungen aus Repogeschäften in Verpflichtungen aus Wertpapierfinanzierungsgeschäften &gt;= 0</t>
      </text>
    </comment>
    <comment ref="T67" authorId="1">
      <text>
        <t>Gegenpartei Kunden &gt;= 0</t>
      </text>
    </comment>
    <comment ref="T68" authorId="1">
      <text>
        <t>Verpflichtungen aus Repogeschäften in Verpflichtungen aus Wertpapierfinanzierungsgeschäften &gt;= 0</t>
      </text>
    </comment>
    <comment ref="U67" authorId="1">
      <text>
        <t>Gegenpartei Kunden &gt;= 0</t>
      </text>
    </comment>
    <comment ref="U68" authorId="1">
      <text>
        <t>Verpflichtungen aus Repogeschäften in Verpflichtungen aus Wertpapierfinanzierungsgeschäften &gt;= 0</t>
      </text>
    </comment>
    <comment ref="V67" authorId="1">
      <text>
        <t>Gegenpartei Kunden &gt;= 0</t>
      </text>
    </comment>
    <comment ref="V68" authorId="1">
      <text>
        <t>Verpflichtungen aus Repogeschäften in Verpflichtungen aus Wertpapierfinanzierungsgeschäften &gt;= 0</t>
      </text>
    </comment>
    <comment ref="W67" authorId="1">
      <text>
        <t>Gegenpartei Kunden &gt;= 0</t>
      </text>
    </comment>
    <comment ref="W68" authorId="1">
      <text>
        <t>Verpflichtungen aus Repogeschäften in Verpflichtungen aus Wertpapierfinanzierungsgeschäften &gt;= 0</t>
      </text>
    </comment>
    <comment ref="X67" authorId="1">
      <text>
        <t>Gegenpartei Kunden &gt;= 0</t>
      </text>
    </comment>
    <comment ref="X68" authorId="1">
      <text>
        <t>Verpflichtungen aus Repogeschäften in Verpflichtungen aus Wertpapierfinanzierungsgeschäften &gt;= 0</t>
      </text>
    </comment>
    <comment ref="Y67" authorId="1">
      <text>
        <t>Gegenpartei Kunden &gt;= 0</t>
      </text>
    </comment>
    <comment ref="Y68" authorId="1">
      <text>
        <t>Verpflichtungen aus Repogeschäften in Verpflichtungen aus Wertpapierfinanzierungsgeschäften &gt;= 0</t>
      </text>
    </comment>
    <comment ref="K69" authorId="1">
      <text>
        <t>Verpflichtungen aus Barhinterlagen im Zshg mit Securities Lending Geschäften in Verpflichtungen aus Wertpapierfinanzierungsgeschäften &gt;= 0</t>
      </text>
    </comment>
    <comment ref="K70" authorId="1">
      <text>
        <t>Total Gegenpartei Banken und Kunden</t>
      </text>
    </comment>
    <comment ref="L69" authorId="1">
      <text>
        <t>Verpflichtungen aus Barhinterlagen im Zshg mit Securities Lending Geschäften in Verpflichtungen aus Wertpapierfinanzierungsgeschäften &gt;= 0</t>
      </text>
    </comment>
    <comment ref="L70" authorId="1">
      <text>
        <t>Total Gegenpartei Banken und Kunden</t>
      </text>
    </comment>
    <comment ref="M69" authorId="1">
      <text>
        <t>Verpflichtungen aus Barhinterlagen im Zshg mit Securities Lending Geschäften in Verpflichtungen aus Wertpapierfinanzierungsgeschäften &gt;= 0</t>
      </text>
    </comment>
    <comment ref="M70" authorId="1">
      <text>
        <t>Total Gegenpartei Banken und Kunden</t>
      </text>
    </comment>
    <comment ref="N69" authorId="1">
      <text>
        <t>Verpflichtungen aus Barhinterlagen im Zshg mit Securities Lending Geschäften in Verpflichtungen aus Wertpapierfinanzierungsgeschäften &gt;= 0</t>
      </text>
    </comment>
    <comment ref="N70" authorId="1">
      <text>
        <t>Total Gegenpartei Banken und Kunden</t>
      </text>
    </comment>
    <comment ref="O69" authorId="1">
      <text>
        <t>Verpflichtungen aus Barhinterlagen im Zshg mit Securities Lending Geschäften in Verpflichtungen aus Wertpapierfinanzierungsgeschäften &gt;= 0</t>
      </text>
    </comment>
    <comment ref="O70" authorId="1">
      <text>
        <t>Total Gegenpartei Banken und Kunden</t>
      </text>
    </comment>
    <comment ref="P69" authorId="1">
      <text>
        <t>Verpflichtungen aus Barhinterlagen im Zshg mit Securities Lending Geschäften in Verpflichtungen aus Wertpapierfinanzierungsgeschäften &gt;= 0</t>
      </text>
    </comment>
    <comment ref="P70" authorId="1">
      <text>
        <t>Total Gegenpartei Banken und Kunden</t>
      </text>
    </comment>
    <comment ref="Q69" authorId="1">
      <text>
        <t>Verpflichtungen aus Barhinterlagen im Zshg mit Securities Lending Geschäften in Verpflichtungen aus Wertpapierfinanzierungsgeschäften &gt;= 0</t>
      </text>
    </comment>
    <comment ref="Q70" authorId="1">
      <text>
        <t>Total Gegenpartei Banken und Kunden</t>
      </text>
    </comment>
    <comment ref="R69" authorId="1">
      <text>
        <t>Verpflichtungen aus Barhinterlagen im Zshg mit Securities Lending Geschäften in Verpflichtungen aus Wertpapierfinanzierungsgeschäften &gt;= 0</t>
      </text>
    </comment>
    <comment ref="R70" authorId="1">
      <text>
        <t>Total Gegenpartei Banken und Kunden</t>
      </text>
    </comment>
    <comment ref="S69" authorId="1">
      <text>
        <t>Verpflichtungen aus Barhinterlagen im Zshg mit Securities Lending Geschäften in Verpflichtungen aus Wertpapierfinanzierungsgeschäften &gt;= 0</t>
      </text>
    </comment>
    <comment ref="S70" authorId="1">
      <text>
        <t>Total Gegenpartei Banken und Kunden</t>
      </text>
    </comment>
    <comment ref="T69" authorId="1">
      <text>
        <t>Verpflichtungen aus Barhinterlagen im Zshg mit Securities Lending Geschäften in Verpflichtungen aus Wertpapierfinanzierungsgeschäften &gt;= 0</t>
      </text>
    </comment>
    <comment ref="T70" authorId="1">
      <text>
        <t>Total Gegenpartei Banken und Kunden</t>
      </text>
    </comment>
    <comment ref="U69" authorId="1">
      <text>
        <t>Verpflichtungen aus Barhinterlagen im Zshg mit Securities Lending Geschäften in Verpflichtungen aus Wertpapierfinanzierungsgeschäften &gt;= 0</t>
      </text>
    </comment>
    <comment ref="U70" authorId="1">
      <text>
        <t>Total Gegenpartei Banken und Kunden</t>
      </text>
    </comment>
    <comment ref="V69" authorId="1">
      <text>
        <t>Verpflichtungen aus Barhinterlagen im Zshg mit Securities Lending Geschäften in Verpflichtungen aus Wertpapierfinanzierungsgeschäften &gt;= 0</t>
      </text>
    </comment>
    <comment ref="V70" authorId="1">
      <text>
        <t>Total Gegenpartei Banken und Kunden</t>
      </text>
    </comment>
    <comment ref="W69" authorId="1">
      <text>
        <t>Verpflichtungen aus Barhinterlagen im Zshg mit Securities Lending Geschäften in Verpflichtungen aus Wertpapierfinanzierungsgeschäften &gt;= 0</t>
      </text>
    </comment>
    <comment ref="W70" authorId="1">
      <text>
        <t>Total Gegenpartei Banken und Kunden</t>
      </text>
    </comment>
    <comment ref="X69" authorId="1">
      <text>
        <t>Verpflichtungen aus Barhinterlagen im Zshg mit Securities Lending Geschäften in Verpflichtungen aus Wertpapierfinanzierungsgeschäften &gt;= 0</t>
      </text>
    </comment>
    <comment ref="X70" authorId="1">
      <text>
        <t>Total Gegenpartei Banken und Kunden</t>
      </text>
    </comment>
    <comment ref="Y69" authorId="1">
      <text>
        <t>Verpflichtungen aus Barhinterlagen im Zshg mit Securities Lending Geschäften in Verpflichtungen aus Wertpapierfinanzierungsgeschäften &gt;= 0</t>
      </text>
    </comment>
    <comment ref="Y70" authorId="1">
      <text>
        <t>Total Gegenpartei Banken und Kunden</t>
      </text>
    </comment>
    <comment ref="K71" authorId="1">
      <text>
        <t>Gegenpartei Banken &gt;= 0</t>
      </text>
    </comment>
    <comment ref="K72" authorId="1">
      <text>
        <t>Verpflichtungen aus Barhinterlagen im Zshg mit Securities Lending Geschäften in Verpflichtungen aus Wertpapierfinanzierungsgeschäften &gt;= 0</t>
      </text>
    </comment>
    <comment ref="L71" authorId="1">
      <text>
        <t>Gegenpartei Banken &gt;= 0</t>
      </text>
    </comment>
    <comment ref="L72" authorId="1">
      <text>
        <t>Verpflichtungen aus Barhinterlagen im Zshg mit Securities Lending Geschäften in Verpflichtungen aus Wertpapierfinanzierungsgeschäften &gt;= 0</t>
      </text>
    </comment>
    <comment ref="M71" authorId="1">
      <text>
        <t>Gegenpartei Banken &gt;= 0</t>
      </text>
    </comment>
    <comment ref="M72" authorId="1">
      <text>
        <t>Verpflichtungen aus Barhinterlagen im Zshg mit Securities Lending Geschäften in Verpflichtungen aus Wertpapierfinanzierungsgeschäften &gt;= 0</t>
      </text>
    </comment>
    <comment ref="N71" authorId="1">
      <text>
        <t>Gegenpartei Banken &gt;= 0</t>
      </text>
    </comment>
    <comment ref="N72" authorId="1">
      <text>
        <t>Verpflichtungen aus Barhinterlagen im Zshg mit Securities Lending Geschäften in Verpflichtungen aus Wertpapierfinanzierungsgeschäften &gt;= 0</t>
      </text>
    </comment>
    <comment ref="O71" authorId="1">
      <text>
        <t>Gegenpartei Banken &gt;= 0</t>
      </text>
    </comment>
    <comment ref="O72" authorId="1">
      <text>
        <t>Verpflichtungen aus Barhinterlagen im Zshg mit Securities Lending Geschäften in Verpflichtungen aus Wertpapierfinanzierungsgeschäften &gt;= 0</t>
      </text>
    </comment>
    <comment ref="P71" authorId="1">
      <text>
        <t>Gegenpartei Banken &gt;= 0</t>
      </text>
    </comment>
    <comment ref="P72" authorId="1">
      <text>
        <t>Verpflichtungen aus Barhinterlagen im Zshg mit Securities Lending Geschäften in Verpflichtungen aus Wertpapierfinanzierungsgeschäften &gt;= 0</t>
      </text>
    </comment>
    <comment ref="Q71" authorId="1">
      <text>
        <t>Gegenpartei Banken &gt;= 0</t>
      </text>
    </comment>
    <comment ref="Q72" authorId="1">
      <text>
        <t>Verpflichtungen aus Barhinterlagen im Zshg mit Securities Lending Geschäften in Verpflichtungen aus Wertpapierfinanzierungsgeschäften &gt;= 0</t>
      </text>
    </comment>
    <comment ref="R71" authorId="1">
      <text>
        <t>Gegenpartei Banken &gt;= 0</t>
      </text>
    </comment>
    <comment ref="R72" authorId="1">
      <text>
        <t>Verpflichtungen aus Barhinterlagen im Zshg mit Securities Lending Geschäften in Verpflichtungen aus Wertpapierfinanzierungsgeschäften &gt;= 0</t>
      </text>
    </comment>
    <comment ref="S71" authorId="1">
      <text>
        <t>Gegenpartei Banken &gt;= 0</t>
      </text>
    </comment>
    <comment ref="S72" authorId="1">
      <text>
        <t>Verpflichtungen aus Barhinterlagen im Zshg mit Securities Lending Geschäften in Verpflichtungen aus Wertpapierfinanzierungsgeschäften &gt;= 0</t>
      </text>
    </comment>
    <comment ref="T71" authorId="1">
      <text>
        <t>Gegenpartei Banken &gt;= 0</t>
      </text>
    </comment>
    <comment ref="T72" authorId="1">
      <text>
        <t>Verpflichtungen aus Barhinterlagen im Zshg mit Securities Lending Geschäften in Verpflichtungen aus Wertpapierfinanzierungsgeschäften &gt;= 0</t>
      </text>
    </comment>
    <comment ref="U71" authorId="1">
      <text>
        <t>Gegenpartei Banken &gt;= 0</t>
      </text>
    </comment>
    <comment ref="U72" authorId="1">
      <text>
        <t>Verpflichtungen aus Barhinterlagen im Zshg mit Securities Lending Geschäften in Verpflichtungen aus Wertpapierfinanzierungsgeschäften &gt;= 0</t>
      </text>
    </comment>
    <comment ref="V71" authorId="1">
      <text>
        <t>Gegenpartei Banken &gt;= 0</t>
      </text>
    </comment>
    <comment ref="V72" authorId="1">
      <text>
        <t>Verpflichtungen aus Barhinterlagen im Zshg mit Securities Lending Geschäften in Verpflichtungen aus Wertpapierfinanzierungsgeschäften &gt;= 0</t>
      </text>
    </comment>
    <comment ref="W71" authorId="1">
      <text>
        <t>Gegenpartei Banken &gt;= 0</t>
      </text>
    </comment>
    <comment ref="W72" authorId="1">
      <text>
        <t>Verpflichtungen aus Barhinterlagen im Zshg mit Securities Lending Geschäften in Verpflichtungen aus Wertpapierfinanzierungsgeschäften &gt;= 0</t>
      </text>
    </comment>
    <comment ref="X71" authorId="1">
      <text>
        <t>Gegenpartei Banken &gt;= 0</t>
      </text>
    </comment>
    <comment ref="X72" authorId="1">
      <text>
        <t>Verpflichtungen aus Barhinterlagen im Zshg mit Securities Lending Geschäften in Verpflichtungen aus Wertpapierfinanzierungsgeschäften &gt;= 0</t>
      </text>
    </comment>
    <comment ref="Y71" authorId="1">
      <text>
        <t>Gegenpartei Banken &gt;= 0</t>
      </text>
    </comment>
    <comment ref="Y72" authorId="1">
      <text>
        <t>Verpflichtungen aus Barhinterlagen im Zshg mit Securities Lending Geschäften in Verpflichtungen aus Wertpapierfinanzierungsgeschäften &gt;= 0</t>
      </text>
    </comment>
    <comment ref="K73" authorId="1">
      <text>
        <t>Gegenpartei Kunden &gt;= 0</t>
      </text>
    </comment>
    <comment ref="K74" authorId="1">
      <text>
        <t>Verpflichtungen aus Barhinterlagen im Zshg mit Securities Lending Geschäften in Verpflichtungen aus Wertpapierfinanzierungsgeschäften &gt;= 0</t>
      </text>
    </comment>
    <comment ref="L73" authorId="1">
      <text>
        <t>Gegenpartei Kunden &gt;= 0</t>
      </text>
    </comment>
    <comment ref="L74" authorId="1">
      <text>
        <t>Verpflichtungen aus Barhinterlagen im Zshg mit Securities Lending Geschäften in Verpflichtungen aus Wertpapierfinanzierungsgeschäften &gt;= 0</t>
      </text>
    </comment>
    <comment ref="M73" authorId="1">
      <text>
        <t>Gegenpartei Kunden &gt;= 0</t>
      </text>
    </comment>
    <comment ref="M74" authorId="1">
      <text>
        <t>Verpflichtungen aus Barhinterlagen im Zshg mit Securities Lending Geschäften in Verpflichtungen aus Wertpapierfinanzierungsgeschäften &gt;= 0</t>
      </text>
    </comment>
    <comment ref="N73" authorId="1">
      <text>
        <t>Gegenpartei Kunden &gt;= 0</t>
      </text>
    </comment>
    <comment ref="N74" authorId="1">
      <text>
        <t>Verpflichtungen aus Barhinterlagen im Zshg mit Securities Lending Geschäften in Verpflichtungen aus Wertpapierfinanzierungsgeschäften &gt;= 0</t>
      </text>
    </comment>
    <comment ref="O73" authorId="1">
      <text>
        <t>Gegenpartei Kunden &gt;= 0</t>
      </text>
    </comment>
    <comment ref="O74" authorId="1">
      <text>
        <t>Verpflichtungen aus Barhinterlagen im Zshg mit Securities Lending Geschäften in Verpflichtungen aus Wertpapierfinanzierungsgeschäften &gt;= 0</t>
      </text>
    </comment>
    <comment ref="P73" authorId="1">
      <text>
        <t>Gegenpartei Kunden &gt;= 0</t>
      </text>
    </comment>
    <comment ref="P74" authorId="1">
      <text>
        <t>Verpflichtungen aus Barhinterlagen im Zshg mit Securities Lending Geschäften in Verpflichtungen aus Wertpapierfinanzierungsgeschäften &gt;= 0</t>
      </text>
    </comment>
    <comment ref="Q73" authorId="1">
      <text>
        <t>Gegenpartei Kunden &gt;= 0</t>
      </text>
    </comment>
    <comment ref="Q74" authorId="1">
      <text>
        <t>Verpflichtungen aus Barhinterlagen im Zshg mit Securities Lending Geschäften in Verpflichtungen aus Wertpapierfinanzierungsgeschäften &gt;= 0</t>
      </text>
    </comment>
    <comment ref="R73" authorId="1">
      <text>
        <t>Gegenpartei Kunden &gt;= 0</t>
      </text>
    </comment>
    <comment ref="R74" authorId="1">
      <text>
        <t>Verpflichtungen aus Barhinterlagen im Zshg mit Securities Lending Geschäften in Verpflichtungen aus Wertpapierfinanzierungsgeschäften &gt;= 0</t>
      </text>
    </comment>
    <comment ref="S73" authorId="1">
      <text>
        <t>Gegenpartei Kunden &gt;= 0</t>
      </text>
    </comment>
    <comment ref="S74" authorId="1">
      <text>
        <t>Verpflichtungen aus Barhinterlagen im Zshg mit Securities Lending Geschäften in Verpflichtungen aus Wertpapierfinanzierungsgeschäften &gt;= 0</t>
      </text>
    </comment>
    <comment ref="T73" authorId="1">
      <text>
        <t>Gegenpartei Kunden &gt;= 0</t>
      </text>
    </comment>
    <comment ref="T74" authorId="1">
      <text>
        <t>Verpflichtungen aus Barhinterlagen im Zshg mit Securities Lending Geschäften in Verpflichtungen aus Wertpapierfinanzierungsgeschäften &gt;= 0</t>
      </text>
    </comment>
    <comment ref="U73" authorId="1">
      <text>
        <t>Gegenpartei Kunden &gt;= 0</t>
      </text>
    </comment>
    <comment ref="U74" authorId="1">
      <text>
        <t>Verpflichtungen aus Barhinterlagen im Zshg mit Securities Lending Geschäften in Verpflichtungen aus Wertpapierfinanzierungsgeschäften &gt;= 0</t>
      </text>
    </comment>
    <comment ref="V73" authorId="1">
      <text>
        <t>Gegenpartei Kunden &gt;= 0</t>
      </text>
    </comment>
    <comment ref="V74" authorId="1">
      <text>
        <t>Verpflichtungen aus Barhinterlagen im Zshg mit Securities Lending Geschäften in Verpflichtungen aus Wertpapierfinanzierungsgeschäften &gt;= 0</t>
      </text>
    </comment>
    <comment ref="W73" authorId="1">
      <text>
        <t>Gegenpartei Kunden &gt;= 0</t>
      </text>
    </comment>
    <comment ref="W74" authorId="1">
      <text>
        <t>Verpflichtungen aus Barhinterlagen im Zshg mit Securities Lending Geschäften in Verpflichtungen aus Wertpapierfinanzierungsgeschäften &gt;= 0</t>
      </text>
    </comment>
    <comment ref="X73" authorId="1">
      <text>
        <t>Gegenpartei Kunden &gt;= 0</t>
      </text>
    </comment>
    <comment ref="X74" authorId="1">
      <text>
        <t>Verpflichtungen aus Barhinterlagen im Zshg mit Securities Lending Geschäften in Verpflichtungen aus Wertpapierfinanzierungsgeschäften &gt;= 0</t>
      </text>
    </comment>
    <comment ref="Y73" authorId="1">
      <text>
        <t>Gegenpartei Kunden &gt;= 0</t>
      </text>
    </comment>
    <comment ref="Y74" authorId="1">
      <text>
        <t>Verpflichtungen aus Barhinterlagen im Zshg mit Securities Lending Geschäften in Verpflichtungen aus Wertpapierfinanzierungsgeschäften &gt;= 0</t>
      </text>
    </comment>
    <comment ref="K75" authorId="1">
      <text>
        <t>Verpflichtungen aus erhaltenen Barhinterlagen übriger Geschäfte in Kundeneinlagen ohne gebundene Vorsorgegelder &gt;= 0</t>
      </text>
    </comment>
    <comment ref="L75" authorId="1">
      <text>
        <t>Verpflichtungen aus erhaltenen Barhinterlagen übriger Geschäfte in Kundeneinlagen ohne gebundene Vorsorgegelder &gt;= 0</t>
      </text>
    </comment>
    <comment ref="M75" authorId="1">
      <text>
        <t>Verpflichtungen aus erhaltenen Barhinterlagen übriger Geschäfte in Kundeneinlagen ohne gebundene Vorsorgegelder &gt;= 0</t>
      </text>
    </comment>
    <comment ref="N75" authorId="1">
      <text>
        <t>Verpflichtungen aus erhaltenen Barhinterlagen übriger Geschäfte in Kundeneinlagen ohne gebundene Vorsorgegelder &gt;= 0</t>
      </text>
    </comment>
    <comment ref="O75" authorId="1">
      <text>
        <t>Verpflichtungen aus erhaltenen Barhinterlagen übriger Geschäfte in Kundeneinlagen ohne gebundene Vorsorgegelder &gt;= 0</t>
      </text>
    </comment>
    <comment ref="P75" authorId="1">
      <text>
        <t>Verpflichtungen aus erhaltenen Barhinterlagen übriger Geschäfte in Kundeneinlagen ohne gebundene Vorsorgegelder &gt;= 0</t>
      </text>
    </comment>
    <comment ref="Q75" authorId="1">
      <text>
        <t>Verpflichtungen aus erhaltenen Barhinterlagen übriger Geschäfte in Kundeneinlagen ohne gebundene Vorsorgegelder &gt;= 0</t>
      </text>
    </comment>
    <comment ref="R75" authorId="1">
      <text>
        <t>Verpflichtungen aus erhaltenen Barhinterlagen übriger Geschäfte in Kundeneinlagen ohne gebundene Vorsorgegelder &gt;= 0</t>
      </text>
    </comment>
    <comment ref="S75" authorId="1">
      <text>
        <t>Verpflichtungen aus erhaltenen Barhinterlagen übriger Geschäfte in Kundeneinlagen ohne gebundene Vorsorgegelder &gt;= 0</t>
      </text>
    </comment>
    <comment ref="T75" authorId="1">
      <text>
        <t>Verpflichtungen aus erhaltenen Barhinterlagen übriger Geschäfte in Kundeneinlagen ohne gebundene Vorsorgegelder &gt;= 0</t>
      </text>
    </comment>
    <comment ref="U75" authorId="1">
      <text>
        <t>Verpflichtungen aus erhaltenen Barhinterlagen übriger Geschäfte in Kundeneinlagen ohne gebundene Vorsorgegelder &gt;= 0</t>
      </text>
    </comment>
    <comment ref="V75" authorId="1">
      <text>
        <t>Verpflichtungen aus erhaltenen Barhinterlagen übriger Geschäfte in Kundeneinlagen ohne gebundene Vorsorgegelder &gt;= 0</t>
      </text>
    </comment>
    <comment ref="W75" authorId="1">
      <text>
        <t>Verpflichtungen aus erhaltenen Barhinterlagen übriger Geschäfte in Kundeneinlagen ohne gebundene Vorsorgegelder &gt;= 0</t>
      </text>
    </comment>
    <comment ref="X75" authorId="1">
      <text>
        <t>Verpflichtungen aus erhaltenen Barhinterlagen übriger Geschäfte in Kundeneinlagen ohne gebundene Vorsorgegelder &gt;= 0</t>
      </text>
    </comment>
    <comment ref="Y75" authorId="1">
      <text>
        <t>Verpflichtungen aus erhaltenen Barhinterlagen übriger Geschäfte in Kundeneinlagen ohne gebundene Vorsorgegelder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K30" authorId="1">
      <text>
        <t>Total Entgegengenommen</t>
      </text>
    </comment>
    <comment ref="L30" authorId="1">
      <text>
        <t>Total Entgegengenommen</t>
      </text>
    </comment>
    <comment ref="M30" authorId="1">
      <text>
        <t>Total Entgegengenommen</t>
      </text>
    </comment>
    <comment ref="N30" authorId="1">
      <text>
        <t>Total Entgegengenommen</t>
      </text>
    </comment>
    <comment ref="O30" authorId="1">
      <text>
        <t>Total Entgegengenommen</t>
      </text>
    </comment>
    <comment ref="P30" authorId="1">
      <text>
        <t>Total Entgegengenommen</t>
      </text>
    </comment>
    <comment ref="Q30" authorId="1">
      <text>
        <t>Total Entgegengenommen</t>
      </text>
    </comment>
    <comment ref="R30" authorId="1">
      <text>
        <t>Total Entgegengenommen</t>
      </text>
    </comment>
    <comment ref="S30" authorId="1">
      <text>
        <t>Total Entgegengenommen</t>
      </text>
    </comment>
    <comment ref="T30" authorId="1">
      <text>
        <t>Total Entgegengenommen</t>
      </text>
    </comment>
    <comment ref="U30" authorId="1">
      <text>
        <t>Total Entgegengenommen</t>
      </text>
    </comment>
    <comment ref="V30" authorId="1">
      <text>
        <t>Total Entgegengenommen</t>
      </text>
    </comment>
    <comment ref="W30" authorId="1">
      <text>
        <t>Total Entgegengenommen</t>
      </text>
    </comment>
    <comment ref="X30" authorId="1">
      <text>
        <t>Total Entgegengenommen</t>
      </text>
    </comment>
    <comment ref="Y30" authorId="1">
      <text>
        <t>Total Entgegengenommen</t>
      </text>
    </comment>
    <comment ref="K31" authorId="1">
      <text>
        <t>Identität Treuhandaktiven, Inland, Entgegengenommen aus dem Inland mit Treuhandpassiven, Inland, Angelegt im Inland</t>
      </text>
    </comment>
    <comment ref="L31" authorId="1">
      <text>
        <t>Identität Treuhandaktiven, Inland, Entgegengenommen aus dem Inland mit Treuhandpassiven, Inland, Angelegt im Inland</t>
      </text>
    </comment>
    <comment ref="M31" authorId="1">
      <text>
        <t>Identität Treuhandaktiven, Inland, Entgegengenommen aus dem Inland mit Treuhandpassiven, Inland, Angelegt im Inland</t>
      </text>
    </comment>
    <comment ref="N31" authorId="1">
      <text>
        <t>Identität Treuhandaktiven, Inland, Entgegengenommen aus dem Inland mit Treuhandpassiven, Inland, Angelegt im Inland</t>
      </text>
    </comment>
    <comment ref="O31" authorId="1">
      <text>
        <t>Identität Treuhandaktiven, Inland, Entgegengenommen aus dem Inland mit Treuhandpassiven, Inland, Angelegt im Inland</t>
      </text>
    </comment>
    <comment ref="P31" authorId="1">
      <text>
        <t>Identität Treuhandaktiven, Inland, Entgegengenommen aus dem Inland mit Treuhandpassiven, Inland, Angelegt im Inland</t>
      </text>
    </comment>
    <comment ref="Q31" authorId="1">
      <text>
        <t>Identität Treuhandaktiven, Inland, Entgegengenommen aus dem Inland mit Treuhandpassiven, Inland, Angelegt im Inland</t>
      </text>
    </comment>
    <comment ref="R32" authorId="1">
      <text>
        <t>Identität Treuhandaktiven, Ausland, Entgegengenommen aus dem Ausland mit Treuhandpassiven, Ausland, Angelegt im Ausland</t>
      </text>
    </comment>
    <comment ref="S32" authorId="1">
      <text>
        <t>Identität Treuhandaktiven, Ausland, Entgegengenommen aus dem Ausland mit Treuhandpassiven, Ausland, Angelegt im Ausland</t>
      </text>
    </comment>
    <comment ref="T32" authorId="1">
      <text>
        <t>Identität Treuhandaktiven, Ausland, Entgegengenommen aus dem Ausland mit Treuhandpassiven, Ausland, Angelegt im Ausland</t>
      </text>
    </comment>
    <comment ref="U32" authorId="1">
      <text>
        <t>Identität Treuhandaktiven, Ausland, Entgegengenommen aus dem Ausland mit Treuhandpassiven, Ausland, Angelegt im Ausland</t>
      </text>
    </comment>
    <comment ref="V32" authorId="1">
      <text>
        <t>Identität Treuhandaktiven, Ausland, Entgegengenommen aus dem Ausland mit Treuhandpassiven, Ausland, Angelegt im Ausland</t>
      </text>
    </comment>
    <comment ref="W32" authorId="1">
      <text>
        <t>Identität Treuhandaktiven, Ausland, Entgegengenommen aus dem Ausland mit Treuhandpassiven, Ausland, Angelegt im Ausland</t>
      </text>
    </comment>
    <comment ref="X32" authorId="1">
      <text>
        <t>Identität Treuhandaktiven, Ausland, Entgegengenommen aus dem Ausland mit Treuhandpassiven, Ausland, Angelegt im Ausland</t>
      </text>
    </comment>
    <comment ref="K33" authorId="1">
      <text>
        <t>Total Angelegt</t>
      </text>
    </comment>
    <comment ref="L33" authorId="1">
      <text>
        <t>Total Angelegt</t>
      </text>
    </comment>
    <comment ref="M33" authorId="1">
      <text>
        <t>Total Angelegt</t>
      </text>
    </comment>
    <comment ref="N33" authorId="1">
      <text>
        <t>Total Angelegt</t>
      </text>
    </comment>
    <comment ref="O33" authorId="1">
      <text>
        <t>Total Angelegt</t>
      </text>
    </comment>
    <comment ref="P33" authorId="1">
      <text>
        <t>Total Angelegt</t>
      </text>
    </comment>
    <comment ref="Q33" authorId="1">
      <text>
        <t>Total Angelegt</t>
      </text>
    </comment>
    <comment ref="R33" authorId="1">
      <text>
        <t>Total Angelegt</t>
      </text>
    </comment>
    <comment ref="S33" authorId="1">
      <text>
        <t>Total Angelegt</t>
      </text>
    </comment>
    <comment ref="T33" authorId="1">
      <text>
        <t>Total Angelegt</t>
      </text>
    </comment>
    <comment ref="U33" authorId="1">
      <text>
        <t>Total Angelegt</t>
      </text>
    </comment>
    <comment ref="V33" authorId="1">
      <text>
        <t>Total Angelegt</t>
      </text>
    </comment>
    <comment ref="W33" authorId="1">
      <text>
        <t>Total Angelegt</t>
      </text>
    </comment>
    <comment ref="X33" authorId="1">
      <text>
        <t>Total Angelegt</t>
      </text>
    </comment>
    <comment ref="Y33" authorId="1">
      <text>
        <t>Total Angelegt</t>
      </text>
    </comment>
    <comment ref="AB31" authorId="1">
      <text>
        <t>Identität Treuhandaktiven, Inland, Entgegengenommen aus dem Ausland mit Treuhandpassiven, Ausland, Angelegt im Inland</t>
      </text>
    </comment>
    <comment ref="AC31" authorId="1">
      <text>
        <t>Identität Treuhandaktiven, Inland, Entgegengenommen aus dem Ausland mit Treuhandpassiven, Ausland, Angelegt im Inland</t>
      </text>
    </comment>
    <comment ref="AD31" authorId="1">
      <text>
        <t>Identität Treuhandaktiven, Inland, Entgegengenommen aus dem Ausland mit Treuhandpassiven, Ausland, Angelegt im Inland</t>
      </text>
    </comment>
    <comment ref="AE31" authorId="1">
      <text>
        <t>Identität Treuhandaktiven, Inland, Entgegengenommen aus dem Ausland mit Treuhandpassiven, Ausland, Angelegt im Inland</t>
      </text>
    </comment>
    <comment ref="AF31" authorId="1">
      <text>
        <t>Identität Treuhandaktiven, Inland, Entgegengenommen aus dem Ausland mit Treuhandpassiven, Ausland, Angelegt im Inland</t>
      </text>
    </comment>
    <comment ref="AG31" authorId="1">
      <text>
        <t>Identität Treuhandaktiven, Inland, Entgegengenommen aus dem Ausland mit Treuhandpassiven, Ausland, Angelegt im Inland</t>
      </text>
    </comment>
    <comment ref="AH31" authorId="1">
      <text>
        <t>Identität Treuhandaktiven, Inland, Entgegengenommen aus dem Ausland mit Treuhandpassiven, Ausland, Angelegt im Inland</t>
      </text>
    </comment>
    <comment ref="AI30" authorId="1">
      <text>
        <t>Identität Treuhandaktiven, Ausland, Entgegengenommen aus dem Inland mit Treuhandpassiven, Inland, Angelegt im Ausland</t>
      </text>
    </comment>
    <comment ref="AJ30" authorId="1">
      <text>
        <t>Identität Treuhandaktiven, Ausland, Entgegengenommen aus dem Inland mit Treuhandpassiven, Inland, Angelegt im Ausland</t>
      </text>
    </comment>
    <comment ref="AK30" authorId="1">
      <text>
        <t>Identität Treuhandaktiven, Ausland, Entgegengenommen aus dem Inland mit Treuhandpassiven, Inland, Angelegt im Ausland</t>
      </text>
    </comment>
    <comment ref="AL30" authorId="1">
      <text>
        <t>Identität Treuhandaktiven, Ausland, Entgegengenommen aus dem Inland mit Treuhandpassiven, Inland, Angelegt im Ausland</t>
      </text>
    </comment>
    <comment ref="AM30" authorId="1">
      <text>
        <t>Identität Treuhandaktiven, Ausland, Entgegengenommen aus dem Inland mit Treuhandpassiven, Inland, Angelegt im Ausland</t>
      </text>
    </comment>
    <comment ref="AN30" authorId="1">
      <text>
        <t>Identität Treuhandaktiven, Ausland, Entgegengenommen aus dem Inland mit Treuhandpassiven, Inland, Angelegt im Ausland</t>
      </text>
    </comment>
    <comment ref="AO30" authorId="1">
      <text>
        <t>Identität Treuhandaktiven, Ausland, Entgegengenommen aus dem Inland mit Treuhandpassiven, Inland, Angelegt im Ausland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6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B103" authorId="1">
      <text>
        <t>Total Währung</t>
      </text>
    </comment>
    <comment ref="AB104" authorId="1">
      <text>
        <t>Total Währung</t>
      </text>
    </comment>
    <comment ref="AB105" authorId="1">
      <text>
        <t>Total Währung</t>
      </text>
    </comment>
    <comment ref="AB106" authorId="1">
      <text>
        <t>Total Währung</t>
      </text>
    </comment>
    <comment ref="AB107" authorId="1">
      <text>
        <t>Total Währung</t>
      </text>
    </comment>
    <comment ref="AB108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3" authorId="1">
      <text>
        <t>Total Währung</t>
      </text>
    </comment>
    <comment ref="AC84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3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C103" authorId="1">
      <text>
        <t>Total Währung</t>
      </text>
    </comment>
    <comment ref="AC104" authorId="1">
      <text>
        <t>Total Währung</t>
      </text>
    </comment>
    <comment ref="AC106" authorId="1">
      <text>
        <t>Total Währung</t>
      </text>
    </comment>
    <comment ref="AC107" authorId="1">
      <text>
        <t>Total Währung</t>
      </text>
    </comment>
    <comment ref="AC108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AD103" authorId="1">
      <text>
        <t>Total Inland und Ausland</t>
      </text>
    </comment>
    <comment ref="AD104" authorId="1">
      <text>
        <t>Total Inland und Ausland</t>
      </text>
    </comment>
    <comment ref="AD105" authorId="1">
      <text>
        <t>Total Inland und Ausland</t>
      </text>
    </comment>
    <comment ref="AD106" authorId="1">
      <text>
        <t>Total Inland und Ausland</t>
      </text>
    </comment>
    <comment ref="AD107" authorId="1">
      <text>
        <t>Total Inland und Ausland</t>
      </text>
    </comment>
    <comment ref="AD108" authorId="1">
      <text>
        <t>Total Inland und Ausland</t>
      </text>
    </comment>
    <comment ref="K112" authorId="1">
      <text>
        <t>Total Flüssige Mittel</t>
      </text>
    </comment>
    <comment ref="M112" authorId="1">
      <text>
        <t>Total Flüssige Mittel</t>
      </text>
    </comment>
    <comment ref="N112" authorId="1">
      <text>
        <t>Total Flüssige Mittel</t>
      </text>
    </comment>
    <comment ref="O112" authorId="1">
      <text>
        <t>Total Flüssige Mittel</t>
      </text>
    </comment>
    <comment ref="P112" authorId="1">
      <text>
        <t>Total Flüssige Mittel</t>
      </text>
    </comment>
    <comment ref="Q112" authorId="1">
      <text>
        <t>Flüssige Mittel, Inland, Total Währung &gt;= 0</t>
      </text>
    </comment>
    <comment ref="Q113" authorId="1">
      <text>
        <t>Total Flüssige Mittel</t>
      </text>
    </comment>
    <comment ref="R112" authorId="1">
      <text>
        <t>Total Flüssige Mittel</t>
      </text>
    </comment>
    <comment ref="T112" authorId="1">
      <text>
        <t>Total Flüssige Mittel</t>
      </text>
    </comment>
    <comment ref="U112" authorId="1">
      <text>
        <t>Total Flüssige Mittel</t>
      </text>
    </comment>
    <comment ref="V112" authorId="1">
      <text>
        <t>Total Flüssige Mittel</t>
      </text>
    </comment>
    <comment ref="W112" authorId="1">
      <text>
        <t>Total Flüssige Mittel</t>
      </text>
    </comment>
    <comment ref="X112" authorId="1">
      <text>
        <t>Total Flüssige Mittel</t>
      </text>
    </comment>
    <comment ref="Y112" authorId="1">
      <text>
        <t>Total Flüssige Mittel</t>
      </text>
    </comment>
    <comment ref="K114" authorId="1">
      <text>
        <t>Total Fälligkeit</t>
      </text>
    </comment>
    <comment ref="L114" authorId="1">
      <text>
        <t>Total Fälligkeit</t>
      </text>
    </comment>
    <comment ref="M114" authorId="1">
      <text>
        <t>Total Fälligkeit</t>
      </text>
    </comment>
    <comment ref="N114" authorId="1">
      <text>
        <t>Total Fälligkeit</t>
      </text>
    </comment>
    <comment ref="O114" authorId="1">
      <text>
        <t>Total Fälligkeit</t>
      </text>
    </comment>
    <comment ref="P114" authorId="1">
      <text>
        <t>Total Fälligkeit</t>
      </text>
    </comment>
    <comment ref="Q114" authorId="1">
      <text>
        <t>Total Fälligkeit</t>
      </text>
    </comment>
    <comment ref="R114" authorId="1">
      <text>
        <t>Total Fälligkeit</t>
      </text>
    </comment>
    <comment ref="S114" authorId="1">
      <text>
        <t>Total Fälligkeit</t>
      </text>
    </comment>
    <comment ref="T114" authorId="1">
      <text>
        <t>Total Fälligkeit</t>
      </text>
    </comment>
    <comment ref="U114" authorId="1">
      <text>
        <t>Total Fälligkeit</t>
      </text>
    </comment>
    <comment ref="V114" authorId="1">
      <text>
        <t>Total Fälligkeit</t>
      </text>
    </comment>
    <comment ref="W114" authorId="1">
      <text>
        <t>Total Fälligkeit</t>
      </text>
    </comment>
    <comment ref="X114" authorId="1">
      <text>
        <t>Total Fälligkeit</t>
      </text>
    </comment>
    <comment ref="Y114" authorId="1">
      <text>
        <t>Total Fälligkeit</t>
      </text>
    </comment>
    <comment ref="K115" authorId="1">
      <text>
        <t>Total Restlaufzeit</t>
      </text>
    </comment>
    <comment ref="L115" authorId="1">
      <text>
        <t>Total Restlaufzeit</t>
      </text>
    </comment>
    <comment ref="M115" authorId="1">
      <text>
        <t>Total Restlaufzeit</t>
      </text>
    </comment>
    <comment ref="N115" authorId="1">
      <text>
        <t>Total Restlaufzeit</t>
      </text>
    </comment>
    <comment ref="O115" authorId="1">
      <text>
        <t>Total Restlaufzeit</t>
      </text>
    </comment>
    <comment ref="P115" authorId="1">
      <text>
        <t>Total Restlaufzeit</t>
      </text>
    </comment>
    <comment ref="Q115" authorId="1">
      <text>
        <t>Total Restlaufzeit</t>
      </text>
    </comment>
    <comment ref="R115" authorId="1">
      <text>
        <t>Total Restlaufzeit</t>
      </text>
    </comment>
    <comment ref="S115" authorId="1">
      <text>
        <t>Total Restlaufzeit</t>
      </text>
    </comment>
    <comment ref="T115" authorId="1">
      <text>
        <t>Total Restlaufzeit</t>
      </text>
    </comment>
    <comment ref="U115" authorId="1">
      <text>
        <t>Total Restlaufzeit</t>
      </text>
    </comment>
    <comment ref="V115" authorId="1">
      <text>
        <t>Total Restlaufzeit</t>
      </text>
    </comment>
    <comment ref="W115" authorId="1">
      <text>
        <t>Total Restlaufzeit</t>
      </text>
    </comment>
    <comment ref="X115" authorId="1">
      <text>
        <t>Total Restlaufzeit</t>
      </text>
    </comment>
    <comment ref="Y115" authorId="1">
      <text>
        <t>Total Restlaufzeit</t>
      </text>
    </comment>
    <comment ref="K116" authorId="1">
      <text>
        <t>Total Gegenpartei Banken und Kunden</t>
      </text>
    </comment>
    <comment ref="L116" authorId="1">
      <text>
        <t>Total Gegenpartei Banken und Kunden</t>
      </text>
    </comment>
    <comment ref="M116" authorId="1">
      <text>
        <t>Total Gegenpartei Banken und Kunden</t>
      </text>
    </comment>
    <comment ref="N116" authorId="1">
      <text>
        <t>Total Gegenpartei Banken und Kunden</t>
      </text>
    </comment>
    <comment ref="O116" authorId="1">
      <text>
        <t>Total Gegenpartei Banken und Kunden</t>
      </text>
    </comment>
    <comment ref="P116" authorId="1">
      <text>
        <t>Total Gegenpartei Banken und Kunden</t>
      </text>
    </comment>
    <comment ref="Q116" authorId="1">
      <text>
        <t>Total Gegenpartei Banken und Kunden</t>
      </text>
    </comment>
    <comment ref="R116" authorId="1">
      <text>
        <t>Total Gegenpartei Banken und Kunden</t>
      </text>
    </comment>
    <comment ref="S116" authorId="1">
      <text>
        <t>Total Gegenpartei Banken und Kunden</t>
      </text>
    </comment>
    <comment ref="T116" authorId="1">
      <text>
        <t>Total Gegenpartei Banken und Kunden</t>
      </text>
    </comment>
    <comment ref="U116" authorId="1">
      <text>
        <t>Total Gegenpartei Banken und Kunden</t>
      </text>
    </comment>
    <comment ref="V116" authorId="1">
      <text>
        <t>Total Gegenpartei Banken und Kunden</t>
      </text>
    </comment>
    <comment ref="W116" authorId="1">
      <text>
        <t>Total Gegenpartei Banken und Kunden</t>
      </text>
    </comment>
    <comment ref="X116" authorId="1">
      <text>
        <t>Total Gegenpartei Banken und Kunden</t>
      </text>
    </comment>
    <comment ref="Y116" authorId="1">
      <text>
        <t>Total Gegenpartei Banken und Kunden</t>
      </text>
    </comment>
    <comment ref="K117" authorId="1">
      <text>
        <t>Gegenpartei Banken &gt;= 0</t>
      </text>
    </comment>
    <comment ref="K118" authorId="1">
      <text>
        <t>Total Fälligkeit</t>
      </text>
    </comment>
    <comment ref="L117" authorId="1">
      <text>
        <t>Gegenpartei Banken &gt;= 0</t>
      </text>
    </comment>
    <comment ref="L118" authorId="1">
      <text>
        <t>Total Fälligkeit</t>
      </text>
    </comment>
    <comment ref="M117" authorId="1">
      <text>
        <t>Gegenpartei Banken &gt;= 0</t>
      </text>
    </comment>
    <comment ref="M118" authorId="1">
      <text>
        <t>Total Fälligkeit</t>
      </text>
    </comment>
    <comment ref="N117" authorId="1">
      <text>
        <t>Gegenpartei Banken &gt;= 0</t>
      </text>
    </comment>
    <comment ref="N118" authorId="1">
      <text>
        <t>Total Fälligkeit</t>
      </text>
    </comment>
    <comment ref="O117" authorId="1">
      <text>
        <t>Gegenpartei Banken &gt;= 0</t>
      </text>
    </comment>
    <comment ref="O118" authorId="1">
      <text>
        <t>Total Fälligkeit</t>
      </text>
    </comment>
    <comment ref="P117" authorId="1">
      <text>
        <t>Gegenpartei Banken &gt;= 0</t>
      </text>
    </comment>
    <comment ref="P118" authorId="1">
      <text>
        <t>Total Fälligkeit</t>
      </text>
    </comment>
    <comment ref="Q117" authorId="1">
      <text>
        <t>Gegenpartei Banken &gt;= 0</t>
      </text>
    </comment>
    <comment ref="Q118" authorId="1">
      <text>
        <t>Total Fälligkeit</t>
      </text>
    </comment>
    <comment ref="R117" authorId="1">
      <text>
        <t>Gegenpartei Banken &gt;= 0</t>
      </text>
    </comment>
    <comment ref="R118" authorId="1">
      <text>
        <t>Total Fälligkeit</t>
      </text>
    </comment>
    <comment ref="S117" authorId="1">
      <text>
        <t>Gegenpartei Banken &gt;= 0</t>
      </text>
    </comment>
    <comment ref="S118" authorId="1">
      <text>
        <t>Total Fälligkeit</t>
      </text>
    </comment>
    <comment ref="T117" authorId="1">
      <text>
        <t>Gegenpartei Banken &gt;= 0</t>
      </text>
    </comment>
    <comment ref="T118" authorId="1">
      <text>
        <t>Total Fälligkeit</t>
      </text>
    </comment>
    <comment ref="U117" authorId="1">
      <text>
        <t>Gegenpartei Banken &gt;= 0</t>
      </text>
    </comment>
    <comment ref="U118" authorId="1">
      <text>
        <t>Total Fälligkeit</t>
      </text>
    </comment>
    <comment ref="V117" authorId="1">
      <text>
        <t>Gegenpartei Banken &gt;= 0</t>
      </text>
    </comment>
    <comment ref="V118" authorId="1">
      <text>
        <t>Total Fälligkeit</t>
      </text>
    </comment>
    <comment ref="W117" authorId="1">
      <text>
        <t>Gegenpartei Banken &gt;= 0</t>
      </text>
    </comment>
    <comment ref="W118" authorId="1">
      <text>
        <t>Total Fälligkeit</t>
      </text>
    </comment>
    <comment ref="X117" authorId="1">
      <text>
        <t>Gegenpartei Banken &gt;= 0</t>
      </text>
    </comment>
    <comment ref="X118" authorId="1">
      <text>
        <t>Total Fälligkeit</t>
      </text>
    </comment>
    <comment ref="Y117" authorId="1">
      <text>
        <t>Gegenpartei Banken &gt;= 0</t>
      </text>
    </comment>
    <comment ref="Y118" authorId="1">
      <text>
        <t>Total Fälligkeit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Banken &gt;= 0</t>
      </text>
    </comment>
    <comment ref="L120" authorId="1">
      <text>
        <t>Gegenpartei Banken &gt;= 0</t>
      </text>
    </comment>
    <comment ref="M120" authorId="1">
      <text>
        <t>Gegenpartei Banken &gt;= 0</t>
      </text>
    </comment>
    <comment ref="N120" authorId="1">
      <text>
        <t>Gegenpartei Banken &gt;= 0</t>
      </text>
    </comment>
    <comment ref="O120" authorId="1">
      <text>
        <t>Gegenpartei Banken &gt;= 0</t>
      </text>
    </comment>
    <comment ref="P120" authorId="1">
      <text>
        <t>Gegenpartei Banken &gt;= 0</t>
      </text>
    </comment>
    <comment ref="Q120" authorId="1">
      <text>
        <t>Gegenpartei Banken &gt;= 0</t>
      </text>
    </comment>
    <comment ref="R120" authorId="1">
      <text>
        <t>Gegenpartei Banken &gt;= 0</t>
      </text>
    </comment>
    <comment ref="S120" authorId="1">
      <text>
        <t>Gegenpartei Banken &gt;= 0</t>
      </text>
    </comment>
    <comment ref="T120" authorId="1">
      <text>
        <t>Gegenpartei Banken &gt;= 0</t>
      </text>
    </comment>
    <comment ref="U120" authorId="1">
      <text>
        <t>Gegenpartei Banken &gt;= 0</t>
      </text>
    </comment>
    <comment ref="V120" authorId="1">
      <text>
        <t>Gegenpartei Banken &gt;= 0</t>
      </text>
    </comment>
    <comment ref="W120" authorId="1">
      <text>
        <t>Gegenpartei Banken &gt;= 0</t>
      </text>
    </comment>
    <comment ref="X120" authorId="1">
      <text>
        <t>Gegenpartei Banken &gt;= 0</t>
      </text>
    </comment>
    <comment ref="Y120" authorId="1">
      <text>
        <t>Gegenpartei Banken &gt;= 0</t>
      </text>
    </comment>
    <comment ref="K121" authorId="1">
      <text>
        <t>Gegenpartei Banken &gt;= 0</t>
      </text>
    </comment>
    <comment ref="K122" authorId="1">
      <text>
        <t>Total Restlaufzeit</t>
      </text>
    </comment>
    <comment ref="L121" authorId="1">
      <text>
        <t>Gegenpartei Banken &gt;= 0</t>
      </text>
    </comment>
    <comment ref="L122" authorId="1">
      <text>
        <t>Total Restlaufzeit</t>
      </text>
    </comment>
    <comment ref="M121" authorId="1">
      <text>
        <t>Gegenpartei Banken &gt;= 0</t>
      </text>
    </comment>
    <comment ref="M122" authorId="1">
      <text>
        <t>Total Restlaufzeit</t>
      </text>
    </comment>
    <comment ref="N121" authorId="1">
      <text>
        <t>Gegenpartei Banken &gt;= 0</t>
      </text>
    </comment>
    <comment ref="N122" authorId="1">
      <text>
        <t>Total Restlaufzeit</t>
      </text>
    </comment>
    <comment ref="O121" authorId="1">
      <text>
        <t>Gegenpartei Banken &gt;= 0</t>
      </text>
    </comment>
    <comment ref="O122" authorId="1">
      <text>
        <t>Total Restlaufzeit</t>
      </text>
    </comment>
    <comment ref="P121" authorId="1">
      <text>
        <t>Gegenpartei Banken &gt;= 0</t>
      </text>
    </comment>
    <comment ref="P122" authorId="1">
      <text>
        <t>Total Restlaufzeit</t>
      </text>
    </comment>
    <comment ref="Q121" authorId="1">
      <text>
        <t>Gegenpartei Banken &gt;= 0</t>
      </text>
    </comment>
    <comment ref="Q122" authorId="1">
      <text>
        <t>Total Restlaufzeit</t>
      </text>
    </comment>
    <comment ref="R121" authorId="1">
      <text>
        <t>Gegenpartei Banken &gt;= 0</t>
      </text>
    </comment>
    <comment ref="R122" authorId="1">
      <text>
        <t>Total Restlaufzeit</t>
      </text>
    </comment>
    <comment ref="S121" authorId="1">
      <text>
        <t>Gegenpartei Banken &gt;= 0</t>
      </text>
    </comment>
    <comment ref="S122" authorId="1">
      <text>
        <t>Total Restlaufzeit</t>
      </text>
    </comment>
    <comment ref="T121" authorId="1">
      <text>
        <t>Gegenpartei Banken &gt;= 0</t>
      </text>
    </comment>
    <comment ref="T122" authorId="1">
      <text>
        <t>Total Restlaufzeit</t>
      </text>
    </comment>
    <comment ref="U121" authorId="1">
      <text>
        <t>Gegenpartei Banken &gt;= 0</t>
      </text>
    </comment>
    <comment ref="U122" authorId="1">
      <text>
        <t>Total Restlaufzeit</t>
      </text>
    </comment>
    <comment ref="V121" authorId="1">
      <text>
        <t>Gegenpartei Banken &gt;= 0</t>
      </text>
    </comment>
    <comment ref="V122" authorId="1">
      <text>
        <t>Total Restlaufzeit</t>
      </text>
    </comment>
    <comment ref="W121" authorId="1">
      <text>
        <t>Gegenpartei Banken &gt;= 0</t>
      </text>
    </comment>
    <comment ref="W122" authorId="1">
      <text>
        <t>Total Restlaufzeit</t>
      </text>
    </comment>
    <comment ref="X121" authorId="1">
      <text>
        <t>Gegenpartei Banken &gt;= 0</t>
      </text>
    </comment>
    <comment ref="X122" authorId="1">
      <text>
        <t>Total Restlaufzeit</t>
      </text>
    </comment>
    <comment ref="Y121" authorId="1">
      <text>
        <t>Gegenpartei Banken &gt;= 0</t>
      </text>
    </comment>
    <comment ref="Y122" authorId="1">
      <text>
        <t>Total Restlaufzeit</t>
      </text>
    </comment>
    <comment ref="K123" authorId="1">
      <text>
        <t>Gegenpartei Banken &gt;= 0</t>
      </text>
    </comment>
    <comment ref="L123" authorId="1">
      <text>
        <t>Gegenpartei Banken &gt;= 0</t>
      </text>
    </comment>
    <comment ref="M123" authorId="1">
      <text>
        <t>Gegenpartei Banken &gt;= 0</t>
      </text>
    </comment>
    <comment ref="N123" authorId="1">
      <text>
        <t>Gegenpartei Banken &gt;= 0</t>
      </text>
    </comment>
    <comment ref="O123" authorId="1">
      <text>
        <t>Gegenpartei Banken &gt;= 0</t>
      </text>
    </comment>
    <comment ref="P123" authorId="1">
      <text>
        <t>Gegenpartei Banken &gt;= 0</t>
      </text>
    </comment>
    <comment ref="Q123" authorId="1">
      <text>
        <t>Gegenpartei Banken &gt;= 0</t>
      </text>
    </comment>
    <comment ref="R123" authorId="1">
      <text>
        <t>Gegenpartei Banken &gt;= 0</t>
      </text>
    </comment>
    <comment ref="S123" authorId="1">
      <text>
        <t>Gegenpartei Banken &gt;= 0</t>
      </text>
    </comment>
    <comment ref="T123" authorId="1">
      <text>
        <t>Gegenpartei Banken &gt;= 0</t>
      </text>
    </comment>
    <comment ref="U123" authorId="1">
      <text>
        <t>Gegenpartei Banken &gt;= 0</t>
      </text>
    </comment>
    <comment ref="V123" authorId="1">
      <text>
        <t>Gegenpartei Banken &gt;= 0</t>
      </text>
    </comment>
    <comment ref="W123" authorId="1">
      <text>
        <t>Gegenpartei Banken &gt;= 0</t>
      </text>
    </comment>
    <comment ref="X123" authorId="1">
      <text>
        <t>Gegenpartei Banken &gt;= 0</t>
      </text>
    </comment>
    <comment ref="Y123" authorId="1">
      <text>
        <t>Gegenpartei Banken &gt;= 0</t>
      </text>
    </comment>
    <comment ref="K124" authorId="1">
      <text>
        <t>Gegenpartei Banken &gt;= 0</t>
      </text>
    </comment>
    <comment ref="L124" authorId="1">
      <text>
        <t>Gegenpartei Banken &gt;= 0</t>
      </text>
    </comment>
    <comment ref="M124" authorId="1">
      <text>
        <t>Gegenpartei Banken &gt;= 0</t>
      </text>
    </comment>
    <comment ref="N124" authorId="1">
      <text>
        <t>Gegenpartei Banken &gt;= 0</t>
      </text>
    </comment>
    <comment ref="O124" authorId="1">
      <text>
        <t>Gegenpartei Banken &gt;= 0</t>
      </text>
    </comment>
    <comment ref="P124" authorId="1">
      <text>
        <t>Gegenpartei Banken &gt;= 0</t>
      </text>
    </comment>
    <comment ref="Q124" authorId="1">
      <text>
        <t>Gegenpartei Banken &gt;= 0</t>
      </text>
    </comment>
    <comment ref="R124" authorId="1">
      <text>
        <t>Gegenpartei Banken &gt;= 0</t>
      </text>
    </comment>
    <comment ref="S124" authorId="1">
      <text>
        <t>Gegenpartei Banken &gt;= 0</t>
      </text>
    </comment>
    <comment ref="T124" authorId="1">
      <text>
        <t>Gegenpartei Banken &gt;= 0</t>
      </text>
    </comment>
    <comment ref="U124" authorId="1">
      <text>
        <t>Gegenpartei Banken &gt;= 0</t>
      </text>
    </comment>
    <comment ref="V124" authorId="1">
      <text>
        <t>Gegenpartei Banken &gt;= 0</t>
      </text>
    </comment>
    <comment ref="W124" authorId="1">
      <text>
        <t>Gegenpartei Banken &gt;= 0</t>
      </text>
    </comment>
    <comment ref="X124" authorId="1">
      <text>
        <t>Gegenpartei Banken &gt;= 0</t>
      </text>
    </comment>
    <comment ref="Y124" authorId="1">
      <text>
        <t>Gegenpartei Banken &gt;= 0</t>
      </text>
    </comment>
    <comment ref="K125" authorId="1">
      <text>
        <t>Gegenpartei Banken &gt;= 0</t>
      </text>
    </comment>
    <comment ref="L125" authorId="1">
      <text>
        <t>Gegenpartei Banken &gt;= 0</t>
      </text>
    </comment>
    <comment ref="M125" authorId="1">
      <text>
        <t>Gegenpartei Banken &gt;= 0</t>
      </text>
    </comment>
    <comment ref="N125" authorId="1">
      <text>
        <t>Gegenpartei Banken &gt;= 0</t>
      </text>
    </comment>
    <comment ref="O125" authorId="1">
      <text>
        <t>Gegenpartei Banken &gt;= 0</t>
      </text>
    </comment>
    <comment ref="P125" authorId="1">
      <text>
        <t>Gegenpartei Banken &gt;= 0</t>
      </text>
    </comment>
    <comment ref="Q125" authorId="1">
      <text>
        <t>Gegenpartei Banken &gt;= 0</t>
      </text>
    </comment>
    <comment ref="R125" authorId="1">
      <text>
        <t>Gegenpartei Banken &gt;= 0</t>
      </text>
    </comment>
    <comment ref="S125" authorId="1">
      <text>
        <t>Gegenpartei Banken &gt;= 0</t>
      </text>
    </comment>
    <comment ref="T125" authorId="1">
      <text>
        <t>Gegenpartei Banken &gt;= 0</t>
      </text>
    </comment>
    <comment ref="U125" authorId="1">
      <text>
        <t>Gegenpartei Banken &gt;= 0</t>
      </text>
    </comment>
    <comment ref="V125" authorId="1">
      <text>
        <t>Gegenpartei Banken &gt;= 0</t>
      </text>
    </comment>
    <comment ref="W125" authorId="1">
      <text>
        <t>Gegenpartei Banken &gt;= 0</t>
      </text>
    </comment>
    <comment ref="X125" authorId="1">
      <text>
        <t>Gegenpartei Banken &gt;= 0</t>
      </text>
    </comment>
    <comment ref="Y125" authorId="1">
      <text>
        <t>Gegenpartei Banken &gt;= 0</t>
      </text>
    </comment>
    <comment ref="K126" authorId="1">
      <text>
        <t>Gegenpartei Banken &gt;= 0</t>
      </text>
    </comment>
    <comment ref="L126" authorId="1">
      <text>
        <t>Gegenpartei Banken &gt;= 0</t>
      </text>
    </comment>
    <comment ref="M126" authorId="1">
      <text>
        <t>Gegenpartei Banken &gt;= 0</t>
      </text>
    </comment>
    <comment ref="N126" authorId="1">
      <text>
        <t>Gegenpartei Banken &gt;= 0</t>
      </text>
    </comment>
    <comment ref="O126" authorId="1">
      <text>
        <t>Gegenpartei Banken &gt;= 0</t>
      </text>
    </comment>
    <comment ref="P126" authorId="1">
      <text>
        <t>Gegenpartei Banken &gt;= 0</t>
      </text>
    </comment>
    <comment ref="Q126" authorId="1">
      <text>
        <t>Gegenpartei Banken &gt;= 0</t>
      </text>
    </comment>
    <comment ref="R126" authorId="1">
      <text>
        <t>Gegenpartei Banken &gt;= 0</t>
      </text>
    </comment>
    <comment ref="S126" authorId="1">
      <text>
        <t>Gegenpartei Banken &gt;= 0</t>
      </text>
    </comment>
    <comment ref="T126" authorId="1">
      <text>
        <t>Gegenpartei Banken &gt;= 0</t>
      </text>
    </comment>
    <comment ref="U126" authorId="1">
      <text>
        <t>Gegenpartei Banken &gt;= 0</t>
      </text>
    </comment>
    <comment ref="V126" authorId="1">
      <text>
        <t>Gegenpartei Banken &gt;= 0</t>
      </text>
    </comment>
    <comment ref="W126" authorId="1">
      <text>
        <t>Gegenpartei Banken &gt;= 0</t>
      </text>
    </comment>
    <comment ref="X126" authorId="1">
      <text>
        <t>Gegenpartei Banken &gt;= 0</t>
      </text>
    </comment>
    <comment ref="Y126" authorId="1">
      <text>
        <t>Gegenpartei Banken &gt;= 0</t>
      </text>
    </comment>
    <comment ref="K127" authorId="1">
      <text>
        <t>Gegenpartei Banken &gt;= 0</t>
      </text>
    </comment>
    <comment ref="L127" authorId="1">
      <text>
        <t>Gegenpartei Banken &gt;= 0</t>
      </text>
    </comment>
    <comment ref="M127" authorId="1">
      <text>
        <t>Gegenpartei Banken &gt;= 0</t>
      </text>
    </comment>
    <comment ref="N127" authorId="1">
      <text>
        <t>Gegenpartei Banken &gt;= 0</t>
      </text>
    </comment>
    <comment ref="O127" authorId="1">
      <text>
        <t>Gegenpartei Banken &gt;= 0</t>
      </text>
    </comment>
    <comment ref="P127" authorId="1">
      <text>
        <t>Gegenpartei Banken &gt;= 0</t>
      </text>
    </comment>
    <comment ref="Q127" authorId="1">
      <text>
        <t>Gegenpartei Banken &gt;= 0</t>
      </text>
    </comment>
    <comment ref="R127" authorId="1">
      <text>
        <t>Gegenpartei Banken &gt;= 0</t>
      </text>
    </comment>
    <comment ref="S127" authorId="1">
      <text>
        <t>Gegenpartei Banken &gt;= 0</t>
      </text>
    </comment>
    <comment ref="T127" authorId="1">
      <text>
        <t>Gegenpartei Banken &gt;= 0</t>
      </text>
    </comment>
    <comment ref="U127" authorId="1">
      <text>
        <t>Gegenpartei Banken &gt;= 0</t>
      </text>
    </comment>
    <comment ref="V127" authorId="1">
      <text>
        <t>Gegenpartei Banken &gt;= 0</t>
      </text>
    </comment>
    <comment ref="W127" authorId="1">
      <text>
        <t>Gegenpartei Banken &gt;= 0</t>
      </text>
    </comment>
    <comment ref="X127" authorId="1">
      <text>
        <t>Gegenpartei Banken &gt;= 0</t>
      </text>
    </comment>
    <comment ref="Y127" authorId="1">
      <text>
        <t>Gegenpartei Banken &gt;= 0</t>
      </text>
    </comment>
    <comment ref="K128" authorId="1">
      <text>
        <t>Gegenpartei Kunden &gt;= 0</t>
      </text>
    </comment>
    <comment ref="K129" authorId="1">
      <text>
        <t>Total Fälligkeit</t>
      </text>
    </comment>
    <comment ref="L128" authorId="1">
      <text>
        <t>Gegenpartei Kunden &gt;= 0</t>
      </text>
    </comment>
    <comment ref="L129" authorId="1">
      <text>
        <t>Total Fälligkeit</t>
      </text>
    </comment>
    <comment ref="M128" authorId="1">
      <text>
        <t>Gegenpartei Kunden &gt;= 0</t>
      </text>
    </comment>
    <comment ref="M129" authorId="1">
      <text>
        <t>Total Fälligkeit</t>
      </text>
    </comment>
    <comment ref="N128" authorId="1">
      <text>
        <t>Gegenpartei Kunden &gt;= 0</t>
      </text>
    </comment>
    <comment ref="N129" authorId="1">
      <text>
        <t>Total Fälligkeit</t>
      </text>
    </comment>
    <comment ref="O128" authorId="1">
      <text>
        <t>Gegenpartei Kunden &gt;= 0</t>
      </text>
    </comment>
    <comment ref="O129" authorId="1">
      <text>
        <t>Total Fälligkeit</t>
      </text>
    </comment>
    <comment ref="P128" authorId="1">
      <text>
        <t>Gegenpartei Kunden &gt;= 0</t>
      </text>
    </comment>
    <comment ref="P129" authorId="1">
      <text>
        <t>Total Fälligkeit</t>
      </text>
    </comment>
    <comment ref="Q128" authorId="1">
      <text>
        <t>Gegenpartei Kunden &gt;= 0</t>
      </text>
    </comment>
    <comment ref="Q129" authorId="1">
      <text>
        <t>Total Fälligkeit</t>
      </text>
    </comment>
    <comment ref="R128" authorId="1">
      <text>
        <t>Gegenpartei Kunden &gt;= 0</t>
      </text>
    </comment>
    <comment ref="R129" authorId="1">
      <text>
        <t>Total Fälligkeit</t>
      </text>
    </comment>
    <comment ref="S128" authorId="1">
      <text>
        <t>Gegenpartei Kunden &gt;= 0</t>
      </text>
    </comment>
    <comment ref="S129" authorId="1">
      <text>
        <t>Total Fälligkeit</t>
      </text>
    </comment>
    <comment ref="T128" authorId="1">
      <text>
        <t>Gegenpartei Kunden &gt;= 0</t>
      </text>
    </comment>
    <comment ref="T129" authorId="1">
      <text>
        <t>Total Fälligkeit</t>
      </text>
    </comment>
    <comment ref="U128" authorId="1">
      <text>
        <t>Gegenpartei Kunden &gt;= 0</t>
      </text>
    </comment>
    <comment ref="U129" authorId="1">
      <text>
        <t>Total Fälligkeit</t>
      </text>
    </comment>
    <comment ref="V128" authorId="1">
      <text>
        <t>Gegenpartei Kunden &gt;= 0</t>
      </text>
    </comment>
    <comment ref="V129" authorId="1">
      <text>
        <t>Total Fälligkeit</t>
      </text>
    </comment>
    <comment ref="W128" authorId="1">
      <text>
        <t>Gegenpartei Kunden &gt;= 0</t>
      </text>
    </comment>
    <comment ref="W129" authorId="1">
      <text>
        <t>Total Fälligkeit</t>
      </text>
    </comment>
    <comment ref="X128" authorId="1">
      <text>
        <t>Gegenpartei Kunden &gt;= 0</t>
      </text>
    </comment>
    <comment ref="X129" authorId="1">
      <text>
        <t>Total Fälligkeit</t>
      </text>
    </comment>
    <comment ref="Y128" authorId="1">
      <text>
        <t>Gegenpartei Kunden &gt;= 0</t>
      </text>
    </comment>
    <comment ref="Y129" authorId="1">
      <text>
        <t>Total Fälligkeit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Gegenpartei Kunden &gt;= 0</t>
      </text>
    </comment>
    <comment ref="L131" authorId="1">
      <text>
        <t>Gegenpartei Kunden &gt;= 0</t>
      </text>
    </comment>
    <comment ref="M131" authorId="1">
      <text>
        <t>Gegenpartei Kunden &gt;= 0</t>
      </text>
    </comment>
    <comment ref="N131" authorId="1">
      <text>
        <t>Gegenpartei Kunden &gt;= 0</t>
      </text>
    </comment>
    <comment ref="O131" authorId="1">
      <text>
        <t>Gegenpartei Kunden &gt;= 0</t>
      </text>
    </comment>
    <comment ref="P131" authorId="1">
      <text>
        <t>Gegenpartei Kunden &gt;= 0</t>
      </text>
    </comment>
    <comment ref="Q131" authorId="1">
      <text>
        <t>Gegenpartei Kunden &gt;= 0</t>
      </text>
    </comment>
    <comment ref="R131" authorId="1">
      <text>
        <t>Gegenpartei Kunden &gt;= 0</t>
      </text>
    </comment>
    <comment ref="S131" authorId="1">
      <text>
        <t>Gegenpartei Kunden &gt;= 0</t>
      </text>
    </comment>
    <comment ref="T131" authorId="1">
      <text>
        <t>Gegenpartei Kunden &gt;= 0</t>
      </text>
    </comment>
    <comment ref="U131" authorId="1">
      <text>
        <t>Gegenpartei Kunden &gt;= 0</t>
      </text>
    </comment>
    <comment ref="V131" authorId="1">
      <text>
        <t>Gegenpartei Kunden &gt;= 0</t>
      </text>
    </comment>
    <comment ref="W131" authorId="1">
      <text>
        <t>Gegenpartei Kunden &gt;= 0</t>
      </text>
    </comment>
    <comment ref="X131" authorId="1">
      <text>
        <t>Gegenpartei Kunden &gt;= 0</t>
      </text>
    </comment>
    <comment ref="Y131" authorId="1">
      <text>
        <t>Gegenpartei Kunden &gt;= 0</t>
      </text>
    </comment>
    <comment ref="K132" authorId="1">
      <text>
        <t>Gegenpartei Kunden &gt;= 0</t>
      </text>
    </comment>
    <comment ref="K133" authorId="1">
      <text>
        <t>Total Restlaufzeit</t>
      </text>
    </comment>
    <comment ref="L132" authorId="1">
      <text>
        <t>Gegenpartei Kunden &gt;= 0</t>
      </text>
    </comment>
    <comment ref="L133" authorId="1">
      <text>
        <t>Total Restlaufzeit</t>
      </text>
    </comment>
    <comment ref="M132" authorId="1">
      <text>
        <t>Gegenpartei Kunden &gt;= 0</t>
      </text>
    </comment>
    <comment ref="M133" authorId="1">
      <text>
        <t>Total Restlaufzeit</t>
      </text>
    </comment>
    <comment ref="N132" authorId="1">
      <text>
        <t>Gegenpartei Kunden &gt;= 0</t>
      </text>
    </comment>
    <comment ref="N133" authorId="1">
      <text>
        <t>Total Restlaufzeit</t>
      </text>
    </comment>
    <comment ref="O132" authorId="1">
      <text>
        <t>Gegenpartei Kunden &gt;= 0</t>
      </text>
    </comment>
    <comment ref="O133" authorId="1">
      <text>
        <t>Total Restlaufzeit</t>
      </text>
    </comment>
    <comment ref="P132" authorId="1">
      <text>
        <t>Gegenpartei Kunden &gt;= 0</t>
      </text>
    </comment>
    <comment ref="P133" authorId="1">
      <text>
        <t>Total Restlaufzeit</t>
      </text>
    </comment>
    <comment ref="Q132" authorId="1">
      <text>
        <t>Gegenpartei Kunden &gt;= 0</t>
      </text>
    </comment>
    <comment ref="Q133" authorId="1">
      <text>
        <t>Total Restlaufzeit</t>
      </text>
    </comment>
    <comment ref="R132" authorId="1">
      <text>
        <t>Gegenpartei Kunden &gt;= 0</t>
      </text>
    </comment>
    <comment ref="R133" authorId="1">
      <text>
        <t>Total Restlaufzeit</t>
      </text>
    </comment>
    <comment ref="S132" authorId="1">
      <text>
        <t>Gegenpartei Kunden &gt;= 0</t>
      </text>
    </comment>
    <comment ref="S133" authorId="1">
      <text>
        <t>Total Restlaufzeit</t>
      </text>
    </comment>
    <comment ref="T132" authorId="1">
      <text>
        <t>Gegenpartei Kunden &gt;= 0</t>
      </text>
    </comment>
    <comment ref="T133" authorId="1">
      <text>
        <t>Total Restlaufzeit</t>
      </text>
    </comment>
    <comment ref="U132" authorId="1">
      <text>
        <t>Gegenpartei Kunden &gt;= 0</t>
      </text>
    </comment>
    <comment ref="U133" authorId="1">
      <text>
        <t>Total Restlaufzeit</t>
      </text>
    </comment>
    <comment ref="V132" authorId="1">
      <text>
        <t>Gegenpartei Kunden &gt;= 0</t>
      </text>
    </comment>
    <comment ref="V133" authorId="1">
      <text>
        <t>Total Restlaufzeit</t>
      </text>
    </comment>
    <comment ref="W132" authorId="1">
      <text>
        <t>Gegenpartei Kunden &gt;= 0</t>
      </text>
    </comment>
    <comment ref="W133" authorId="1">
      <text>
        <t>Total Restlaufzeit</t>
      </text>
    </comment>
    <comment ref="X132" authorId="1">
      <text>
        <t>Gegenpartei Kunden &gt;= 0</t>
      </text>
    </comment>
    <comment ref="X133" authorId="1">
      <text>
        <t>Total Restlaufzeit</t>
      </text>
    </comment>
    <comment ref="Y132" authorId="1">
      <text>
        <t>Gegenpartei Kunden &gt;= 0</t>
      </text>
    </comment>
    <comment ref="Y133" authorId="1">
      <text>
        <t>Total Restlaufzeit</t>
      </text>
    </comment>
    <comment ref="K134" authorId="1">
      <text>
        <t>Gegenpartei Kunden &gt;= 0</t>
      </text>
    </comment>
    <comment ref="L134" authorId="1">
      <text>
        <t>Gegenpartei Kunden &gt;= 0</t>
      </text>
    </comment>
    <comment ref="M134" authorId="1">
      <text>
        <t>Gegenpartei Kunden &gt;= 0</t>
      </text>
    </comment>
    <comment ref="N134" authorId="1">
      <text>
        <t>Gegenpartei Kunden &gt;= 0</t>
      </text>
    </comment>
    <comment ref="O134" authorId="1">
      <text>
        <t>Gegenpartei Kunden &gt;= 0</t>
      </text>
    </comment>
    <comment ref="P134" authorId="1">
      <text>
        <t>Gegenpartei Kunden &gt;= 0</t>
      </text>
    </comment>
    <comment ref="Q134" authorId="1">
      <text>
        <t>Gegenpartei Kunden &gt;= 0</t>
      </text>
    </comment>
    <comment ref="R134" authorId="1">
      <text>
        <t>Gegenpartei Kunden &gt;= 0</t>
      </text>
    </comment>
    <comment ref="S134" authorId="1">
      <text>
        <t>Gegenpartei Kunden &gt;= 0</t>
      </text>
    </comment>
    <comment ref="T134" authorId="1">
      <text>
        <t>Gegenpartei Kunden &gt;= 0</t>
      </text>
    </comment>
    <comment ref="U134" authorId="1">
      <text>
        <t>Gegenpartei Kunden &gt;= 0</t>
      </text>
    </comment>
    <comment ref="V134" authorId="1">
      <text>
        <t>Gegenpartei Kunden &gt;= 0</t>
      </text>
    </comment>
    <comment ref="W134" authorId="1">
      <text>
        <t>Gegenpartei Kunden &gt;= 0</t>
      </text>
    </comment>
    <comment ref="X134" authorId="1">
      <text>
        <t>Gegenpartei Kunden &gt;= 0</t>
      </text>
    </comment>
    <comment ref="Y134" authorId="1">
      <text>
        <t>Gegenpartei Kunden &gt;= 0</t>
      </text>
    </comment>
    <comment ref="K135" authorId="1">
      <text>
        <t>Gegenpartei Kunden &gt;= 0</t>
      </text>
    </comment>
    <comment ref="L135" authorId="1">
      <text>
        <t>Gegenpartei Kunden &gt;= 0</t>
      </text>
    </comment>
    <comment ref="M135" authorId="1">
      <text>
        <t>Gegenpartei Kunden &gt;= 0</t>
      </text>
    </comment>
    <comment ref="N135" authorId="1">
      <text>
        <t>Gegenpartei Kunden &gt;= 0</t>
      </text>
    </comment>
    <comment ref="O135" authorId="1">
      <text>
        <t>Gegenpartei Kunden &gt;= 0</t>
      </text>
    </comment>
    <comment ref="P135" authorId="1">
      <text>
        <t>Gegenpartei Kunden &gt;= 0</t>
      </text>
    </comment>
    <comment ref="Q135" authorId="1">
      <text>
        <t>Gegenpartei Kunden &gt;= 0</t>
      </text>
    </comment>
    <comment ref="R135" authorId="1">
      <text>
        <t>Gegenpartei Kunden &gt;= 0</t>
      </text>
    </comment>
    <comment ref="S135" authorId="1">
      <text>
        <t>Gegenpartei Kunden &gt;= 0</t>
      </text>
    </comment>
    <comment ref="T135" authorId="1">
      <text>
        <t>Gegenpartei Kunden &gt;= 0</t>
      </text>
    </comment>
    <comment ref="U135" authorId="1">
      <text>
        <t>Gegenpartei Kunden &gt;= 0</t>
      </text>
    </comment>
    <comment ref="V135" authorId="1">
      <text>
        <t>Gegenpartei Kunden &gt;= 0</t>
      </text>
    </comment>
    <comment ref="W135" authorId="1">
      <text>
        <t>Gegenpartei Kunden &gt;= 0</t>
      </text>
    </comment>
    <comment ref="X135" authorId="1">
      <text>
        <t>Gegenpartei Kunden &gt;= 0</t>
      </text>
    </comment>
    <comment ref="Y135" authorId="1">
      <text>
        <t>Gegenpartei Kunden &gt;= 0</t>
      </text>
    </comment>
    <comment ref="K136" authorId="1">
      <text>
        <t>Gegenpartei Kunden &gt;= 0</t>
      </text>
    </comment>
    <comment ref="L136" authorId="1">
      <text>
        <t>Gegenpartei Kunden &gt;= 0</t>
      </text>
    </comment>
    <comment ref="M136" authorId="1">
      <text>
        <t>Gegenpartei Kunden &gt;= 0</t>
      </text>
    </comment>
    <comment ref="N136" authorId="1">
      <text>
        <t>Gegenpartei Kunden &gt;= 0</t>
      </text>
    </comment>
    <comment ref="O136" authorId="1">
      <text>
        <t>Gegenpartei Kunden &gt;= 0</t>
      </text>
    </comment>
    <comment ref="P136" authorId="1">
      <text>
        <t>Gegenpartei Kunden &gt;= 0</t>
      </text>
    </comment>
    <comment ref="Q136" authorId="1">
      <text>
        <t>Gegenpartei Kunden &gt;= 0</t>
      </text>
    </comment>
    <comment ref="R136" authorId="1">
      <text>
        <t>Gegenpartei Kunden &gt;= 0</t>
      </text>
    </comment>
    <comment ref="S136" authorId="1">
      <text>
        <t>Gegenpartei Kunden &gt;= 0</t>
      </text>
    </comment>
    <comment ref="T136" authorId="1">
      <text>
        <t>Gegenpartei Kunden &gt;= 0</t>
      </text>
    </comment>
    <comment ref="U136" authorId="1">
      <text>
        <t>Gegenpartei Kunden &gt;= 0</t>
      </text>
    </comment>
    <comment ref="V136" authorId="1">
      <text>
        <t>Gegenpartei Kunden &gt;= 0</t>
      </text>
    </comment>
    <comment ref="W136" authorId="1">
      <text>
        <t>Gegenpartei Kunden &gt;= 0</t>
      </text>
    </comment>
    <comment ref="X136" authorId="1">
      <text>
        <t>Gegenpartei Kunden &gt;= 0</t>
      </text>
    </comment>
    <comment ref="Y136" authorId="1">
      <text>
        <t>Gegenpartei Kunden &gt;= 0</t>
      </text>
    </comment>
    <comment ref="K137" authorId="1">
      <text>
        <t>Gegenpartei Kunden &gt;= 0</t>
      </text>
    </comment>
    <comment ref="L137" authorId="1">
      <text>
        <t>Gegenpartei Kunden &gt;= 0</t>
      </text>
    </comment>
    <comment ref="M137" authorId="1">
      <text>
        <t>Gegenpartei Kunden &gt;= 0</t>
      </text>
    </comment>
    <comment ref="N137" authorId="1">
      <text>
        <t>Gegenpartei Kunden &gt;= 0</t>
      </text>
    </comment>
    <comment ref="O137" authorId="1">
      <text>
        <t>Gegenpartei Kunden &gt;= 0</t>
      </text>
    </comment>
    <comment ref="P137" authorId="1">
      <text>
        <t>Gegenpartei Kunden &gt;= 0</t>
      </text>
    </comment>
    <comment ref="Q137" authorId="1">
      <text>
        <t>Gegenpartei Kunden &gt;= 0</t>
      </text>
    </comment>
    <comment ref="R137" authorId="1">
      <text>
        <t>Gegenpartei Kunden &gt;= 0</t>
      </text>
    </comment>
    <comment ref="S137" authorId="1">
      <text>
        <t>Gegenpartei Kunden &gt;= 0</t>
      </text>
    </comment>
    <comment ref="T137" authorId="1">
      <text>
        <t>Gegenpartei Kunden &gt;= 0</t>
      </text>
    </comment>
    <comment ref="U137" authorId="1">
      <text>
        <t>Gegenpartei Kunden &gt;= 0</t>
      </text>
    </comment>
    <comment ref="V137" authorId="1">
      <text>
        <t>Gegenpartei Kunden &gt;= 0</t>
      </text>
    </comment>
    <comment ref="W137" authorId="1">
      <text>
        <t>Gegenpartei Kunden &gt;= 0</t>
      </text>
    </comment>
    <comment ref="X137" authorId="1">
      <text>
        <t>Gegenpartei Kunden &gt;= 0</t>
      </text>
    </comment>
    <comment ref="Y137" authorId="1">
      <text>
        <t>Gegenpartei Kunden &gt;= 0</t>
      </text>
    </comment>
    <comment ref="K138" authorId="1">
      <text>
        <t>Gegenpartei Kunden &gt;= 0</t>
      </text>
    </comment>
    <comment ref="L138" authorId="1">
      <text>
        <t>Gegenpartei Kunden &gt;= 0</t>
      </text>
    </comment>
    <comment ref="M138" authorId="1">
      <text>
        <t>Gegenpartei Kunden &gt;= 0</t>
      </text>
    </comment>
    <comment ref="N138" authorId="1">
      <text>
        <t>Gegenpartei Kunden &gt;= 0</t>
      </text>
    </comment>
    <comment ref="O138" authorId="1">
      <text>
        <t>Gegenpartei Kunden &gt;= 0</t>
      </text>
    </comment>
    <comment ref="P138" authorId="1">
      <text>
        <t>Gegenpartei Kunden &gt;= 0</t>
      </text>
    </comment>
    <comment ref="Q138" authorId="1">
      <text>
        <t>Gegenpartei Kunden &gt;= 0</t>
      </text>
    </comment>
    <comment ref="R138" authorId="1">
      <text>
        <t>Gegenpartei Kunden &gt;= 0</t>
      </text>
    </comment>
    <comment ref="S138" authorId="1">
      <text>
        <t>Gegenpartei Kunden &gt;= 0</t>
      </text>
    </comment>
    <comment ref="T138" authorId="1">
      <text>
        <t>Gegenpartei Kunden &gt;= 0</t>
      </text>
    </comment>
    <comment ref="U138" authorId="1">
      <text>
        <t>Gegenpartei Kunden &gt;= 0</t>
      </text>
    </comment>
    <comment ref="V138" authorId="1">
      <text>
        <t>Gegenpartei Kunden &gt;= 0</t>
      </text>
    </comment>
    <comment ref="W138" authorId="1">
      <text>
        <t>Gegenpartei Kunden &gt;= 0</t>
      </text>
    </comment>
    <comment ref="X138" authorId="1">
      <text>
        <t>Gegenpartei Kunden &gt;= 0</t>
      </text>
    </comment>
    <comment ref="Y138" authorId="1">
      <text>
        <t>Gegenpartei Kunden &gt;= 0</t>
      </text>
    </comment>
    <comment ref="K139" authorId="1">
      <text>
        <t>Total Deckung</t>
      </text>
    </comment>
    <comment ref="K140" authorId="1">
      <text>
        <t>Total Fälligkeit</t>
      </text>
    </comment>
    <comment ref="L139" authorId="1">
      <text>
        <t>Total Deckung</t>
      </text>
    </comment>
    <comment ref="L140" authorId="1">
      <text>
        <t>Total Fälligkeit</t>
      </text>
    </comment>
    <comment ref="M139" authorId="1">
      <text>
        <t>Total Deckung</t>
      </text>
    </comment>
    <comment ref="M140" authorId="1">
      <text>
        <t>Total Fälligkeit</t>
      </text>
    </comment>
    <comment ref="N139" authorId="1">
      <text>
        <t>Total Deckung</t>
      </text>
    </comment>
    <comment ref="N140" authorId="1">
      <text>
        <t>Total Fälligkeit</t>
      </text>
    </comment>
    <comment ref="O139" authorId="1">
      <text>
        <t>Total Deckung</t>
      </text>
    </comment>
    <comment ref="O140" authorId="1">
      <text>
        <t>Total Fälligkeit</t>
      </text>
    </comment>
    <comment ref="P139" authorId="1">
      <text>
        <t>Total Deckung</t>
      </text>
    </comment>
    <comment ref="P140" authorId="1">
      <text>
        <t>Total Fälligkeit</t>
      </text>
    </comment>
    <comment ref="Q139" authorId="1">
      <text>
        <t>Total Deckung</t>
      </text>
    </comment>
    <comment ref="Q140" authorId="1">
      <text>
        <t>Total Fälligkeit</t>
      </text>
    </comment>
    <comment ref="R139" authorId="1">
      <text>
        <t>Total Deckung</t>
      </text>
    </comment>
    <comment ref="R140" authorId="1">
      <text>
        <t>Total Fälligkeit</t>
      </text>
    </comment>
    <comment ref="S139" authorId="1">
      <text>
        <t>Total Deckung</t>
      </text>
    </comment>
    <comment ref="S140" authorId="1">
      <text>
        <t>Total Fälligkeit</t>
      </text>
    </comment>
    <comment ref="T139" authorId="1">
      <text>
        <t>Total Deckung</t>
      </text>
    </comment>
    <comment ref="T140" authorId="1">
      <text>
        <t>Total Fälligkeit</t>
      </text>
    </comment>
    <comment ref="U139" authorId="1">
      <text>
        <t>Total Deckung</t>
      </text>
    </comment>
    <comment ref="U140" authorId="1">
      <text>
        <t>Total Fälligkeit</t>
      </text>
    </comment>
    <comment ref="V139" authorId="1">
      <text>
        <t>Total Deckung</t>
      </text>
    </comment>
    <comment ref="V140" authorId="1">
      <text>
        <t>Total Fälligkeit</t>
      </text>
    </comment>
    <comment ref="W139" authorId="1">
      <text>
        <t>Total Deckung</t>
      </text>
    </comment>
    <comment ref="W140" authorId="1">
      <text>
        <t>Total Fälligkeit</t>
      </text>
    </comment>
    <comment ref="X139" authorId="1">
      <text>
        <t>Total Deckung</t>
      </text>
    </comment>
    <comment ref="X140" authorId="1">
      <text>
        <t>Total Fälligkeit</t>
      </text>
    </comment>
    <comment ref="Y139" authorId="1">
      <text>
        <t>Total Deckung</t>
      </text>
    </comment>
    <comment ref="Y140" authorId="1">
      <text>
        <t>Total Fälligkeit</t>
      </text>
    </comment>
    <comment ref="K141" authorId="1">
      <text>
        <t>Davon-Prüfung Total Sektorale Gliederung nach Deckung mit Unterposition Öffentlich-rechtliche Körperschaften</t>
      </text>
    </comment>
    <comment ref="L141" authorId="1">
      <text>
        <t>Davon-Prüfung Total Sektorale Gliederung nach Deckung mit Unterposition Öffentlich-rechtliche Körperschaften</t>
      </text>
    </comment>
    <comment ref="M141" authorId="1">
      <text>
        <t>Davon-Prüfung Total Sektorale Gliederung nach Deckung mit Unterposition Öffentlich-rechtliche Körperschaften</t>
      </text>
    </comment>
    <comment ref="N141" authorId="1">
      <text>
        <t>Davon-Prüfung Total Sektorale Gliederung nach Deckung mit Unterposition Öffentlich-rechtliche Körperschaften</t>
      </text>
    </comment>
    <comment ref="O141" authorId="1">
      <text>
        <t>Davon-Prüfung Total Sektorale Gliederung nach Deckung mit Unterposition Öffentlich-rechtliche Körperschaften</t>
      </text>
    </comment>
    <comment ref="P141" authorId="1">
      <text>
        <t>Davon-Prüfung Total Sektorale Gliederung nach Deckung mit Unterposition Öffentlich-rechtliche Körperschaften</t>
      </text>
    </comment>
    <comment ref="Q141" authorId="1">
      <text>
        <t>Davon-Prüfung Total Sektorale Gliederung nach Deckung mit Unterposition Öffentlich-rechtliche Körperschaften</t>
      </text>
    </comment>
    <comment ref="R141" authorId="1">
      <text>
        <t>Davon-Prüfung Total Sektorale Gliederung nach Deckung mit Unterposition Öffentlich-rechtliche Körperschaften</t>
      </text>
    </comment>
    <comment ref="S141" authorId="1">
      <text>
        <t>Davon-Prüfung Total Sektorale Gliederung nach Deckung mit Unterposition Öffentlich-rechtliche Körperschaften</t>
      </text>
    </comment>
    <comment ref="T141" authorId="1">
      <text>
        <t>Davon-Prüfung Total Sektorale Gliederung nach Deckung mit Unterposition Öffentlich-rechtliche Körperschaften</t>
      </text>
    </comment>
    <comment ref="U141" authorId="1">
      <text>
        <t>Davon-Prüfung Total Sektorale Gliederung nach Deckung mit Unterposition Öffentlich-rechtliche Körperschaften</t>
      </text>
    </comment>
    <comment ref="V141" authorId="1">
      <text>
        <t>Davon-Prüfung Total Sektorale Gliederung nach Deckung mit Unterposition Öffentlich-rechtliche Körperschaften</t>
      </text>
    </comment>
    <comment ref="W141" authorId="1">
      <text>
        <t>Davon-Prüfung Total Sektorale Gliederung nach Deckung mit Unterposition Öffentlich-rechtliche Körperschaften</t>
      </text>
    </comment>
    <comment ref="X141" authorId="1">
      <text>
        <t>Davon-Prüfung Total Sektorale Gliederung nach Deckung mit Unterposition Öffentlich-rechtliche Körperschaften</t>
      </text>
    </comment>
    <comment ref="Y141" authorId="1">
      <text>
        <t>Davon-Prüfung Total Sektorale Gliederung nach Deckung mit Unterposition Öffentlich-rechtliche Körperschaften</t>
      </text>
    </comment>
    <comment ref="K142" authorId="1">
      <text>
        <t>Davon-Prüfung Total Sektorale Gliederung nach Deckung mit Unterposition Öffentlich-rechtliche Körperschaften</t>
      </text>
    </comment>
    <comment ref="L142" authorId="1">
      <text>
        <t>Davon-Prüfung Total Sektorale Gliederung nach Deckung mit Unterposition Öffentlich-rechtliche Körperschaften</t>
      </text>
    </comment>
    <comment ref="M142" authorId="1">
      <text>
        <t>Davon-Prüfung Total Sektorale Gliederung nach Deckung mit Unterposition Öffentlich-rechtliche Körperschaften</t>
      </text>
    </comment>
    <comment ref="N142" authorId="1">
      <text>
        <t>Davon-Prüfung Total Sektorale Gliederung nach Deckung mit Unterposition Öffentlich-rechtliche Körperschaften</t>
      </text>
    </comment>
    <comment ref="O142" authorId="1">
      <text>
        <t>Davon-Prüfung Total Sektorale Gliederung nach Deckung mit Unterposition Öffentlich-rechtliche Körperschaften</t>
      </text>
    </comment>
    <comment ref="P142" authorId="1">
      <text>
        <t>Davon-Prüfung Total Sektorale Gliederung nach Deckung mit Unterposition Öffentlich-rechtliche Körperschaften</t>
      </text>
    </comment>
    <comment ref="Q142" authorId="1">
      <text>
        <t>Davon-Prüfung Total Sektorale Gliederung nach Deckung mit Unterposition Öffentlich-rechtliche Körperschaften</t>
      </text>
    </comment>
    <comment ref="R142" authorId="1">
      <text>
        <t>Davon-Prüfung Total Sektorale Gliederung nach Deckung mit Unterposition Öffentlich-rechtliche Körperschaften</t>
      </text>
    </comment>
    <comment ref="S142" authorId="1">
      <text>
        <t>Davon-Prüfung Total Sektorale Gliederung nach Deckung mit Unterposition Öffentlich-rechtliche Körperschaften</t>
      </text>
    </comment>
    <comment ref="T142" authorId="1">
      <text>
        <t>Davon-Prüfung Total Sektorale Gliederung nach Deckung mit Unterposition Öffentlich-rechtliche Körperschaften</t>
      </text>
    </comment>
    <comment ref="U142" authorId="1">
      <text>
        <t>Davon-Prüfung Total Sektorale Gliederung nach Deckung mit Unterposition Öffentlich-rechtliche Körperschaften</t>
      </text>
    </comment>
    <comment ref="V142" authorId="1">
      <text>
        <t>Davon-Prüfung Total Sektorale Gliederung nach Deckung mit Unterposition Öffentlich-rechtliche Körperschaften</t>
      </text>
    </comment>
    <comment ref="W142" authorId="1">
      <text>
        <t>Davon-Prüfung Total Sektorale Gliederung nach Deckung mit Unterposition Öffentlich-rechtliche Körperschaften</t>
      </text>
    </comment>
    <comment ref="X142" authorId="1">
      <text>
        <t>Davon-Prüfung Total Sektorale Gliederung nach Deckung mit Unterposition Öffentlich-rechtliche Körperschaften</t>
      </text>
    </comment>
    <comment ref="Y142" authorId="1">
      <text>
        <t>Davon-Prüfung Total Sektorale Gliederung nach Deckung mit Unterposition Öffentlich-rechtliche Körperschaften</t>
      </text>
    </comment>
    <comment ref="K143" authorId="1">
      <text>
        <t>Total Restlaufzeit</t>
      </text>
    </comment>
    <comment ref="L143" authorId="1">
      <text>
        <t>Total Restlaufzeit</t>
      </text>
    </comment>
    <comment ref="M143" authorId="1">
      <text>
        <t>Total Restlaufzeit</t>
      </text>
    </comment>
    <comment ref="N143" authorId="1">
      <text>
        <t>Total Restlaufzeit</t>
      </text>
    </comment>
    <comment ref="O143" authorId="1">
      <text>
        <t>Total Restlaufzeit</t>
      </text>
    </comment>
    <comment ref="P143" authorId="1">
      <text>
        <t>Total Restlaufzeit</t>
      </text>
    </comment>
    <comment ref="Q143" authorId="1">
      <text>
        <t>Total Restlaufzeit</t>
      </text>
    </comment>
    <comment ref="R143" authorId="1">
      <text>
        <t>Total Restlaufzeit</t>
      </text>
    </comment>
    <comment ref="S143" authorId="1">
      <text>
        <t>Total Restlaufzeit</t>
      </text>
    </comment>
    <comment ref="T143" authorId="1">
      <text>
        <t>Total Restlaufzeit</t>
      </text>
    </comment>
    <comment ref="U143" authorId="1">
      <text>
        <t>Total Restlaufzeit</t>
      </text>
    </comment>
    <comment ref="V143" authorId="1">
      <text>
        <t>Total Restlaufzeit</t>
      </text>
    </comment>
    <comment ref="W143" authorId="1">
      <text>
        <t>Total Restlaufzeit</t>
      </text>
    </comment>
    <comment ref="X143" authorId="1">
      <text>
        <t>Total Restlaufzeit</t>
      </text>
    </comment>
    <comment ref="Y143" authorId="1">
      <text>
        <t>Total Restlaufzeit</t>
      </text>
    </comment>
    <comment ref="K144" authorId="1">
      <text>
        <t>Total Fälligkeit</t>
      </text>
    </comment>
    <comment ref="M144" authorId="1">
      <text>
        <t>Total Fälligkeit</t>
      </text>
    </comment>
    <comment ref="N144" authorId="1">
      <text>
        <t>Total Fälligkeit</t>
      </text>
    </comment>
    <comment ref="O144" authorId="1">
      <text>
        <t>Total Fälligkeit</t>
      </text>
    </comment>
    <comment ref="P144" authorId="1">
      <text>
        <t>Total Fälligkeit</t>
      </text>
    </comment>
    <comment ref="Q144" authorId="1">
      <text>
        <t>Total Fälligkeit</t>
      </text>
    </comment>
    <comment ref="R144" authorId="1">
      <text>
        <t>Total Fälligkeit</t>
      </text>
    </comment>
    <comment ref="T144" authorId="1">
      <text>
        <t>Total Fälligkeit</t>
      </text>
    </comment>
    <comment ref="U144" authorId="1">
      <text>
        <t>Total Fälligkeit</t>
      </text>
    </comment>
    <comment ref="V144" authorId="1">
      <text>
        <t>Total Fälligkeit</t>
      </text>
    </comment>
    <comment ref="W144" authorId="1">
      <text>
        <t>Total Fälligkeit</t>
      </text>
    </comment>
    <comment ref="X144" authorId="1">
      <text>
        <t>Total Fälligkeit</t>
      </text>
    </comment>
    <comment ref="Y144" authorId="1">
      <text>
        <t>Total Fälligkeit</t>
      </text>
    </comment>
    <comment ref="K145" authorId="1">
      <text>
        <t>Total Restlaufzeit</t>
      </text>
    </comment>
    <comment ref="M145" authorId="1">
      <text>
        <t>Total Restlaufzeit</t>
      </text>
    </comment>
    <comment ref="N145" authorId="1">
      <text>
        <t>Total Restlaufzeit</t>
      </text>
    </comment>
    <comment ref="O145" authorId="1">
      <text>
        <t>Total Restlaufzeit</t>
      </text>
    </comment>
    <comment ref="P145" authorId="1">
      <text>
        <t>Total Restlaufzeit</t>
      </text>
    </comment>
    <comment ref="Q145" authorId="1">
      <text>
        <t>Total Restlaufzeit</t>
      </text>
    </comment>
    <comment ref="R145" authorId="1">
      <text>
        <t>Total Restlaufzeit</t>
      </text>
    </comment>
    <comment ref="T145" authorId="1">
      <text>
        <t>Total Restlaufzeit</t>
      </text>
    </comment>
    <comment ref="U145" authorId="1">
      <text>
        <t>Total Restlaufzeit</t>
      </text>
    </comment>
    <comment ref="V145" authorId="1">
      <text>
        <t>Total Restlaufzeit</t>
      </text>
    </comment>
    <comment ref="W145" authorId="1">
      <text>
        <t>Total Restlaufzeit</t>
      </text>
    </comment>
    <comment ref="X145" authorId="1">
      <text>
        <t>Total Restlaufzeit</t>
      </text>
    </comment>
    <comment ref="Y145" authorId="1">
      <text>
        <t>Total Restlaufzeit</t>
      </text>
    </comment>
    <comment ref="K146" authorId="1">
      <text>
        <t>Total Übrige Finanzinstrumente mit Fair-Value Bewertung</t>
      </text>
    </comment>
    <comment ref="L146" authorId="1">
      <text>
        <t>Total Übrige Finanzinstrumente mit Fair-Value Bewertung</t>
      </text>
    </comment>
    <comment ref="M146" authorId="1">
      <text>
        <t>Total Übrige Finanzinstrumente mit Fair-Value Bewertung</t>
      </text>
    </comment>
    <comment ref="N146" authorId="1">
      <text>
        <t>Total Übrige Finanzinstrumente mit Fair-Value Bewertung</t>
      </text>
    </comment>
    <comment ref="O146" authorId="1">
      <text>
        <t>Total Übrige Finanzinstrumente mit Fair-Value Bewertung</t>
      </text>
    </comment>
    <comment ref="P146" authorId="1">
      <text>
        <t>Total Übrige Finanzinstrumente mit Fair-Value Bewertung</t>
      </text>
    </comment>
    <comment ref="Q146" authorId="1">
      <text>
        <t>Total Übrige Finanzinstrumente mit Fair-Value Bewertung</t>
      </text>
    </comment>
    <comment ref="R146" authorId="1">
      <text>
        <t>Total Übrige Finanzinstrumente mit Fair-Value Bewertung</t>
      </text>
    </comment>
    <comment ref="S146" authorId="1">
      <text>
        <t>Total Übrige Finanzinstrumente mit Fair-Value Bewertung</t>
      </text>
    </comment>
    <comment ref="T146" authorId="1">
      <text>
        <t>Total Übrige Finanzinstrumente mit Fair-Value Bewertung</t>
      </text>
    </comment>
    <comment ref="U146" authorId="1">
      <text>
        <t>Total Übrige Finanzinstrumente mit Fair-Value Bewertung</t>
      </text>
    </comment>
    <comment ref="V146" authorId="1">
      <text>
        <t>Total Übrige Finanzinstrumente mit Fair-Value Bewertung</t>
      </text>
    </comment>
    <comment ref="W146" authorId="1">
      <text>
        <t>Total Übrige Finanzinstrumente mit Fair-Value Bewertung</t>
      </text>
    </comment>
    <comment ref="X146" authorId="1">
      <text>
        <t>Total Übrige Finanzinstrumente mit Fair-Value Bewertung</t>
      </text>
    </comment>
    <comment ref="Y146" authorId="1">
      <text>
        <t>Total Übrige Finanzinstrumente mit Fair-Value Bewertung</t>
      </text>
    </comment>
    <comment ref="K147" authorId="1">
      <text>
        <t>Davon-Prüfung Finanzanlagen mit Unterpositionen Liegenschaften und Geldmarktpapiere</t>
      </text>
    </comment>
    <comment ref="M147" authorId="1">
      <text>
        <t>Davon-Prüfung Finanzanlagen mit Unterpositionen Liegenschaften und Geldmarktpapiere</t>
      </text>
    </comment>
    <comment ref="N147" authorId="1">
      <text>
        <t>Davon-Prüfung Finanzanlagen mit Unterpositionen Liegenschaften und Geldmarktpapiere</t>
      </text>
    </comment>
    <comment ref="O147" authorId="1">
      <text>
        <t>Davon-Prüfung Finanzanlagen mit Unterpositionen Liegenschaften und Geldmarktpapiere</t>
      </text>
    </comment>
    <comment ref="P147" authorId="1">
      <text>
        <t>Davon-Prüfung Finanzanlagen mit Unterpositionen Liegenschaften und Geldmarktpapiere</t>
      </text>
    </comment>
    <comment ref="Q147" authorId="1">
      <text>
        <t>Davon-Prüfung Finanzanlagen mit Unterpositionen Liegenschaften und Geldmarktpapiere</t>
      </text>
    </comment>
    <comment ref="R147" authorId="1">
      <text>
        <t>Davon-Prüfung Finanzanlagen mit Unterpositionen Liegenschaften und Geldmarktpapiere</t>
      </text>
    </comment>
    <comment ref="T147" authorId="1">
      <text>
        <t>Davon-Prüfung Finanzanlagen mit Unterpositionen Liegenschaften und Geldmarktpapiere</t>
      </text>
    </comment>
    <comment ref="U147" authorId="1">
      <text>
        <t>Davon-Prüfung Finanzanlagen mit Unterpositionen Liegenschaften und Geldmarktpapiere</t>
      </text>
    </comment>
    <comment ref="V147" authorId="1">
      <text>
        <t>Davon-Prüfung Finanzanlagen mit Unterpositionen Liegenschaften und Geldmarktpapiere</t>
      </text>
    </comment>
    <comment ref="W147" authorId="1">
      <text>
        <t>Davon-Prüfung Finanzanlagen mit Unterpositionen Liegenschaften und Geldmarktpapiere</t>
      </text>
    </comment>
    <comment ref="X147" authorId="1">
      <text>
        <t>Davon-Prüfung Finanzanlagen mit Unterpositionen Liegenschaften und Geldmarktpapiere</t>
      </text>
    </comment>
    <comment ref="Y147" authorId="1">
      <text>
        <t>Davon-Prüfung Finanzanlagen mit Unterpositionen Liegenschaften und Geldmarktpapiere</t>
      </text>
    </comment>
    <comment ref="K148" authorId="1">
      <text>
        <t>Davon-Prüfung Total Sektorale Gliederung nach ESVG mit Unterposition Öffentliche Hand</t>
      </text>
    </comment>
    <comment ref="M148" authorId="1">
      <text>
        <t>Davon-Prüfung Total Sektorale Gliederung nach ESVG mit Unterposition Öffentliche Hand</t>
      </text>
    </comment>
    <comment ref="N148" authorId="1">
      <text>
        <t>Davon-Prüfung Total Sektorale Gliederung nach ESVG mit Unterposition Öffentliche Hand</t>
      </text>
    </comment>
    <comment ref="O148" authorId="1">
      <text>
        <t>Davon-Prüfung Total Sektorale Gliederung nach ESVG mit Unterposition Öffentliche Hand</t>
      </text>
    </comment>
    <comment ref="P148" authorId="1">
      <text>
        <t>Davon-Prüfung Total Sektorale Gliederung nach ESVG mit Unterposition Öffentliche Hand</t>
      </text>
    </comment>
    <comment ref="Q148" authorId="1">
      <text>
        <t>Davon-Prüfung Total Sektorale Gliederung nach ESVG mit Unterposition Öffentliche Hand</t>
      </text>
    </comment>
    <comment ref="R148" authorId="1">
      <text>
        <t>Davon-Prüfung Total Sektorale Gliederung nach ESVG mit Unterposition Öffentliche Hand</t>
      </text>
    </comment>
    <comment ref="T148" authorId="1">
      <text>
        <t>Davon-Prüfung Total Sektorale Gliederung nach ESVG mit Unterposition Öffentliche Hand</t>
      </text>
    </comment>
    <comment ref="U148" authorId="1">
      <text>
        <t>Davon-Prüfung Total Sektorale Gliederung nach ESVG mit Unterposition Öffentliche Hand</t>
      </text>
    </comment>
    <comment ref="V148" authorId="1">
      <text>
        <t>Davon-Prüfung Total Sektorale Gliederung nach ESVG mit Unterposition Öffentliche Hand</t>
      </text>
    </comment>
    <comment ref="W148" authorId="1">
      <text>
        <t>Davon-Prüfung Total Sektorale Gliederung nach ESVG mit Unterposition Öffentliche Hand</t>
      </text>
    </comment>
    <comment ref="X148" authorId="1">
      <text>
        <t>Davon-Prüfung Total Sektorale Gliederung nach ESVG mit Unterposition Öffentliche Hand</t>
      </text>
    </comment>
    <comment ref="Y148" authorId="1">
      <text>
        <t>Davon-Prüfung Total Sektorale Gliederung nach ESVG mit Unterposition Öffentliche Hand</t>
      </text>
    </comment>
    <comment ref="K149" authorId="1">
      <text>
        <t>Total Sachanlagen</t>
      </text>
    </comment>
    <comment ref="M149" authorId="1">
      <text>
        <t>Total Sachanlagen</t>
      </text>
    </comment>
    <comment ref="N149" authorId="1">
      <text>
        <t>Total Sachanlagen</t>
      </text>
    </comment>
    <comment ref="O149" authorId="1">
      <text>
        <t>Total Sachanlagen</t>
      </text>
    </comment>
    <comment ref="P149" authorId="1">
      <text>
        <t>Total Sachanlagen</t>
      </text>
    </comment>
    <comment ref="Q149" authorId="1">
      <text>
        <t>Total Sachanlagen</t>
      </text>
    </comment>
    <comment ref="R149" authorId="1">
      <text>
        <t>Total Sachanlagen</t>
      </text>
    </comment>
    <comment ref="T149" authorId="1">
      <text>
        <t>Total Sachanlagen</t>
      </text>
    </comment>
    <comment ref="U149" authorId="1">
      <text>
        <t>Total Sachanlagen</t>
      </text>
    </comment>
    <comment ref="V149" authorId="1">
      <text>
        <t>Total Sachanlagen</t>
      </text>
    </comment>
    <comment ref="W149" authorId="1">
      <text>
        <t>Total Sachanlagen</t>
      </text>
    </comment>
    <comment ref="X149" authorId="1">
      <text>
        <t>Total Sachanlagen</t>
      </text>
    </comment>
    <comment ref="Y149" authorId="1">
      <text>
        <t>Total Sachanlagen</t>
      </text>
    </comment>
    <comment ref="K150" authorId="1">
      <text>
        <t>Davon-Prüfung Sonstige Aktiven mit Unterpositionen Nicht-monetäre Forderungen aus Leih- und Repogeschäften und Saldo aus dem bankinternen Geschäftsverkehr</t>
      </text>
    </comment>
    <comment ref="L150" authorId="1">
      <text>
        <t>Davon-Prüfung Sonstige Aktiven mit Unterpositionen Nicht-monetäre Forderungen aus Leih- und Repogeschäften und Saldo aus dem bankinternen Geschäftsverkehr</t>
      </text>
    </comment>
    <comment ref="M150" authorId="1">
      <text>
        <t>Davon-Prüfung Sonstige Aktiven mit Unterpositionen Nicht-monetäre Forderungen aus Leih- und Repogeschäften und Saldo aus dem bankinternen Geschäftsverkehr</t>
      </text>
    </comment>
    <comment ref="N150" authorId="1">
      <text>
        <t>Davon-Prüfung Sonstige Aktiven mit Unterpositionen Nicht-monetäre Forderungen aus Leih- und Repogeschäften und Saldo aus dem bankinternen Geschäftsverkehr</t>
      </text>
    </comment>
    <comment ref="O150" authorId="1">
      <text>
        <t>Davon-Prüfung Sonstige Aktiven mit Unterpositionen Nicht-monetäre Forderungen aus Leih- und Repogeschäften und Saldo aus dem bankinternen Geschäftsverkehr</t>
      </text>
    </comment>
    <comment ref="P150" authorId="1">
      <text>
        <t>Davon-Prüfung Sonstige Aktiven mit Unterpositionen Nicht-monetäre Forderungen aus Leih- und Repogeschäften und Saldo aus dem bankinternen Geschäftsverkehr</t>
      </text>
    </comment>
    <comment ref="Q150" authorId="1">
      <text>
        <t>Davon-Prüfung Sonstige Aktiven mit Unterpositionen Nicht-monetäre Forderungen aus Leih- und Repogeschäften und Saldo aus dem bankinternen Geschäftsverkehr</t>
      </text>
    </comment>
    <comment ref="R150" authorId="1">
      <text>
        <t>Davon-Prüfung Sonstige Aktiven mit Unterpositionen Nicht-monetäre Forderungen aus Leih- und Repogeschäften und Saldo aus dem bankinternen Geschäftsverkehr</t>
      </text>
    </comment>
    <comment ref="S150" authorId="1">
      <text>
        <t>Davon-Prüfung Sonstige Aktiven mit Unterpositionen Nicht-monetäre Forderungen aus Leih- und Repogeschäften und Saldo aus dem bankinternen Geschäftsverkehr</t>
      </text>
    </comment>
    <comment ref="T150" authorId="1">
      <text>
        <t>Davon-Prüfung Sonstige Aktiven mit Unterpositionen Nicht-monetäre Forderungen aus Leih- und Repogeschäften und Saldo aus dem bankinternen Geschäftsverkehr</t>
      </text>
    </comment>
    <comment ref="U150" authorId="1">
      <text>
        <t>Davon-Prüfung Sonstige Aktiven mit Unterpositionen Nicht-monetäre Forderungen aus Leih- und Repogeschäften und Saldo aus dem bankinternen Geschäftsverkehr</t>
      </text>
    </comment>
    <comment ref="V150" authorId="1">
      <text>
        <t>Davon-Prüfung Sonstige Aktiven mit Unterpositionen Nicht-monetäre Forderungen aus Leih- und Repogeschäften und Saldo aus dem bankinternen Geschäftsverkehr</t>
      </text>
    </comment>
    <comment ref="W150" authorId="1">
      <text>
        <t>Davon-Prüfung Sonstige Aktiven mit Unterpositionen Nicht-monetäre Forderungen aus Leih- und Repogeschäften und Saldo aus dem bankinternen Geschäftsverkehr</t>
      </text>
    </comment>
    <comment ref="X150" authorId="1">
      <text>
        <t>Davon-Prüfung Sonstige Aktiven mit Unterpositionen Nicht-monetäre Forderungen aus Leih- und Repogeschäften und Saldo aus dem bankinternen Geschäftsverkehr</t>
      </text>
    </comment>
    <comment ref="Y150" authorId="1">
      <text>
        <t>Davon-Prüfung Sonstige Aktiven mit Unterpositionen Nicht-monetäre Forderungen aus Leih- und Repogeschäften und Saldo aus dem bankinternen Geschäftsverkehr</t>
      </text>
    </comment>
    <comment ref="K151" authorId="1">
      <text>
        <t>Berechnung Total Aktiven</t>
      </text>
    </comment>
    <comment ref="K152" authorId="1">
      <text>
        <t>Davon-Prüfung Total Aktiven mit Unterposition Total nachrangige Forderungen</t>
      </text>
    </comment>
    <comment ref="K153" authorId="1">
      <text>
        <t>Total Aktiven &lt;&gt; Total nachrangige Forderungen</t>
      </text>
    </comment>
    <comment ref="L151" authorId="1">
      <text>
        <t>Berechnung Total Aktiven</t>
      </text>
    </comment>
    <comment ref="M151" authorId="1">
      <text>
        <t>Berechnung Total Aktiven</t>
      </text>
    </comment>
    <comment ref="M152" authorId="1">
      <text>
        <t>Davon-Prüfung Total Aktiven mit Unterposition Total nachrangige Forderungen</t>
      </text>
    </comment>
    <comment ref="M153" authorId="1">
      <text>
        <t>Total Aktiven &lt;&gt; Total nachrangige Forderungen</t>
      </text>
    </comment>
    <comment ref="N151" authorId="1">
      <text>
        <t>Berechnung Total Aktiven</t>
      </text>
    </comment>
    <comment ref="N152" authorId="1">
      <text>
        <t>Davon-Prüfung Total Aktiven mit Unterposition Total nachrangige Forderungen</t>
      </text>
    </comment>
    <comment ref="N153" authorId="1">
      <text>
        <t>Total Aktiven &lt;&gt; Total nachrangige Forderungen</t>
      </text>
    </comment>
    <comment ref="O151" authorId="1">
      <text>
        <t>Berechnung Total Aktiven</t>
      </text>
    </comment>
    <comment ref="O152" authorId="1">
      <text>
        <t>Davon-Prüfung Total Aktiven mit Unterposition Total nachrangige Forderungen</t>
      </text>
    </comment>
    <comment ref="O153" authorId="1">
      <text>
        <t>Total Aktiven &lt;&gt; Total nachrangige Forderungen</t>
      </text>
    </comment>
    <comment ref="P151" authorId="1">
      <text>
        <t>Berechnung Total Aktiven</t>
      </text>
    </comment>
    <comment ref="P152" authorId="1">
      <text>
        <t>Davon-Prüfung Total Aktiven mit Unterposition Total nachrangige Forderungen</t>
      </text>
    </comment>
    <comment ref="P153" authorId="1">
      <text>
        <t>Total Aktiven &lt;&gt; Total nachrangige Forderungen</t>
      </text>
    </comment>
    <comment ref="Q151" authorId="1">
      <text>
        <t>Berechnung Total Aktiven</t>
      </text>
    </comment>
    <comment ref="Q152" authorId="1">
      <text>
        <t>Davon-Prüfung Total Aktiven mit Unterposition Total nachrangige Forderungen</t>
      </text>
    </comment>
    <comment ref="Q153" authorId="1">
      <text>
        <t>Total Aktiven &lt;&gt; Total nachrangige Forderungen</t>
      </text>
    </comment>
    <comment ref="R151" authorId="1">
      <text>
        <t>Berechnung Total Aktiven</t>
      </text>
    </comment>
    <comment ref="R152" authorId="1">
      <text>
        <t>Davon-Prüfung Total Aktiven mit Unterposition Total nachrangige Forderungen</t>
      </text>
    </comment>
    <comment ref="R153" authorId="1">
      <text>
        <t>Total Aktiven &lt;&gt; Total nachrangige Forderungen</t>
      </text>
    </comment>
    <comment ref="S151" authorId="1">
      <text>
        <t>Berechnung Total Aktiven</t>
      </text>
    </comment>
    <comment ref="T151" authorId="1">
      <text>
        <t>Berechnung Total Aktiven</t>
      </text>
    </comment>
    <comment ref="T152" authorId="1">
      <text>
        <t>Davon-Prüfung Total Aktiven mit Unterposition Total nachrangige Forderungen</t>
      </text>
    </comment>
    <comment ref="T153" authorId="1">
      <text>
        <t>Total Aktiven &lt;&gt; Total nachrangige Forderungen</t>
      </text>
    </comment>
    <comment ref="U151" authorId="1">
      <text>
        <t>Berechnung Total Aktiven</t>
      </text>
    </comment>
    <comment ref="U152" authorId="1">
      <text>
        <t>Davon-Prüfung Total Aktiven mit Unterposition Total nachrangige Forderungen</t>
      </text>
    </comment>
    <comment ref="U153" authorId="1">
      <text>
        <t>Total Aktiven &lt;&gt; Total nachrangige Forderungen</t>
      </text>
    </comment>
    <comment ref="V151" authorId="1">
      <text>
        <t>Berechnung Total Aktiven</t>
      </text>
    </comment>
    <comment ref="V152" authorId="1">
      <text>
        <t>Davon-Prüfung Total Aktiven mit Unterposition Total nachrangige Forderungen</t>
      </text>
    </comment>
    <comment ref="V153" authorId="1">
      <text>
        <t>Total Aktiven &lt;&gt; Total nachrangige Forderungen</t>
      </text>
    </comment>
    <comment ref="W151" authorId="1">
      <text>
        <t>Berechnung Total Aktiven</t>
      </text>
    </comment>
    <comment ref="W152" authorId="1">
      <text>
        <t>Davon-Prüfung Total Aktiven mit Unterposition Total nachrangige Forderungen</t>
      </text>
    </comment>
    <comment ref="W153" authorId="1">
      <text>
        <t>Total Aktiven &lt;&gt; Total nachrangige Forderungen</t>
      </text>
    </comment>
    <comment ref="X151" authorId="1">
      <text>
        <t>Berechnung Total Aktiven</t>
      </text>
    </comment>
    <comment ref="X152" authorId="1">
      <text>
        <t>Davon-Prüfung Total Aktiven mit Unterposition Total nachrangige Forderungen</t>
      </text>
    </comment>
    <comment ref="X153" authorId="1">
      <text>
        <t>Total Aktiven &lt;&gt; Total nachrangige Forderungen</t>
      </text>
    </comment>
    <comment ref="Y151" authorId="1">
      <text>
        <t>Berechnung Total Aktiven</t>
      </text>
    </comment>
    <comment ref="Y152" authorId="1">
      <text>
        <t>Total Aktiven, Total Inland und Ausland, Total Währung &gt; 0</t>
      </text>
    </comment>
    <comment ref="Y153" authorId="1">
      <text>
        <t>Davon-Prüfung Total Aktiven mit Unterposition Total nachrangige Forderungen</t>
      </text>
    </comment>
    <comment ref="Y154" authorId="1">
      <text>
        <t>Total Aktiven &lt;&gt; Total nachrangige Forderungen</t>
      </text>
    </comment>
    <comment ref="K155" authorId="1">
      <text>
        <t>Davon-Prüfung Total nachrangige Forderungen mit Unterposition Mit Wandlungspflicht und/oder Forderungsverzicht</t>
      </text>
    </comment>
    <comment ref="M155" authorId="1">
      <text>
        <t>Davon-Prüfung Total nachrangige Forderungen mit Unterposition Mit Wandlungspflicht und/oder Forderungsverzicht</t>
      </text>
    </comment>
    <comment ref="N155" authorId="1">
      <text>
        <t>Davon-Prüfung Total nachrangige Forderungen mit Unterposition Mit Wandlungspflicht und/oder Forderungsverzicht</t>
      </text>
    </comment>
    <comment ref="O155" authorId="1">
      <text>
        <t>Davon-Prüfung Total nachrangige Forderungen mit Unterposition Mit Wandlungspflicht und/oder Forderungsverzicht</t>
      </text>
    </comment>
    <comment ref="P155" authorId="1">
      <text>
        <t>Davon-Prüfung Total nachrangige Forderungen mit Unterposition Mit Wandlungspflicht und/oder Forderungsverzicht</t>
      </text>
    </comment>
    <comment ref="Q155" authorId="1">
      <text>
        <t>Davon-Prüfung Total nachrangige Forderungen mit Unterposition Mit Wandlungspflicht und/oder Forderungsverzicht</t>
      </text>
    </comment>
    <comment ref="R155" authorId="1">
      <text>
        <t>Davon-Prüfung Total nachrangige Forderungen mit Unterposition Mit Wandlungspflicht und/oder Forderungsverzicht</t>
      </text>
    </comment>
    <comment ref="T155" authorId="1">
      <text>
        <t>Davon-Prüfung Total nachrangige Forderungen mit Unterposition Mit Wandlungspflicht und/oder Forderungsverzicht</t>
      </text>
    </comment>
    <comment ref="U155" authorId="1">
      <text>
        <t>Davon-Prüfung Total nachrangige Forderungen mit Unterposition Mit Wandlungspflicht und/oder Forderungsverzicht</t>
      </text>
    </comment>
    <comment ref="V155" authorId="1">
      <text>
        <t>Davon-Prüfung Total nachrangige Forderungen mit Unterposition Mit Wandlungspflicht und/oder Forderungsverzicht</t>
      </text>
    </comment>
    <comment ref="W155" authorId="1">
      <text>
        <t>Davon-Prüfung Total nachrangige Forderungen mit Unterposition Mit Wandlungspflicht und/oder Forderungsverzicht</t>
      </text>
    </comment>
    <comment ref="X155" authorId="1">
      <text>
        <t>Davon-Prüfung Total nachrangige Forderungen mit Unterposition Mit Wandlungspflicht und/oder Forderungsverzicht</t>
      </text>
    </comment>
    <comment ref="Y155" authorId="1">
      <text>
        <t>Davon-Prüfung Total nachrangige Forderungen mit Unterposition Mit Wandlungspflicht und/oder Forderungsverzicht</t>
      </text>
    </comment>
    <comment ref="AB112" authorId="1">
      <text>
        <t>Davon-Prüfung Forderungen gegenüber Banken mit Unterposition Forderungen aus geleisteten Barhinterlagen übriger Geschäfte</t>
      </text>
    </comment>
    <comment ref="AB113" authorId="1">
      <text>
        <t>Total Forderungen aus Wertpapierfinanzierungsgeschäften</t>
      </text>
    </comment>
    <comment ref="AB114" authorId="1">
      <text>
        <t>Total Forderungen aus Wertpapierfinanzierungsgeschäften</t>
      </text>
    </comment>
    <comment ref="AB115" authorId="1">
      <text>
        <t>Total Forderungen aus Wertpapierfinanzierungsgeschäften</t>
      </text>
    </comment>
    <comment ref="AB116" authorId="1">
      <text>
        <t>Davon-Prüfung Forderungen gegenüber Kunden mit Unterposition Forderungen aus geleisteten Barhinterlagen übriger Geschäfte</t>
      </text>
    </comment>
    <comment ref="AC112" authorId="1">
      <text>
        <t>Davon-Prüfung Forderungen gegenüber Banken mit Unterposition Forderungen aus geleisteten Barhinterlagen übriger Geschäfte</t>
      </text>
    </comment>
    <comment ref="AC113" authorId="1">
      <text>
        <t>Total Forderungen aus Wertpapierfinanzierungsgeschäften</t>
      </text>
    </comment>
    <comment ref="AC114" authorId="1">
      <text>
        <t>Total Forderungen aus Wertpapierfinanzierungsgeschäften</t>
      </text>
    </comment>
    <comment ref="AC115" authorId="1">
      <text>
        <t>Total Forderungen aus Wertpapierfinanzierungsgeschäften</t>
      </text>
    </comment>
    <comment ref="AC116" authorId="1">
      <text>
        <t>Davon-Prüfung Forderungen gegenüber Kunden mit Unterposition Forderungen aus geleisteten Barhinterlagen übriger Geschäfte</t>
      </text>
    </comment>
    <comment ref="AD112" authorId="1">
      <text>
        <t>Davon-Prüfung Forderungen gegenüber Banken mit Unterposition Forderungen aus geleisteten Barhinterlagen übriger Geschäfte</t>
      </text>
    </comment>
    <comment ref="AD113" authorId="1">
      <text>
        <t>Total Forderungen aus Wertpapierfinanzierungsgeschäften</t>
      </text>
    </comment>
    <comment ref="AD114" authorId="1">
      <text>
        <t>Total Forderungen aus Wertpapierfinanzierungsgeschäften</t>
      </text>
    </comment>
    <comment ref="AD115" authorId="1">
      <text>
        <t>Total Forderungen aus Wertpapierfinanzierungsgeschäften</t>
      </text>
    </comment>
    <comment ref="AD116" authorId="1">
      <text>
        <t>Davon-Prüfung Forderungen gegenüber Kunden mit Unterposition Forderungen aus geleisteten Barhinterlagen übriger Geschäfte</t>
      </text>
    </comment>
    <comment ref="AE112" authorId="1">
      <text>
        <t>Davon-Prüfung Forderungen gegenüber Banken mit Unterposition Forderungen aus geleisteten Barhinterlagen übriger Geschäfte</t>
      </text>
    </comment>
    <comment ref="AE113" authorId="1">
      <text>
        <t>Total Forderungen aus Wertpapierfinanzierungsgeschäften</t>
      </text>
    </comment>
    <comment ref="AE114" authorId="1">
      <text>
        <t>Total Forderungen aus Wertpapierfinanzierungsgeschäften</t>
      </text>
    </comment>
    <comment ref="AE115" authorId="1">
      <text>
        <t>Total Forderungen aus Wertpapierfinanzierungsgeschäften</t>
      </text>
    </comment>
    <comment ref="AE116" authorId="1">
      <text>
        <t>Davon-Prüfung Forderungen gegenüber Kunden mit Unterposition Forderungen aus geleisteten Barhinterlagen übriger Geschäfte</t>
      </text>
    </comment>
    <comment ref="AF112" authorId="1">
      <text>
        <t>Davon-Prüfung Forderungen gegenüber Banken mit Unterposition Forderungen aus geleisteten Barhinterlagen übriger Geschäfte</t>
      </text>
    </comment>
    <comment ref="AF113" authorId="1">
      <text>
        <t>Total Forderungen aus Wertpapierfinanzierungsgeschäften</t>
      </text>
    </comment>
    <comment ref="AF114" authorId="1">
      <text>
        <t>Total Forderungen aus Wertpapierfinanzierungsgeschäften</t>
      </text>
    </comment>
    <comment ref="AF115" authorId="1">
      <text>
        <t>Total Forderungen aus Wertpapierfinanzierungsgeschäften</t>
      </text>
    </comment>
    <comment ref="AF116" authorId="1">
      <text>
        <t>Davon-Prüfung Forderungen gegenüber Kunden mit Unterposition Forderungen aus geleisteten Barhinterlagen übriger Geschäfte</t>
      </text>
    </comment>
    <comment ref="AG112" authorId="1">
      <text>
        <t>Davon-Prüfung Forderungen gegenüber Banken mit Unterposition Forderungen aus geleisteten Barhinterlagen übriger Geschäfte</t>
      </text>
    </comment>
    <comment ref="AG113" authorId="1">
      <text>
        <t>Total Forderungen aus Wertpapierfinanzierungsgeschäften</t>
      </text>
    </comment>
    <comment ref="AG114" authorId="1">
      <text>
        <t>Total Forderungen aus Wertpapierfinanzierungsgeschäften</t>
      </text>
    </comment>
    <comment ref="AG115" authorId="1">
      <text>
        <t>Total Forderungen aus Wertpapierfinanzierungsgeschäften</t>
      </text>
    </comment>
    <comment ref="AG116" authorId="1">
      <text>
        <t>Davon-Prüfung Forderungen gegenüber Kunden mit Unterposition Forderungen aus geleisteten Barhinterlagen übriger Geschäfte</t>
      </text>
    </comment>
    <comment ref="AH112" authorId="1">
      <text>
        <t>Davon-Prüfung Forderungen gegenüber Banken mit Unterposition Forderungen aus geleisteten Barhinterlagen übriger Geschäfte</t>
      </text>
    </comment>
    <comment ref="AH113" authorId="1">
      <text>
        <t>Total Forderungen aus Wertpapierfinanzierungsgeschäften</t>
      </text>
    </comment>
    <comment ref="AH114" authorId="1">
      <text>
        <t>Total Forderungen aus Wertpapierfinanzierungsgeschäften</t>
      </text>
    </comment>
    <comment ref="AH115" authorId="1">
      <text>
        <t>Total Forderungen aus Wertpapierfinanzierungsgeschäften</t>
      </text>
    </comment>
    <comment ref="AH116" authorId="1">
      <text>
        <t>Davon-Prüfung Forderungen gegenüber Kunden mit Unterposition Forderungen aus geleisteten Barhinterlagen übriger Geschäfte</t>
      </text>
    </comment>
    <comment ref="AI112" authorId="1">
      <text>
        <t>Davon-Prüfung Forderungen gegenüber Banken mit Unterposition Forderungen aus geleisteten Barhinterlagen übriger Geschäfte</t>
      </text>
    </comment>
    <comment ref="AI113" authorId="1">
      <text>
        <t>Total Forderungen aus Wertpapierfinanzierungsgeschäften</t>
      </text>
    </comment>
    <comment ref="AI114" authorId="1">
      <text>
        <t>Total Forderungen aus Wertpapierfinanzierungsgeschäften</t>
      </text>
    </comment>
    <comment ref="AI115" authorId="1">
      <text>
        <t>Total Forderungen aus Wertpapierfinanzierungsgeschäften</t>
      </text>
    </comment>
    <comment ref="AI116" authorId="1">
      <text>
        <t>Davon-Prüfung Forderungen gegenüber Kunden mit Unterposition Forderungen aus geleisteten Barhinterlagen übriger Geschäfte</t>
      </text>
    </comment>
    <comment ref="AJ112" authorId="1">
      <text>
        <t>Davon-Prüfung Forderungen gegenüber Banken mit Unterposition Forderungen aus geleisteten Barhinterlagen übriger Geschäfte</t>
      </text>
    </comment>
    <comment ref="AJ113" authorId="1">
      <text>
        <t>Total Forderungen aus Wertpapierfinanzierungsgeschäften</t>
      </text>
    </comment>
    <comment ref="AJ114" authorId="1">
      <text>
        <t>Total Forderungen aus Wertpapierfinanzierungsgeschäften</t>
      </text>
    </comment>
    <comment ref="AJ115" authorId="1">
      <text>
        <t>Total Forderungen aus Wertpapierfinanzierungsgeschäften</t>
      </text>
    </comment>
    <comment ref="AJ116" authorId="1">
      <text>
        <t>Davon-Prüfung Forderungen gegenüber Kunden mit Unterposition Forderungen aus geleisteten Barhinterlagen übriger Geschäfte</t>
      </text>
    </comment>
    <comment ref="AK112" authorId="1">
      <text>
        <t>Davon-Prüfung Forderungen gegenüber Banken mit Unterposition Forderungen aus geleisteten Barhinterlagen übriger Geschäfte</t>
      </text>
    </comment>
    <comment ref="AK113" authorId="1">
      <text>
        <t>Total Forderungen aus Wertpapierfinanzierungsgeschäften</t>
      </text>
    </comment>
    <comment ref="AK114" authorId="1">
      <text>
        <t>Total Forderungen aus Wertpapierfinanzierungsgeschäften</t>
      </text>
    </comment>
    <comment ref="AK115" authorId="1">
      <text>
        <t>Total Forderungen aus Wertpapierfinanzierungsgeschäften</t>
      </text>
    </comment>
    <comment ref="AK116" authorId="1">
      <text>
        <t>Davon-Prüfung Forderungen gegenüber Kunden mit Unterposition Forderungen aus geleisteten Barhinterlagen übriger Geschäfte</t>
      </text>
    </comment>
    <comment ref="AL112" authorId="1">
      <text>
        <t>Davon-Prüfung Forderungen gegenüber Banken mit Unterposition Forderungen aus geleisteten Barhinterlagen übriger Geschäfte</t>
      </text>
    </comment>
    <comment ref="AL113" authorId="1">
      <text>
        <t>Total Forderungen aus Wertpapierfinanzierungsgeschäften</t>
      </text>
    </comment>
    <comment ref="AL114" authorId="1">
      <text>
        <t>Total Forderungen aus Wertpapierfinanzierungsgeschäften</t>
      </text>
    </comment>
    <comment ref="AL115" authorId="1">
      <text>
        <t>Total Forderungen aus Wertpapierfinanzierungsgeschäften</t>
      </text>
    </comment>
    <comment ref="AL116" authorId="1">
      <text>
        <t>Davon-Prüfung Forderungen gegenüber Kunden mit Unterposition Forderungen aus geleisteten Barhinterlagen übriger Geschäfte</t>
      </text>
    </comment>
    <comment ref="AM112" authorId="1">
      <text>
        <t>Davon-Prüfung Forderungen gegenüber Banken mit Unterposition Forderungen aus geleisteten Barhinterlagen übriger Geschäfte</t>
      </text>
    </comment>
    <comment ref="AM113" authorId="1">
      <text>
        <t>Total Forderungen aus Wertpapierfinanzierungsgeschäften</t>
      </text>
    </comment>
    <comment ref="AM114" authorId="1">
      <text>
        <t>Total Forderungen aus Wertpapierfinanzierungsgeschäften</t>
      </text>
    </comment>
    <comment ref="AM115" authorId="1">
      <text>
        <t>Total Forderungen aus Wertpapierfinanzierungsgeschäften</t>
      </text>
    </comment>
    <comment ref="AM116" authorId="1">
      <text>
        <t>Davon-Prüfung Forderungen gegenüber Kunden mit Unterposition Forderungen aus geleisteten Barhinterlagen übriger Geschäfte</t>
      </text>
    </comment>
    <comment ref="AN112" authorId="1">
      <text>
        <t>Davon-Prüfung Forderungen gegenüber Banken mit Unterposition Forderungen aus geleisteten Barhinterlagen übriger Geschäfte</t>
      </text>
    </comment>
    <comment ref="AN113" authorId="1">
      <text>
        <t>Total Forderungen aus Wertpapierfinanzierungsgeschäften</t>
      </text>
    </comment>
    <comment ref="AN114" authorId="1">
      <text>
        <t>Total Forderungen aus Wertpapierfinanzierungsgeschäften</t>
      </text>
    </comment>
    <comment ref="AN115" authorId="1">
      <text>
        <t>Total Forderungen aus Wertpapierfinanzierungsgeschäften</t>
      </text>
    </comment>
    <comment ref="AN116" authorId="1">
      <text>
        <t>Davon-Prüfung Forderungen gegenüber Kunden mit Unterposition Forderungen aus geleisteten Barhinterlagen übriger Geschäfte</t>
      </text>
    </comment>
    <comment ref="AO112" authorId="1">
      <text>
        <t>Davon-Prüfung Forderungen gegenüber Banken mit Unterposition Forderungen aus geleisteten Barhinterlagen übriger Geschäfte</t>
      </text>
    </comment>
    <comment ref="AO113" authorId="1">
      <text>
        <t>Total Forderungen aus Wertpapierfinanzierungsgeschäften</t>
      </text>
    </comment>
    <comment ref="AO114" authorId="1">
      <text>
        <t>Total Forderungen aus Wertpapierfinanzierungsgeschäften</t>
      </text>
    </comment>
    <comment ref="AO115" authorId="1">
      <text>
        <t>Total Forderungen aus Wertpapierfinanzierungsgeschäften</t>
      </text>
    </comment>
    <comment ref="AO116" authorId="1">
      <text>
        <t>Davon-Prüfung Forderungen gegenüber Kunden mit Unterposition Forderungen aus geleisteten Barhinterlagen übriger Geschäfte</t>
      </text>
    </comment>
    <comment ref="AP112" authorId="1">
      <text>
        <t>Davon-Prüfung Forderungen gegenüber Banken mit Unterposition Forderungen aus geleisteten Barhinterlagen übriger Geschäfte</t>
      </text>
    </comment>
    <comment ref="AP113" authorId="1">
      <text>
        <t>Total Forderungen aus Wertpapierfinanzierungsgeschäften</t>
      </text>
    </comment>
    <comment ref="AP114" authorId="1">
      <text>
        <t>Total Forderungen aus Wertpapierfinanzierungsgeschäften</t>
      </text>
    </comment>
    <comment ref="AP115" authorId="1">
      <text>
        <t>Total Forderungen aus Wertpapierfinanzierungsgeschäften</t>
      </text>
    </comment>
    <comment ref="AP116" authorId="1">
      <text>
        <t>Davon-Prüfung Forderungen gegenüber Kunden mit Unterposition Forderungen aus geleisteten Barhinterlagen übriger Geschäfte</t>
      </text>
    </comment>
    <comment ref="AP117" authorId="1">
      <text>
        <t>Identität Total Aktiven, Total Inland und Ausland, Total Währung mit Total Passiven, Total Inland und Ausland, Total Währung</t>
      </text>
    </comment>
  </commentList>
</comments>
</file>

<file path=xl/sharedStrings.xml><?xml version="1.0" encoding="utf-8"?>
<sst xmlns="http://schemas.openxmlformats.org/spreadsheetml/2006/main" count="21050" uniqueCount="8511">
  <si>
    <t>Schweizerische Nationalbank</t>
  </si>
  <si>
    <t>Erhebung</t>
  </si>
  <si>
    <t>Formular(e)</t>
  </si>
  <si>
    <t>Stichdatum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</si>
  <si>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</si>
  <si>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</si>
  <si>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</si>
  <si>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</si>
  <si>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</si>
  <si>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</si>
  <si>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</si>
  <si>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</si>
  <si>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</si>
  <si>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</si>
  <si>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</si>
  <si>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Ausführliche Monatsbilanz</t>
  </si>
  <si>
    <t>CHF</t>
  </si>
  <si>
    <t>Edelmetalle</t>
  </si>
  <si>
    <t>EUR</t>
  </si>
  <si>
    <t>Übrige</t>
  </si>
  <si>
    <t>Total</t>
  </si>
  <si>
    <t>Inland</t>
  </si>
  <si>
    <t>Ausland</t>
  </si>
  <si>
    <t>Flüssige Mittel</t>
  </si>
  <si>
    <t>Schweizer Münzen</t>
  </si>
  <si>
    <t>Noten, inkl. fremde Geldsorten</t>
  </si>
  <si>
    <t>Giroguthaben bei der SNB</t>
  </si>
  <si>
    <t>Guthaben bei Postämtern im Ausland</t>
  </si>
  <si>
    <t>Guthaben bei von der FINMA anerk. Girozentralen</t>
  </si>
  <si>
    <t>Sichtguthaben bei ausländischen Notenbanken</t>
  </si>
  <si>
    <t>Forderungen gegenüber Banken</t>
  </si>
  <si>
    <t>auf Sicht</t>
  </si>
  <si>
    <t>kündbar</t>
  </si>
  <si>
    <t>mit Restlaufzeit</t>
  </si>
  <si>
    <t>Forderungen aus Wertpapierfinanzierungsgeschäften</t>
  </si>
  <si>
    <t>Gegenüber Banken</t>
  </si>
  <si>
    <t>Gegenüber Kunden</t>
  </si>
  <si>
    <t>Forderungen gegenüber Kunden</t>
  </si>
  <si>
    <t>Gliederung nach Deckung</t>
  </si>
  <si>
    <t>ungedeckte Forderungen</t>
  </si>
  <si>
    <t>gedeckte Forderungen</t>
  </si>
  <si>
    <t>Gliederung nach Fälligkeitsstruktur</t>
  </si>
  <si>
    <t>Hypothekarforderungen</t>
  </si>
  <si>
    <t>Immobilisiert</t>
  </si>
  <si>
    <t>Handelsgeschäft</t>
  </si>
  <si>
    <t>Positive Wiederbeschaffungswerte derivativer Finanzinstrumente</t>
  </si>
  <si>
    <t>Übrige Finanzinstrumente mit Fair-Value-Bewertung</t>
  </si>
  <si>
    <t>Finanzanlagen</t>
  </si>
  <si>
    <t>Geldmarktpapiere</t>
  </si>
  <si>
    <t>Aktive Rechnungsabgrenzungen</t>
  </si>
  <si>
    <t>Beteiligungen</t>
  </si>
  <si>
    <t>Sachanlagen</t>
  </si>
  <si>
    <t>Liegenschaften, Bau- und Umbaurechnungen, Einbauten in fremde Liegenschaften</t>
  </si>
  <si>
    <t>Objekte im Finanzierungsleasing</t>
  </si>
  <si>
    <t>übrige (inkl. EDV-Programme)</t>
  </si>
  <si>
    <t>Immaterielle Werte</t>
  </si>
  <si>
    <t>Nicht einbezahltes Gesellschaftskapital</t>
  </si>
  <si>
    <t>Total Aktiven</t>
  </si>
  <si>
    <t>davon: mit Wandlungspflicht und/oder Forderungsverzicht</t>
  </si>
  <si>
    <t>Aktiven</t>
  </si>
  <si>
    <t>Passiven</t>
  </si>
  <si>
    <t>Verpflichtungen gegenüber Banken</t>
  </si>
  <si>
    <t>bis 1 Monat</t>
  </si>
  <si>
    <t>über 1 Monat bis 3 Monate</t>
  </si>
  <si>
    <t>über 3 Monate bis 1 Jahr</t>
  </si>
  <si>
    <t>über 1 Jahr bis 5 Jahre</t>
  </si>
  <si>
    <t>über 5 Jahre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</si>
  <si>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</si>
  <si>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</si>
  <si>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</si>
  <si>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</si>
  <si>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</si>
  <si>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</si>
  <si>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</si>
  <si>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</si>
  <si>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</si>
  <si>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</si>
  <si>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</si>
  <si>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</si>
  <si>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</si>
  <si>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mit Restlaufzeit von weniger als 5 Jahren</t>
  </si>
  <si>
    <t>Anleihen und Pfandbriefdarlehen</t>
  </si>
  <si>
    <t>davon: nachrangig</t>
  </si>
  <si>
    <t>Darlehen von Pfandbriefzentralen</t>
  </si>
  <si>
    <t>Darlehen von Emissionszentralen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</si>
  <si>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</si>
  <si>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</si>
  <si>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</si>
  <si>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</si>
  <si>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</si>
  <si>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davon: Reserve aus steuerbefreiten Kapitaleinlagen</t>
  </si>
  <si>
    <t>Gesetzliche Gewinnreserve</t>
  </si>
  <si>
    <t>Freiwillige Gewinnreserven</t>
  </si>
  <si>
    <t>Eigene Kapitalanteile (Minusposition)</t>
  </si>
  <si>
    <t>Total Passiven</t>
  </si>
  <si>
    <t xml:space="preserve">Bilanzierte monetäre Forderungen und Verpflichtungen aus Repogeschäften sowie aus Barhinterlagen zur Sicherung von Leih- und übrigen Geschäften </t>
  </si>
  <si>
    <t>gegenüber Banken</t>
  </si>
  <si>
    <t>gegenüber Kunden</t>
  </si>
  <si>
    <t>Treuhandgeschäfte</t>
  </si>
  <si>
    <t>Treuhandaktiven</t>
  </si>
  <si>
    <t>entgegengenommen aus dem Inland</t>
  </si>
  <si>
    <t>entgegengenommen aus dem Ausland</t>
  </si>
  <si>
    <t>Treuhandpassiven</t>
  </si>
  <si>
    <t>angelegt im Inland</t>
  </si>
  <si>
    <t>angelegt im Ausland</t>
  </si>
  <si>
    <t>USD</t>
  </si>
  <si>
    <t>davon: Liegenschaften</t>
  </si>
  <si>
    <t>Sonstige Aktiven</t>
  </si>
  <si>
    <t>davon: Nicht-monetäre Forderungen aus Leih- und Repogeschäften</t>
  </si>
  <si>
    <t>davon: Saldo aus dem bankinternen Geschäftsverkehr</t>
  </si>
  <si>
    <t>davon: öffentlich-rechtliche Körperschaften</t>
  </si>
  <si>
    <t>JPY</t>
  </si>
  <si>
    <t>Sonstige Passiven</t>
  </si>
  <si>
    <t>davon: Verpflichtungen aus erhaltenen Barhinterlagen übriger Geschäfte</t>
  </si>
  <si>
    <t>davon: Forderungen aus geleisteten Barhinterlagen übriger Geschäfte</t>
  </si>
  <si>
    <t>davon: hypothekarisch gedeckt 
(ohne ö.-r. K.)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</si>
  <si>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</si>
  <si>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</si>
  <si>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</si>
  <si>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</si>
  <si>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</si>
  <si>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</si>
  <si>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</si>
  <si>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</si>
  <si>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</si>
  <si>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</si>
  <si>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</si>
  <si>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</si>
  <si>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</si>
  <si>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</si>
  <si>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</si>
  <si>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</si>
  <si>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</si>
  <si>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</si>
  <si>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</si>
  <si>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</si>
  <si>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</si>
  <si>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</si>
  <si>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</si>
  <si>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</si>
  <si>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</si>
  <si>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</si>
  <si>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</si>
  <si>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</si>
  <si>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C_BIL.PAS.GEV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</si>
  <si>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</si>
  <si>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</si>
  <si>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</si>
  <si>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</si>
  <si>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</si>
  <si>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</si>
  <si>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</si>
  <si>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</si>
  <si>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Strukturierte Produkte</t>
  </si>
  <si>
    <t>C_BIL.AKT.FMI.SCM</t>
  </si>
  <si>
    <t>C_BIL.AKT.FMI.NOT</t>
  </si>
  <si>
    <t>C_BIL.AKT.FMI.GGU</t>
  </si>
  <si>
    <t>C_BIL.AKT.FMI.GPA</t>
  </si>
  <si>
    <t>C_BIL.AKT.FMI.GFG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</si>
  <si>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</si>
  <si>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</si>
  <si>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</si>
  <si>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</si>
  <si>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</si>
  <si>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</si>
  <si>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</si>
  <si>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</si>
  <si>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</si>
  <si>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</si>
  <si>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</si>
  <si>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</si>
  <si>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</si>
  <si>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</si>
  <si>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</si>
  <si>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</si>
  <si>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</si>
  <si>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</si>
  <si>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</si>
  <si>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</si>
  <si>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</si>
  <si>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</si>
  <si>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</si>
  <si>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</si>
  <si>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</si>
  <si>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</si>
  <si>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</si>
  <si>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</si>
  <si>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</si>
  <si>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</si>
  <si>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</si>
  <si>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</si>
  <si>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</si>
  <si>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</si>
  <si>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</si>
  <si>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</si>
  <si>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</si>
  <si>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mit Restlaufzeit von 5 Jahren und mehr</t>
  </si>
  <si>
    <t>Obligationen, Options- und Wandelanleihen</t>
  </si>
  <si>
    <t>C_BIL.AKT.FMI.SGA</t>
  </si>
  <si>
    <t>C_BIL.AKT.SAN.UES</t>
  </si>
  <si>
    <t>C_ABI.TRE.AKT</t>
  </si>
  <si>
    <t>C_ABI.TRE.PAS</t>
  </si>
  <si>
    <t>in 1'000 CHF</t>
  </si>
  <si>
    <t>C_BIL.AKT.WFG</t>
  </si>
  <si>
    <t>Forderungen aus Reverse-Repogeschäften</t>
  </si>
  <si>
    <t>C_BIL.AKT.WFG.REP</t>
  </si>
  <si>
    <t>C_BIL.AKT.WFG.SLB</t>
  </si>
  <si>
    <t>Forderungen aus Barhinterlagen im Zshg mit Securities Borrowing Geschäften</t>
  </si>
  <si>
    <t>C_BIL.AKT.FBA.BHU</t>
  </si>
  <si>
    <t>C_BIL.AKT.FKU.BHU</t>
  </si>
  <si>
    <t>C_BIL.AKT.WBW</t>
  </si>
  <si>
    <t>C_BIL.AKT.REA</t>
  </si>
  <si>
    <t>davon: Öffentliche Hand</t>
  </si>
  <si>
    <t>OEH</t>
  </si>
  <si>
    <t>C_BIL.PAS.WFG</t>
  </si>
  <si>
    <t>Verpflichtungen aus Repogeschäften</t>
  </si>
  <si>
    <t>Verpflichtungen aus Barhinterlagen im Zshg mit Securities Lending Geschäften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</si>
  <si>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</si>
  <si>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</si>
  <si>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</si>
  <si>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</si>
  <si>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</si>
  <si>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</si>
  <si>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</si>
  <si>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</si>
  <si>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</si>
  <si>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</si>
  <si>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</si>
  <si>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</si>
  <si>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</si>
  <si>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</si>
  <si>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</si>
  <si>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</si>
  <si>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</si>
  <si>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</si>
  <si>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</si>
  <si>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</si>
  <si>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</si>
  <si>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</si>
  <si>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</si>
  <si>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</si>
  <si>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</si>
  <si>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</si>
  <si>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</si>
  <si>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</si>
  <si>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</si>
  <si>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</si>
  <si>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</si>
  <si>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Sprache</t>
  </si>
  <si>
    <t>I</t>
  </si>
  <si>
    <t>A</t>
  </si>
  <si>
    <t>de</t>
  </si>
  <si>
    <t>Revision</t>
  </si>
  <si>
    <t>Firma:</t>
  </si>
  <si>
    <t>Bankstelle</t>
  </si>
  <si>
    <t>M101-M104</t>
  </si>
  <si>
    <t>M101</t>
  </si>
  <si>
    <t>M102</t>
  </si>
  <si>
    <t>M103</t>
  </si>
  <si>
    <t>M104</t>
  </si>
  <si>
    <t>MONA_B</t>
  </si>
  <si>
    <t>Gewinnvortrag / Verlustvortrag</t>
  </si>
  <si>
    <t>Gewinn / Verlust (Periodenerfolg)</t>
  </si>
  <si>
    <t>Total
Inland/
Ausland</t>
  </si>
  <si>
    <t>davon: Total nachrangige Forderungen</t>
  </si>
  <si>
    <t>davon: Nicht-monetäre Verpflichtungen aus Leih- und Repogeschäften</t>
  </si>
  <si>
    <t>davon: Total nachrangige Verpflichtungen</t>
  </si>
  <si>
    <t>Anzahl Fehler</t>
  </si>
  <si>
    <t>Anzahl Warnungen</t>
  </si>
  <si>
    <t>Konsistenzprüfungen</t>
  </si>
  <si>
    <t>Tel: +41 58 631 00 00</t>
  </si>
  <si>
    <t>SNB-Code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</si>
  <si>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monatliche Meldung ist </t>
    </r>
    <r>
      <rPr>
        <b/>
        <sz val="10"/>
        <rFont val="Arial"/>
        <family val="2"/>
      </rPr>
      <t>bis zum 17. des folgenden Monats</t>
    </r>
    <r>
      <rPr>
        <sz val="10"/>
        <rFont val="Arial"/>
        <family val="2"/>
      </rPr>
      <t xml:space="preserve"> einzureichen.</t>
    </r>
  </si>
  <si>
    <t>0</t>
  </si>
  <si>
    <t>Kundeneinlagen ohne gebundene Vorsorgegelder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</si>
  <si>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https://emi.snb.ch/de/emi/MONAX</t>
    </r>
  </si>
  <si>
    <t>Techn. Nr.</t>
  </si>
  <si>
    <t>Statistik</t>
  </si>
  <si>
    <t>XXXXXX</t>
  </si>
  <si>
    <t>1.4</t>
  </si>
  <si>
    <t>1</t>
  </si>
  <si>
    <t>Tabelle</t>
  </si>
  <si>
    <t>Regel-ID</t>
  </si>
  <si>
    <t>Name</t>
  </si>
  <si>
    <t>Excel-Regel</t>
  </si>
  <si>
    <t>Fachliche Regel</t>
  </si>
  <si>
    <t>Auswertung</t>
  </si>
  <si>
    <t>MONA_B_AKT.K001</t>
  </si>
  <si>
    <t>Berechnung Total Aktiven</t>
  </si>
  <si>
    <t>K106=SUM(K96,K91,K28,K84,K56,K21,K82,K72,K101,K105,K95,K97,K102,K83,K37)(±0.5)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</si>
  <si>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</si>
  <si>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L106=SUM(L91,L28,L84,L56,L82,L102,L83,L37)(±0.5)</t>
  </si>
  <si>
    <t>BIL.AKT.TOT{I,EM}=SUM(BIL.AKT.FAN{I,EM},BIL.AKT.FBA{I,EM,T},BIL.AKT.FFV{I,EM},BIL.AKT.FKU{I,EM,T,T,T},BIL.AKT.HGE{I,EM},BIL.AKT.SON{I,EM},BIL.AKT.WBW{I,EM},BIL.AKT.WFG{I,EM,T,T})(±0.5)</t>
  </si>
  <si>
    <t>M106=SUM(M96,M91,M28,M84,M56,M21,M82,M72,M101,M95,M97,M102,M83,M37)(±0.5)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</si>
  <si>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</si>
  <si>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N106=SUM(N96,N91,N28,N84,N56,N21,N82,N72,N101,N95,N97,N102,N83,N37)(±0.5)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</si>
  <si>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</si>
  <si>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O106=SUM(O96,O91,O28,O84,O56,O21,O82,O72,O101,O95,O97,O102,O83,O37)(±0.5)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</si>
  <si>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</si>
  <si>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P106=SUM(P96,P91,P28,P84,P56,P21,P82,P72,P101,P95,P97,P102,P83,P37)(±0.5)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</si>
  <si>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</si>
  <si>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Q106=SUM(Q96,Q91,Q28,Q84,Q56,Q21,Q82,Q72,Q101,Q105,Q95,Q97,Q102,Q83,Q37)(±0.5)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</si>
  <si>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</si>
  <si>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R106=SUM(R96,R91,R28,R84,R56,R21,R82,R72,R101,R95,R97,R102,R83,R37)(±0.5)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</si>
  <si>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</si>
  <si>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S106=SUM(S91,S28,S84,S56,S82,S102,S83,S37)(±0.5)</t>
  </si>
  <si>
    <t>BIL.AKT.TOT{A,EM}=SUM(BIL.AKT.FAN{A,EM},BIL.AKT.FBA{A,EM,T},BIL.AKT.FFV{A,EM},BIL.AKT.FKU{A,EM,T,T,T},BIL.AKT.HGE{A,EM},BIL.AKT.SON{A,EM},BIL.AKT.WBW{A,EM},BIL.AKT.WFG{A,EM,T,T})(±0.5)</t>
  </si>
  <si>
    <t>T106=SUM(T96,T91,T28,T84,T56,T21,T82,T72,T101,T95,T97,T102,T83,T37)(±0.5)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</si>
  <si>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</si>
  <si>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U106=SUM(U96,U91,U28,U84,U56,U21,U82,U72,U101,U95,U97,U102,U83,U37)(±0.5)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</si>
  <si>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</si>
  <si>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V106=SUM(V96,V91,V28,V84,V56,V21,V82,V72,V101,V95,V97,V102,V83,V37)(±0.5)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</si>
  <si>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</si>
  <si>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W106=SUM(W96,W91,W28,W84,W56,W21,W82,W72,W101,W95,W97,W102,W83,W37)(±0.5)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</si>
  <si>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</si>
  <si>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X106=SUM(X96,X91,X28,X84,X56,X21,X82,X72,X101,X95,X97,X102,X83,X37)(±0.5)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</si>
  <si>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</si>
  <si>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Y106=SUM(Y96,Y91,Y28,Y84,Y56,Y21,Y82,Y72,Y101,Y105,Y95,Y97,Y102,Y83,Y37)(±0.5)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</si>
  <si>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</si>
  <si>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MONA_B_AKT.K002</t>
  </si>
  <si>
    <t>Total Aktiven, Total Inland und Ausland, Total Währung &gt; 0</t>
  </si>
  <si>
    <t>Y106&gt;0</t>
  </si>
  <si>
    <t>BIL.AKT.TOT{T,T}&gt;0</t>
  </si>
  <si>
    <t>MONA_B_AKT.K003</t>
  </si>
  <si>
    <t>Davon-Prüfung Total Aktiven mit Unterposition Total nachrangige Forderungen</t>
  </si>
  <si>
    <t>K106&gt;=SUM(K107)(±0.5)</t>
  </si>
  <si>
    <t>BIL.AKT.TOT{I,CHF}&gt;=SUM(BIL.AKT.TOT.NRA{I,CHF})(±0.5)</t>
  </si>
  <si>
    <t>M106&gt;=SUM(M107)(±0.5)</t>
  </si>
  <si>
    <t>BIL.AKT.TOT{I,USD}&gt;=SUM(BIL.AKT.TOT.NRA{I,USD})(±0.5)</t>
  </si>
  <si>
    <t>N106&gt;=SUM(N107)(±0.5)</t>
  </si>
  <si>
    <t>BIL.AKT.TOT{I,EUR}&gt;=SUM(BIL.AKT.TOT.NRA{I,EUR})(±0.5)</t>
  </si>
  <si>
    <t>O106&gt;=SUM(O107)(±0.5)</t>
  </si>
  <si>
    <t>BIL.AKT.TOT{I,JPY}&gt;=SUM(BIL.AKT.TOT.NRA{I,JPY})(±0.5)</t>
  </si>
  <si>
    <t>P106&gt;=SUM(P107)(±0.5)</t>
  </si>
  <si>
    <t>BIL.AKT.TOT{I,U}&gt;=SUM(BIL.AKT.TOT.NRA{I,U})(±0.5)</t>
  </si>
  <si>
    <t>Q106&gt;=SUM(Q107)(±0.5)</t>
  </si>
  <si>
    <t>BIL.AKT.TOT{I,T}&gt;=SUM(BIL.AKT.TOT.NRA{I,T})(±0.5)</t>
  </si>
  <si>
    <t>R106&gt;=SUM(R107)(±0.5)</t>
  </si>
  <si>
    <t>BIL.AKT.TOT{A,CHF}&gt;=SUM(BIL.AKT.TOT.NRA{A,CHF})(±0.5)</t>
  </si>
  <si>
    <t>T106&gt;=SUM(T107)(±0.5)</t>
  </si>
  <si>
    <t>BIL.AKT.TOT{A,USD}&gt;=SUM(BIL.AKT.TOT.NRA{A,USD})(±0.5)</t>
  </si>
  <si>
    <t>U106&gt;=SUM(U107)(±0.5)</t>
  </si>
  <si>
    <t>BIL.AKT.TOT{A,EUR}&gt;=SUM(BIL.AKT.TOT.NRA{A,EUR})(±0.5)</t>
  </si>
  <si>
    <t>V106&gt;=SUM(V107)(±0.5)</t>
  </si>
  <si>
    <t>BIL.AKT.TOT{A,JPY}&gt;=SUM(BIL.AKT.TOT.NRA{A,JPY})(±0.5)</t>
  </si>
  <si>
    <t>W106&gt;=SUM(W107)(±0.5)</t>
  </si>
  <si>
    <t>BIL.AKT.TOT{A,U}&gt;=SUM(BIL.AKT.TOT.NRA{A,U})(±0.5)</t>
  </si>
  <si>
    <t>X106&gt;=SUM(X107)(±0.5)</t>
  </si>
  <si>
    <t>BIL.AKT.TOT{A,T}&gt;=SUM(BIL.AKT.TOT.NRA{A,T})(±0.5)</t>
  </si>
  <si>
    <t>Y106&gt;=SUM(Y107)(±0.5)</t>
  </si>
  <si>
    <t>BIL.AKT.TOT{T,T}&gt;=SUM(BIL.AKT.TOT.NRA{T,T})(±0.5)</t>
  </si>
  <si>
    <t>MONA_B_AKT.K004</t>
  </si>
  <si>
    <t>Total Aktiven &lt;&gt; Total nachrangige Forderungen</t>
  </si>
  <si>
    <t>IF(K106&lt;&gt;0,NOT(K106=K107),TRUE)</t>
  </si>
  <si>
    <t>IF(BIL.AKT.TOT{I,CHF}&lt;&gt;0,NOT(BIL.AKT.TOT{I,CHF}=BIL.AKT.TOT.NRA{I,CHF}),TRUE)</t>
  </si>
  <si>
    <t>IF(M106&lt;&gt;0,NOT(M106=M107),TRUE)</t>
  </si>
  <si>
    <t>IF(BIL.AKT.TOT{I,USD}&lt;&gt;0,NOT(BIL.AKT.TOT{I,USD}=BIL.AKT.TOT.NRA{I,USD}),TRUE)</t>
  </si>
  <si>
    <t>IF(N106&lt;&gt;0,NOT(N106=N107),TRUE)</t>
  </si>
  <si>
    <t>IF(BIL.AKT.TOT{I,EUR}&lt;&gt;0,NOT(BIL.AKT.TOT{I,EUR}=BIL.AKT.TOT.NRA{I,EUR}),TRUE)</t>
  </si>
  <si>
    <t>IF(O106&lt;&gt;0,NOT(O106=O107),TRUE)</t>
  </si>
  <si>
    <t>IF(BIL.AKT.TOT{I,JPY}&lt;&gt;0,NOT(BIL.AKT.TOT{I,JPY}=BIL.AKT.TOT.NRA{I,JPY}),TRUE)</t>
  </si>
  <si>
    <t>IF(P106&lt;&gt;0,NOT(P106=P107),TRUE)</t>
  </si>
  <si>
    <t>IF(BIL.AKT.TOT{I,U}&lt;&gt;0,NOT(BIL.AKT.TOT{I,U}=BIL.AKT.TOT.NRA{I,U}),TRUE)</t>
  </si>
  <si>
    <t>IF(Q106&lt;&gt;0,NOT(Q106=Q107),TRUE)</t>
  </si>
  <si>
    <t>IF(BIL.AKT.TOT{I,T}&lt;&gt;0,NOT(BIL.AKT.TOT{I,T}=BIL.AKT.TOT.NRA{I,T}),TRUE)</t>
  </si>
  <si>
    <t>IF(R106&lt;&gt;0,NOT(R106=R107),TRUE)</t>
  </si>
  <si>
    <t>IF(BIL.AKT.TOT{A,CHF}&lt;&gt;0,NOT(BIL.AKT.TOT{A,CHF}=BIL.AKT.TOT.NRA{A,CHF}),TRUE)</t>
  </si>
  <si>
    <t>IF(T106&lt;&gt;0,NOT(T106=T107),TRUE)</t>
  </si>
  <si>
    <t>IF(BIL.AKT.TOT{A,USD}&lt;&gt;0,NOT(BIL.AKT.TOT{A,USD}=BIL.AKT.TOT.NRA{A,USD}),TRUE)</t>
  </si>
  <si>
    <t>IF(U106&lt;&gt;0,NOT(U106=U107),TRUE)</t>
  </si>
  <si>
    <t>IF(BIL.AKT.TOT{A,EUR}&lt;&gt;0,NOT(BIL.AKT.TOT{A,EUR}=BIL.AKT.TOT.NRA{A,EUR}),TRUE)</t>
  </si>
  <si>
    <t>IF(V106&lt;&gt;0,NOT(V106=V107),TRUE)</t>
  </si>
  <si>
    <t>IF(BIL.AKT.TOT{A,JPY}&lt;&gt;0,NOT(BIL.AKT.TOT{A,JPY}=BIL.AKT.TOT.NRA{A,JPY}),TRUE)</t>
  </si>
  <si>
    <t>IF(W106&lt;&gt;0,NOT(W106=W107),TRUE)</t>
  </si>
  <si>
    <t>IF(BIL.AKT.TOT{A,U}&lt;&gt;0,NOT(BIL.AKT.TOT{A,U}=BIL.AKT.TOT.NRA{A,U}),TRUE)</t>
  </si>
  <si>
    <t>IF(X106&lt;&gt;0,NOT(X106=X107),TRUE)</t>
  </si>
  <si>
    <t>IF(BIL.AKT.TOT{A,T}&lt;&gt;0,NOT(BIL.AKT.TOT{A,T}=BIL.AKT.TOT.NRA{A,T}),TRUE)</t>
  </si>
  <si>
    <t>IF(Y106&lt;&gt;0,NOT(Y106=Y107),TRUE)</t>
  </si>
  <si>
    <t>IF(BIL.AKT.TOT{T,T}&lt;&gt;0,NOT(BIL.AKT.TOT{T,T}=BIL.AKT.TOT.NRA{T,T}),TRUE)</t>
  </si>
  <si>
    <t>MONA_B_AKT.K005</t>
  </si>
  <si>
    <t>Davon-Prüfung Total nachrangige Forderungen mit Unterposition Mit Wandlungspflicht und/oder Forderungsverzicht</t>
  </si>
  <si>
    <t>K107&gt;=SUM(K108)(±0.5)</t>
  </si>
  <si>
    <t>BIL.AKT.TOT.NRA{I,CHF}&gt;=SUM(BIL.AKT.TOT.NRA.WAF{I,CHF})(±0.5)</t>
  </si>
  <si>
    <t>M107&gt;=SUM(M108)(±0.5)</t>
  </si>
  <si>
    <t>BIL.AKT.TOT.NRA{I,USD}&gt;=SUM(BIL.AKT.TOT.NRA.WAF{I,USD})(±0.5)</t>
  </si>
  <si>
    <t>N107&gt;=SUM(N108)(±0.5)</t>
  </si>
  <si>
    <t>BIL.AKT.TOT.NRA{I,EUR}&gt;=SUM(BIL.AKT.TOT.NRA.WAF{I,EUR})(±0.5)</t>
  </si>
  <si>
    <t>O107&gt;=SUM(O108)(±0.5)</t>
  </si>
  <si>
    <t>BIL.AKT.TOT.NRA{I,JPY}&gt;=SUM(BIL.AKT.TOT.NRA.WAF{I,JPY})(±0.5)</t>
  </si>
  <si>
    <t>P107&gt;=SUM(P108)(±0.5)</t>
  </si>
  <si>
    <t>BIL.AKT.TOT.NRA{I,U}&gt;=SUM(BIL.AKT.TOT.NRA.WAF{I,U})(±0.5)</t>
  </si>
  <si>
    <t>Q107&gt;=SUM(Q108)(±0.5)</t>
  </si>
  <si>
    <t>BIL.AKT.TOT.NRA{I,T}&gt;=SUM(BIL.AKT.TOT.NRA.WAF{I,T})(±0.5)</t>
  </si>
  <si>
    <t>R107&gt;=SUM(R108)(±0.5)</t>
  </si>
  <si>
    <t>BIL.AKT.TOT.NRA{A,CHF}&gt;=SUM(BIL.AKT.TOT.NRA.WAF{A,CHF})(±0.5)</t>
  </si>
  <si>
    <t>T107&gt;=SUM(T108)(±0.5)</t>
  </si>
  <si>
    <t>BIL.AKT.TOT.NRA{A,USD}&gt;=SUM(BIL.AKT.TOT.NRA.WAF{A,USD})(±0.5)</t>
  </si>
  <si>
    <t>U107&gt;=SUM(U108)(±0.5)</t>
  </si>
  <si>
    <t>BIL.AKT.TOT.NRA{A,EUR}&gt;=SUM(BIL.AKT.TOT.NRA.WAF{A,EUR})(±0.5)</t>
  </si>
  <si>
    <t>V107&gt;=SUM(V108)(±0.5)</t>
  </si>
  <si>
    <t>BIL.AKT.TOT.NRA{A,JPY}&gt;=SUM(BIL.AKT.TOT.NRA.WAF{A,JPY})(±0.5)</t>
  </si>
  <si>
    <t>W107&gt;=SUM(W108)(±0.5)</t>
  </si>
  <si>
    <t>BIL.AKT.TOT.NRA{A,U}&gt;=SUM(BIL.AKT.TOT.NRA.WAF{A,U})(±0.5)</t>
  </si>
  <si>
    <t>X107&gt;=SUM(X108)(±0.5)</t>
  </si>
  <si>
    <t>BIL.AKT.TOT.NRA{A,T}&gt;=SUM(BIL.AKT.TOT.NRA.WAF{A,T})(±0.5)</t>
  </si>
  <si>
    <t>Y107&gt;=SUM(Y108)(±0.5)</t>
  </si>
  <si>
    <t>BIL.AKT.TOT.NRA{T,T}&gt;=SUM(BIL.AKT.TOT.NRA.WAF{T,T})(±0.5)</t>
  </si>
  <si>
    <t>MONA_B_AKT.K006</t>
  </si>
  <si>
    <t>Total Flüssige Mittel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</si>
  <si>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</si>
  <si>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</si>
  <si>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</si>
  <si>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</si>
  <si>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</si>
  <si>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</si>
  <si>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</si>
  <si>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</si>
  <si>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</si>
  <si>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</si>
  <si>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</si>
  <si>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</si>
  <si>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R21=SUM(R25,R23,R22,R27)(±0.5)</t>
  </si>
  <si>
    <t>BIL.AKT.FMI{A,CHF}=SUM(BIL.AKT.FMI.GPA{A,CHF},BIL.AKT.FMI.NOT{A,CHF},BIL.AKT.FMI.SCM{A,CHF},BIL.AKT.FMI.SGA{A,CHF})(±0.5)</t>
  </si>
  <si>
    <t>T21=SUM(T25,T23,T27)(±0.5)</t>
  </si>
  <si>
    <t>BIL.AKT.FMI{A,USD}=SUM(BIL.AKT.FMI.GPA{A,USD},BIL.AKT.FMI.NOT{A,USD},BIL.AKT.FMI.SGA{A,USD})(±0.5)</t>
  </si>
  <si>
    <t>U21=SUM(U26,U25,U23,U27)(±0.5)</t>
  </si>
  <si>
    <t>BIL.AKT.FMI{A,EUR}=SUM(BIL.AKT.FMI.GFG{A,EUR},BIL.AKT.FMI.GPA{A,EUR},BIL.AKT.FMI.NOT{A,EUR},BIL.AKT.FMI.SGA{A,EUR})(±0.5)</t>
  </si>
  <si>
    <t>V21=SUM(V25,V23,V27)(±0.5)</t>
  </si>
  <si>
    <t>BIL.AKT.FMI{A,JPY}=SUM(BIL.AKT.FMI.GPA{A,JPY},BIL.AKT.FMI.NOT{A,JPY},BIL.AKT.FMI.SGA{A,JPY})(±0.5)</t>
  </si>
  <si>
    <t>W21=SUM(W25,W23,W27)(±0.5)</t>
  </si>
  <si>
    <t>BIL.AKT.FMI{A,U}=SUM(BIL.AKT.FMI.GPA{A,U},BIL.AKT.FMI.NOT{A,U},BIL.AKT.FMI.SGA{A,U})(±0.5)</t>
  </si>
  <si>
    <t>X21=SUM(X26,X25,X23,X22,X27)(±0.5)</t>
  </si>
  <si>
    <t>BIL.AKT.FMI{A,T}=SUM(BIL.AKT.FMI.GFG{A,T},BIL.AKT.FMI.GPA{A,T},BIL.AKT.FMI.NOT{A,T},BIL.AKT.FMI.SCM{A,T},BIL.AKT.FMI.SGA{A,T})(±0.5)</t>
  </si>
  <si>
    <t>Y21=SUM(Y26,Y24,Y25,Y23,Y22,Y27)(±0.5)</t>
  </si>
  <si>
    <t>BIL.AKT.FMI{T,T}=SUM(BIL.AKT.FMI.GFG{T,T},BIL.AKT.FMI.GGU{T,T},BIL.AKT.FMI.GPA{T,T},BIL.AKT.FMI.NOT{T,T},BIL.AKT.FMI.SCM{T,T},BIL.AKT.FMI.SGA{T,T})(±0.5)</t>
  </si>
  <si>
    <t>MONA_B_AKT.K007</t>
  </si>
  <si>
    <t>Flüssige Mittel, Inland, Total Währung &gt;= 0</t>
  </si>
  <si>
    <t>Q21&gt;=0</t>
  </si>
  <si>
    <t>BIL.AKT.FMI{I,T}&gt;=0</t>
  </si>
  <si>
    <t>M101,M103</t>
  </si>
  <si>
    <t>MONA_B_AKT.K008</t>
  </si>
  <si>
    <t>Davon-Prüfung Forderungen gegenüber Banken mit Unterposition Forderungen aus geleisteten Barhinterlagen übriger Geschäfte</t>
  </si>
  <si>
    <t>'M101'!K28&gt;=SUM('M103'!K23)(±0.5)</t>
  </si>
  <si>
    <t>BIL.AKT.FBA{I,CHF,T}&gt;=SUM(BIL.AKT.FBA.BHU{I,CHF})(±0.5)</t>
  </si>
  <si>
    <t>'M101'!L28&gt;=SUM('M103'!L23)(±0.5)</t>
  </si>
  <si>
    <t>BIL.AKT.FBA{I,EM,T}&gt;=SUM(BIL.AKT.FBA.BHU{I,EM})(±0.5)</t>
  </si>
  <si>
    <t>'M101'!M28&gt;=SUM('M103'!M23)(±0.5)</t>
  </si>
  <si>
    <t>BIL.AKT.FBA{I,USD,T}&gt;=SUM(BIL.AKT.FBA.BHU{I,USD})(±0.5)</t>
  </si>
  <si>
    <t>'M101'!N28&gt;=SUM('M103'!N23)(±0.5)</t>
  </si>
  <si>
    <t>BIL.AKT.FBA{I,EUR,T}&gt;=SUM(BIL.AKT.FBA.BHU{I,EUR})(±0.5)</t>
  </si>
  <si>
    <t>'M101'!O28&gt;=SUM('M103'!O23)(±0.5)</t>
  </si>
  <si>
    <t>BIL.AKT.FBA{I,JPY,T}&gt;=SUM(BIL.AKT.FBA.BHU{I,JPY})(±0.5)</t>
  </si>
  <si>
    <t>'M101'!P28&gt;=SUM('M103'!P23)(±0.5)</t>
  </si>
  <si>
    <t>BIL.AKT.FBA{I,U,T}&gt;=SUM(BIL.AKT.FBA.BHU{I,U})(±0.5)</t>
  </si>
  <si>
    <t>'M101'!Q28&gt;=SUM('M103'!Q23)(±0.5)</t>
  </si>
  <si>
    <t>BIL.AKT.FBA{I,T,T}&gt;=SUM(BIL.AKT.FBA.BHU{I,T})(±0.5)</t>
  </si>
  <si>
    <t>'M101'!R28&gt;=SUM('M103'!R23)(±0.5)</t>
  </si>
  <si>
    <t>BIL.AKT.FBA{A,CHF,T}&gt;=SUM(BIL.AKT.FBA.BHU{A,CHF})(±0.5)</t>
  </si>
  <si>
    <t>'M101'!S28&gt;=SUM('M103'!S23)(±0.5)</t>
  </si>
  <si>
    <t>BIL.AKT.FBA{A,EM,T}&gt;=SUM(BIL.AKT.FBA.BHU{A,EM})(±0.5)</t>
  </si>
  <si>
    <t>'M101'!T28&gt;=SUM('M103'!T23)(±0.5)</t>
  </si>
  <si>
    <t>BIL.AKT.FBA{A,USD,T}&gt;=SUM(BIL.AKT.FBA.BHU{A,USD})(±0.5)</t>
  </si>
  <si>
    <t>'M101'!U28&gt;=SUM('M103'!U23)(±0.5)</t>
  </si>
  <si>
    <t>BIL.AKT.FBA{A,EUR,T}&gt;=SUM(BIL.AKT.FBA.BHU{A,EUR})(±0.5)</t>
  </si>
  <si>
    <t>'M101'!V28&gt;=SUM('M103'!V23)(±0.5)</t>
  </si>
  <si>
    <t>BIL.AKT.FBA{A,JPY,T}&gt;=SUM(BIL.AKT.FBA.BHU{A,JPY})(±0.5)</t>
  </si>
  <si>
    <t>'M101'!W28&gt;=SUM('M103'!W23)(±0.5)</t>
  </si>
  <si>
    <t>BIL.AKT.FBA{A,U,T}&gt;=SUM(BIL.AKT.FBA.BHU{A,U})(±0.5)</t>
  </si>
  <si>
    <t>'M101'!X28&gt;=SUM('M103'!X23)(±0.5)</t>
  </si>
  <si>
    <t>BIL.AKT.FBA{A,T,T}&gt;=SUM(BIL.AKT.FBA.BHU{A,T})(±0.5)</t>
  </si>
  <si>
    <t>'M101'!Y28&gt;=SUM('M103'!Y23)(±0.5)</t>
  </si>
  <si>
    <t>BIL.AKT.FBA{T,T,T}&gt;=SUM(BIL.AKT.FBA.BHU{T,T})(±0.5)</t>
  </si>
  <si>
    <t>MONA_B_AKT.K009</t>
  </si>
  <si>
    <t>Total Forderungen aus Wertpapierfinanzierungsgeschäften</t>
  </si>
  <si>
    <t>'M101'!K37=SUM('M103'!K25,'M103'!K28)(±0.5)</t>
  </si>
  <si>
    <t>BIL.AKT.WFG{I,CHF,T,T}=SUM(BIL.AKT.WFG.REP{I,CHF,T},BIL.AKT.WFG.SLB{I,CHF,T})(±0.5)</t>
  </si>
  <si>
    <t>'M101'!L37=SUM('M103'!L25,'M103'!L28)(±0.5)</t>
  </si>
  <si>
    <t>BIL.AKT.WFG{I,EM,T,T}=SUM(BIL.AKT.WFG.REP{I,EM,T},BIL.AKT.WFG.SLB{I,EM,T})(±0.5)</t>
  </si>
  <si>
    <t>'M101'!M37=SUM('M103'!M25,'M103'!M28)(±0.5)</t>
  </si>
  <si>
    <t>BIL.AKT.WFG{I,USD,T,T}=SUM(BIL.AKT.WFG.REP{I,USD,T},BIL.AKT.WFG.SLB{I,USD,T})(±0.5)</t>
  </si>
  <si>
    <t>'M101'!N37=SUM('M103'!N25,'M103'!N28)(±0.5)</t>
  </si>
  <si>
    <t>BIL.AKT.WFG{I,EUR,T,T}=SUM(BIL.AKT.WFG.REP{I,EUR,T},BIL.AKT.WFG.SLB{I,EUR,T})(±0.5)</t>
  </si>
  <si>
    <t>'M101'!O37=SUM('M103'!O25,'M103'!O28)(±0.5)</t>
  </si>
  <si>
    <t>BIL.AKT.WFG{I,JPY,T,T}=SUM(BIL.AKT.WFG.REP{I,JPY,T},BIL.AKT.WFG.SLB{I,JPY,T})(±0.5)</t>
  </si>
  <si>
    <t>'M101'!P37=SUM('M103'!P25,'M103'!P28)(±0.5)</t>
  </si>
  <si>
    <t>BIL.AKT.WFG{I,U,T,T}=SUM(BIL.AKT.WFG.REP{I,U,T},BIL.AKT.WFG.SLB{I,U,T})(±0.5)</t>
  </si>
  <si>
    <t>'M101'!Q37=SUM('M103'!Q25,'M103'!Q28)(±0.5)</t>
  </si>
  <si>
    <t>BIL.AKT.WFG{I,T,T,T}=SUM(BIL.AKT.WFG.REP{I,T,T},BIL.AKT.WFG.SLB{I,T,T})(±0.5)</t>
  </si>
  <si>
    <t>'M101'!R37=SUM('M103'!R25,'M103'!R28)(±0.5)</t>
  </si>
  <si>
    <t>BIL.AKT.WFG{A,CHF,T,T}=SUM(BIL.AKT.WFG.REP{A,CHF,T},BIL.AKT.WFG.SLB{A,CHF,T})(±0.5)</t>
  </si>
  <si>
    <t>'M101'!S37=SUM('M103'!S25,'M103'!S28)(±0.5)</t>
  </si>
  <si>
    <t>BIL.AKT.WFG{A,EM,T,T}=SUM(BIL.AKT.WFG.REP{A,EM,T},BIL.AKT.WFG.SLB{A,EM,T})(±0.5)</t>
  </si>
  <si>
    <t>'M101'!T37=SUM('M103'!T25,'M103'!T28)(±0.5)</t>
  </si>
  <si>
    <t>BIL.AKT.WFG{A,USD,T,T}=SUM(BIL.AKT.WFG.REP{A,USD,T},BIL.AKT.WFG.SLB{A,USD,T})(±0.5)</t>
  </si>
  <si>
    <t>'M101'!U37=SUM('M103'!U25,'M103'!U28)(±0.5)</t>
  </si>
  <si>
    <t>BIL.AKT.WFG{A,EUR,T,T}=SUM(BIL.AKT.WFG.REP{A,EUR,T},BIL.AKT.WFG.SLB{A,EUR,T})(±0.5)</t>
  </si>
  <si>
    <t>'M101'!V37=SUM('M103'!V25,'M103'!V28)(±0.5)</t>
  </si>
  <si>
    <t>BIL.AKT.WFG{A,JPY,T,T}=SUM(BIL.AKT.WFG.REP{A,JPY,T},BIL.AKT.WFG.SLB{A,JPY,T})(±0.5)</t>
  </si>
  <si>
    <t>'M101'!W37=SUM('M103'!W25,'M103'!W28)(±0.5)</t>
  </si>
  <si>
    <t>BIL.AKT.WFG{A,U,T,T}=SUM(BIL.AKT.WFG.REP{A,U,T},BIL.AKT.WFG.SLB{A,U,T})(±0.5)</t>
  </si>
  <si>
    <t>'M101'!X37=SUM('M103'!X25,'M103'!X28)(±0.5)</t>
  </si>
  <si>
    <t>BIL.AKT.WFG{A,T,T,T}=SUM(BIL.AKT.WFG.REP{A,T,T},BIL.AKT.WFG.SLB{A,T,T})(±0.5)</t>
  </si>
  <si>
    <t>'M101'!Y37=SUM('M103'!Y25,'M103'!Y28)(±0.5)</t>
  </si>
  <si>
    <t>BIL.AKT.WFG{T,T,T,T}=SUM(BIL.AKT.WFG.REP{T,T,T},BIL.AKT.WFG.SLB{T,T,T})(±0.5)</t>
  </si>
  <si>
    <t>'M101'!K38=SUM('M103'!K26,'M103'!K29)(±0.5)</t>
  </si>
  <si>
    <t>BIL.AKT.WFG{I,CHF,T,BAN}=SUM(BIL.AKT.WFG.REP{I,CHF,BAN},BIL.AKT.WFG.SLB{I,CHF,BAN})(±0.5)</t>
  </si>
  <si>
    <t>'M101'!L38=SUM('M103'!L26,'M103'!L29)(±0.5)</t>
  </si>
  <si>
    <t>BIL.AKT.WFG{I,EM,T,BAN}=SUM(BIL.AKT.WFG.REP{I,EM,BAN},BIL.AKT.WFG.SLB{I,EM,BAN})(±0.5)</t>
  </si>
  <si>
    <t>'M101'!M38=SUM('M103'!M26,'M103'!M29)(±0.5)</t>
  </si>
  <si>
    <t>BIL.AKT.WFG{I,USD,T,BAN}=SUM(BIL.AKT.WFG.REP{I,USD,BAN},BIL.AKT.WFG.SLB{I,USD,BAN})(±0.5)</t>
  </si>
  <si>
    <t>'M101'!N38=SUM('M103'!N26,'M103'!N29)(±0.5)</t>
  </si>
  <si>
    <t>BIL.AKT.WFG{I,EUR,T,BAN}=SUM(BIL.AKT.WFG.REP{I,EUR,BAN},BIL.AKT.WFG.SLB{I,EUR,BAN})(±0.5)</t>
  </si>
  <si>
    <t>'M101'!O38=SUM('M103'!O26,'M103'!O29)(±0.5)</t>
  </si>
  <si>
    <t>BIL.AKT.WFG{I,JPY,T,BAN}=SUM(BIL.AKT.WFG.REP{I,JPY,BAN},BIL.AKT.WFG.SLB{I,JPY,BAN})(±0.5)</t>
  </si>
  <si>
    <t>'M101'!P38=SUM('M103'!P26,'M103'!P29)(±0.5)</t>
  </si>
  <si>
    <t>BIL.AKT.WFG{I,U,T,BAN}=SUM(BIL.AKT.WFG.REP{I,U,BAN},BIL.AKT.WFG.SLB{I,U,BAN})(±0.5)</t>
  </si>
  <si>
    <t>'M101'!Q38=SUM('M103'!Q26,'M103'!Q29)(±0.5)</t>
  </si>
  <si>
    <t>BIL.AKT.WFG{I,T,T,BAN}=SUM(BIL.AKT.WFG.REP{I,T,BAN},BIL.AKT.WFG.SLB{I,T,BAN})(±0.5)</t>
  </si>
  <si>
    <t>'M101'!R38=SUM('M103'!R26,'M103'!R29)(±0.5)</t>
  </si>
  <si>
    <t>BIL.AKT.WFG{A,CHF,T,BAN}=SUM(BIL.AKT.WFG.REP{A,CHF,BAN},BIL.AKT.WFG.SLB{A,CHF,BAN})(±0.5)</t>
  </si>
  <si>
    <t>'M101'!S38=SUM('M103'!S26,'M103'!S29)(±0.5)</t>
  </si>
  <si>
    <t>BIL.AKT.WFG{A,EM,T,BAN}=SUM(BIL.AKT.WFG.REP{A,EM,BAN},BIL.AKT.WFG.SLB{A,EM,BAN})(±0.5)</t>
  </si>
  <si>
    <t>'M101'!T38=SUM('M103'!T26,'M103'!T29)(±0.5)</t>
  </si>
  <si>
    <t>BIL.AKT.WFG{A,USD,T,BAN}=SUM(BIL.AKT.WFG.REP{A,USD,BAN},BIL.AKT.WFG.SLB{A,USD,BAN})(±0.5)</t>
  </si>
  <si>
    <t>'M101'!U38=SUM('M103'!U26,'M103'!U29)(±0.5)</t>
  </si>
  <si>
    <t>BIL.AKT.WFG{A,EUR,T,BAN}=SUM(BIL.AKT.WFG.REP{A,EUR,BAN},BIL.AKT.WFG.SLB{A,EUR,BAN})(±0.5)</t>
  </si>
  <si>
    <t>'M101'!V38=SUM('M103'!V26,'M103'!V29)(±0.5)</t>
  </si>
  <si>
    <t>BIL.AKT.WFG{A,JPY,T,BAN}=SUM(BIL.AKT.WFG.REP{A,JPY,BAN},BIL.AKT.WFG.SLB{A,JPY,BAN})(±0.5)</t>
  </si>
  <si>
    <t>'M101'!W38=SUM('M103'!W26,'M103'!W29)(±0.5)</t>
  </si>
  <si>
    <t>BIL.AKT.WFG{A,U,T,BAN}=SUM(BIL.AKT.WFG.REP{A,U,BAN},BIL.AKT.WFG.SLB{A,U,BAN})(±0.5)</t>
  </si>
  <si>
    <t>'M101'!X38=SUM('M103'!X26,'M103'!X29)(±0.5)</t>
  </si>
  <si>
    <t>BIL.AKT.WFG{A,T,T,BAN}=SUM(BIL.AKT.WFG.REP{A,T,BAN},BIL.AKT.WFG.SLB{A,T,BAN})(±0.5)</t>
  </si>
  <si>
    <t>'M101'!Y38=SUM('M103'!Y26,'M103'!Y29)(±0.5)</t>
  </si>
  <si>
    <t>BIL.AKT.WFG{T,T,T,BAN}=SUM(BIL.AKT.WFG.REP{T,T,BAN},BIL.AKT.WFG.SLB{T,T,BAN})(±0.5)</t>
  </si>
  <si>
    <t>'M101'!K47=SUM('M103'!K27,'M103'!K30)(±0.5)</t>
  </si>
  <si>
    <t>BIL.AKT.WFG{I,CHF,T,KUN}=SUM(BIL.AKT.WFG.REP{I,CHF,KUN},BIL.AKT.WFG.SLB{I,CHF,KUN})(±0.5)</t>
  </si>
  <si>
    <t>'M101'!L47=SUM('M103'!L27,'M103'!L30)(±0.5)</t>
  </si>
  <si>
    <t>BIL.AKT.WFG{I,EM,T,KUN}=SUM(BIL.AKT.WFG.REP{I,EM,KUN},BIL.AKT.WFG.SLB{I,EM,KUN})(±0.5)</t>
  </si>
  <si>
    <t>'M101'!M47=SUM('M103'!M27,'M103'!M30)(±0.5)</t>
  </si>
  <si>
    <t>BIL.AKT.WFG{I,USD,T,KUN}=SUM(BIL.AKT.WFG.REP{I,USD,KUN},BIL.AKT.WFG.SLB{I,USD,KUN})(±0.5)</t>
  </si>
  <si>
    <t>'M101'!N47=SUM('M103'!N27,'M103'!N30)(±0.5)</t>
  </si>
  <si>
    <t>BIL.AKT.WFG{I,EUR,T,KUN}=SUM(BIL.AKT.WFG.REP{I,EUR,KUN},BIL.AKT.WFG.SLB{I,EUR,KUN})(±0.5)</t>
  </si>
  <si>
    <t>'M101'!O47=SUM('M103'!O27,'M103'!O30)(±0.5)</t>
  </si>
  <si>
    <t>BIL.AKT.WFG{I,JPY,T,KUN}=SUM(BIL.AKT.WFG.REP{I,JPY,KUN},BIL.AKT.WFG.SLB{I,JPY,KUN})(±0.5)</t>
  </si>
  <si>
    <t>'M101'!P47=SUM('M103'!P27,'M103'!P30)(±0.5)</t>
  </si>
  <si>
    <t>BIL.AKT.WFG{I,U,T,KUN}=SUM(BIL.AKT.WFG.REP{I,U,KUN},BIL.AKT.WFG.SLB{I,U,KUN})(±0.5)</t>
  </si>
  <si>
    <t>'M101'!Q47=SUM('M103'!Q27,'M103'!Q30)(±0.5)</t>
  </si>
  <si>
    <t>BIL.AKT.WFG{I,T,T,KUN}=SUM(BIL.AKT.WFG.REP{I,T,KUN},BIL.AKT.WFG.SLB{I,T,KUN})(±0.5)</t>
  </si>
  <si>
    <t>'M101'!R47=SUM('M103'!R27,'M103'!R30)(±0.5)</t>
  </si>
  <si>
    <t>BIL.AKT.WFG{A,CHF,T,KUN}=SUM(BIL.AKT.WFG.REP{A,CHF,KUN},BIL.AKT.WFG.SLB{A,CHF,KUN})(±0.5)</t>
  </si>
  <si>
    <t>'M101'!S47=SUM('M103'!S27,'M103'!S30)(±0.5)</t>
  </si>
  <si>
    <t>BIL.AKT.WFG{A,EM,T,KUN}=SUM(BIL.AKT.WFG.REP{A,EM,KUN},BIL.AKT.WFG.SLB{A,EM,KUN})(±0.5)</t>
  </si>
  <si>
    <t>'M101'!T47=SUM('M103'!T27,'M103'!T30)(±0.5)</t>
  </si>
  <si>
    <t>BIL.AKT.WFG{A,USD,T,KUN}=SUM(BIL.AKT.WFG.REP{A,USD,KUN},BIL.AKT.WFG.SLB{A,USD,KUN})(±0.5)</t>
  </si>
  <si>
    <t>'M101'!U47=SUM('M103'!U27,'M103'!U30)(±0.5)</t>
  </si>
  <si>
    <t>BIL.AKT.WFG{A,EUR,T,KUN}=SUM(BIL.AKT.WFG.REP{A,EUR,KUN},BIL.AKT.WFG.SLB{A,EUR,KUN})(±0.5)</t>
  </si>
  <si>
    <t>'M101'!V47=SUM('M103'!V27,'M103'!V30)(±0.5)</t>
  </si>
  <si>
    <t>BIL.AKT.WFG{A,JPY,T,KUN}=SUM(BIL.AKT.WFG.REP{A,JPY,KUN},BIL.AKT.WFG.SLB{A,JPY,KUN})(±0.5)</t>
  </si>
  <si>
    <t>'M101'!W47=SUM('M103'!W27,'M103'!W30)(±0.5)</t>
  </si>
  <si>
    <t>BIL.AKT.WFG{A,U,T,KUN}=SUM(BIL.AKT.WFG.REP{A,U,KUN},BIL.AKT.WFG.SLB{A,U,KUN})(±0.5)</t>
  </si>
  <si>
    <t>'M101'!X47=SUM('M103'!X27,'M103'!X30)(±0.5)</t>
  </si>
  <si>
    <t>BIL.AKT.WFG{A,T,T,KUN}=SUM(BIL.AKT.WFG.REP{A,T,KUN},BIL.AKT.WFG.SLB{A,T,KUN})(±0.5)</t>
  </si>
  <si>
    <t>'M101'!Y47=SUM('M103'!Y27,'M103'!Y30)(±0.5)</t>
  </si>
  <si>
    <t>BIL.AKT.WFG{T,T,T,KUN}=SUM(BIL.AKT.WFG.REP{T,T,KUN},BIL.AKT.WFG.SLB{T,T,KUN})(±0.5)</t>
  </si>
  <si>
    <t>MONA_B_AKT.K012</t>
  </si>
  <si>
    <t>Davon-Prüfung Forderungen gegenüber Kunden mit Unterposition Forderungen aus geleisteten Barhinterlagen übriger Geschäfte</t>
  </si>
  <si>
    <t>'M101'!K56&gt;=SUM('M103'!K32)(±0.5)</t>
  </si>
  <si>
    <t>BIL.AKT.FKU{I,CHF,T,T,T}&gt;=SUM(BIL.AKT.FKU.BHU{I,CHF})(±0.5)</t>
  </si>
  <si>
    <t>'M101'!L56&gt;=SUM('M103'!L32)(±0.5)</t>
  </si>
  <si>
    <t>BIL.AKT.FKU{I,EM,T,T,T}&gt;=SUM(BIL.AKT.FKU.BHU{I,EM})(±0.5)</t>
  </si>
  <si>
    <t>'M101'!M56&gt;=SUM('M103'!M32)(±0.5)</t>
  </si>
  <si>
    <t>BIL.AKT.FKU{I,USD,T,T,T}&gt;=SUM(BIL.AKT.FKU.BHU{I,USD})(±0.5)</t>
  </si>
  <si>
    <t>'M101'!N56&gt;=SUM('M103'!N32)(±0.5)</t>
  </si>
  <si>
    <t>BIL.AKT.FKU{I,EUR,T,T,T}&gt;=SUM(BIL.AKT.FKU.BHU{I,EUR})(±0.5)</t>
  </si>
  <si>
    <t>'M101'!O56&gt;=SUM('M103'!O32)(±0.5)</t>
  </si>
  <si>
    <t>BIL.AKT.FKU{I,JPY,T,T,T}&gt;=SUM(BIL.AKT.FKU.BHU{I,JPY})(±0.5)</t>
  </si>
  <si>
    <t>'M101'!P56&gt;=SUM('M103'!P32)(±0.5)</t>
  </si>
  <si>
    <t>BIL.AKT.FKU{I,U,T,T,T}&gt;=SUM(BIL.AKT.FKU.BHU{I,U})(±0.5)</t>
  </si>
  <si>
    <t>'M101'!Q56&gt;=SUM('M103'!Q32)(±0.5)</t>
  </si>
  <si>
    <t>BIL.AKT.FKU{I,T,T,T,T}&gt;=SUM(BIL.AKT.FKU.BHU{I,T})(±0.5)</t>
  </si>
  <si>
    <t>'M101'!R56&gt;=SUM('M103'!R32)(±0.5)</t>
  </si>
  <si>
    <t>BIL.AKT.FKU{A,CHF,T,T,T}&gt;=SUM(BIL.AKT.FKU.BHU{A,CHF})(±0.5)</t>
  </si>
  <si>
    <t>'M101'!S56&gt;=SUM('M103'!S32)(±0.5)</t>
  </si>
  <si>
    <t>BIL.AKT.FKU{A,EM,T,T,T}&gt;=SUM(BIL.AKT.FKU.BHU{A,EM})(±0.5)</t>
  </si>
  <si>
    <t>'M101'!T56&gt;=SUM('M103'!T32)(±0.5)</t>
  </si>
  <si>
    <t>BIL.AKT.FKU{A,USD,T,T,T}&gt;=SUM(BIL.AKT.FKU.BHU{A,USD})(±0.5)</t>
  </si>
  <si>
    <t>'M101'!U56&gt;=SUM('M103'!U32)(±0.5)</t>
  </si>
  <si>
    <t>BIL.AKT.FKU{A,EUR,T,T,T}&gt;=SUM(BIL.AKT.FKU.BHU{A,EUR})(±0.5)</t>
  </si>
  <si>
    <t>'M101'!V56&gt;=SUM('M103'!V32)(±0.5)</t>
  </si>
  <si>
    <t>BIL.AKT.FKU{A,JPY,T,T,T}&gt;=SUM(BIL.AKT.FKU.BHU{A,JPY})(±0.5)</t>
  </si>
  <si>
    <t>'M101'!W56&gt;=SUM('M103'!W32)(±0.5)</t>
  </si>
  <si>
    <t>BIL.AKT.FKU{A,U,T,T,T}&gt;=SUM(BIL.AKT.FKU.BHU{A,U})(±0.5)</t>
  </si>
  <si>
    <t>'M101'!X56&gt;=SUM('M103'!X32)(±0.5)</t>
  </si>
  <si>
    <t>BIL.AKT.FKU{A,T,T,T,T}&gt;=SUM(BIL.AKT.FKU.BHU{A,T})(±0.5)</t>
  </si>
  <si>
    <t>'M101'!Y56&gt;=SUM('M103'!Y32)(±0.5)</t>
  </si>
  <si>
    <t>BIL.AKT.FKU{T,T,T,T,T}&gt;=SUM(BIL.AKT.FKU.BHU{T,T})(±0.5)</t>
  </si>
  <si>
    <t>MONA_B_AKT.K013</t>
  </si>
  <si>
    <t>Total Übrige Finanzinstrumente mit Fair-Value Bewertung</t>
  </si>
  <si>
    <t>K84=SUM(K90,K86,K88,K85,K89,K87)(±0.5)</t>
  </si>
  <si>
    <t>BIL.AKT.FFV{I,CHF}=SUM(BIL.AKT.FFV.FAN{I,CHF},BIL.AKT.FFV.FBA{I,CHF},BIL.AKT.FFV.FKU{I,CHF},BIL.AKT.FFV.FMI{I,CHF},BIL.AKT.FFV.HYP{I,CHF},BIL.AKT.FFV.WFG{I,CHF})(±0.5)</t>
  </si>
  <si>
    <t>L84=SUM(L90,L86,L88,L87)(±0.5)</t>
  </si>
  <si>
    <t>BIL.AKT.FFV{I,EM}=SUM(BIL.AKT.FFV.FAN{I,EM},BIL.AKT.FFV.FBA{I,EM},BIL.AKT.FFV.FKU{I,EM},BIL.AKT.FFV.WFG{I,EM})(±0.5)</t>
  </si>
  <si>
    <t>M84=SUM(M90,M86,M88,M85,M89,M87)(±0.5)</t>
  </si>
  <si>
    <t>BIL.AKT.FFV{I,USD}=SUM(BIL.AKT.FFV.FAN{I,USD},BIL.AKT.FFV.FBA{I,USD},BIL.AKT.FFV.FKU{I,USD},BIL.AKT.FFV.FMI{I,USD},BIL.AKT.FFV.HYP{I,USD},BIL.AKT.FFV.WFG{I,USD})(±0.5)</t>
  </si>
  <si>
    <t>N84=SUM(N90,N86,N88,N85,N89,N87)(±0.5)</t>
  </si>
  <si>
    <t>BIL.AKT.FFV{I,EUR}=SUM(BIL.AKT.FFV.FAN{I,EUR},BIL.AKT.FFV.FBA{I,EUR},BIL.AKT.FFV.FKU{I,EUR},BIL.AKT.FFV.FMI{I,EUR},BIL.AKT.FFV.HYP{I,EUR},BIL.AKT.FFV.WFG{I,EUR})(±0.5)</t>
  </si>
  <si>
    <t>O84=SUM(O90,O86,O88,O85,O89,O87)(±0.5)</t>
  </si>
  <si>
    <t>BIL.AKT.FFV{I,JPY}=SUM(BIL.AKT.FFV.FAN{I,JPY},BIL.AKT.FFV.FBA{I,JPY},BIL.AKT.FFV.FKU{I,JPY},BIL.AKT.FFV.FMI{I,JPY},BIL.AKT.FFV.HYP{I,JPY},BIL.AKT.FFV.WFG{I,JPY})(±0.5)</t>
  </si>
  <si>
    <t>P84=SUM(P90,P86,P88,P85,P89,P87)(±0.5)</t>
  </si>
  <si>
    <t>BIL.AKT.FFV{I,U}=SUM(BIL.AKT.FFV.FAN{I,U},BIL.AKT.FFV.FBA{I,U},BIL.AKT.FFV.FKU{I,U},BIL.AKT.FFV.FMI{I,U},BIL.AKT.FFV.HYP{I,U},BIL.AKT.FFV.WFG{I,U})(±0.5)</t>
  </si>
  <si>
    <t>Q84=SUM(Q90,Q86,Q88,Q85,Q89,Q87)(±0.5)</t>
  </si>
  <si>
    <t>BIL.AKT.FFV{I,T}=SUM(BIL.AKT.FFV.FAN{I,T},BIL.AKT.FFV.FBA{I,T},BIL.AKT.FFV.FKU{I,T},BIL.AKT.FFV.FMI{I,T},BIL.AKT.FFV.HYP{I,T},BIL.AKT.FFV.WFG{I,T})(±0.5)</t>
  </si>
  <si>
    <t>R84=SUM(R90,R86,R88,R85,R89,R87)(±0.5)</t>
  </si>
  <si>
    <t>BIL.AKT.FFV{A,CHF}=SUM(BIL.AKT.FFV.FAN{A,CHF},BIL.AKT.FFV.FBA{A,CHF},BIL.AKT.FFV.FKU{A,CHF},BIL.AKT.FFV.FMI{A,CHF},BIL.AKT.FFV.HYP{A,CHF},BIL.AKT.FFV.WFG{A,CHF})(±0.5)</t>
  </si>
  <si>
    <t>S84=SUM(S90,S86,S88,S87)(±0.5)</t>
  </si>
  <si>
    <t>BIL.AKT.FFV{A,EM}=SUM(BIL.AKT.FFV.FAN{A,EM},BIL.AKT.FFV.FBA{A,EM},BIL.AKT.FFV.FKU{A,EM},BIL.AKT.FFV.WFG{A,EM})(±0.5)</t>
  </si>
  <si>
    <t>T84=SUM(T90,T86,T88,T85,T89,T87)(±0.5)</t>
  </si>
  <si>
    <t>BIL.AKT.FFV{A,USD}=SUM(BIL.AKT.FFV.FAN{A,USD},BIL.AKT.FFV.FBA{A,USD},BIL.AKT.FFV.FKU{A,USD},BIL.AKT.FFV.FMI{A,USD},BIL.AKT.FFV.HYP{A,USD},BIL.AKT.FFV.WFG{A,USD})(±0.5)</t>
  </si>
  <si>
    <t>U84=SUM(U90,U86,U88,U85,U89,U87)(±0.5)</t>
  </si>
  <si>
    <t>BIL.AKT.FFV{A,EUR}=SUM(BIL.AKT.FFV.FAN{A,EUR},BIL.AKT.FFV.FBA{A,EUR},BIL.AKT.FFV.FKU{A,EUR},BIL.AKT.FFV.FMI{A,EUR},BIL.AKT.FFV.HYP{A,EUR},BIL.AKT.FFV.WFG{A,EUR})(±0.5)</t>
  </si>
  <si>
    <t>V84=SUM(V90,V86,V88,V85,V89,V87)(±0.5)</t>
  </si>
  <si>
    <t>BIL.AKT.FFV{A,JPY}=SUM(BIL.AKT.FFV.FAN{A,JPY},BIL.AKT.FFV.FBA{A,JPY},BIL.AKT.FFV.FKU{A,JPY},BIL.AKT.FFV.FMI{A,JPY},BIL.AKT.FFV.HYP{A,JPY},BIL.AKT.FFV.WFG{A,JPY})(±0.5)</t>
  </si>
  <si>
    <t>W84=SUM(W90,W86,W88,W85,W89,W87)(±0.5)</t>
  </si>
  <si>
    <t>BIL.AKT.FFV{A,U}=SUM(BIL.AKT.FFV.FAN{A,U},BIL.AKT.FFV.FBA{A,U},BIL.AKT.FFV.FKU{A,U},BIL.AKT.FFV.FMI{A,U},BIL.AKT.FFV.HYP{A,U},BIL.AKT.FFV.WFG{A,U})(±0.5)</t>
  </si>
  <si>
    <t>X84=SUM(X90,X86,X88,X85,X89,X87)(±0.5)</t>
  </si>
  <si>
    <t>BIL.AKT.FFV{A,T}=SUM(BIL.AKT.FFV.FAN{A,T},BIL.AKT.FFV.FBA{A,T},BIL.AKT.FFV.FKU{A,T},BIL.AKT.FFV.FMI{A,T},BIL.AKT.FFV.HYP{A,T},BIL.AKT.FFV.WFG{A,T})(±0.5)</t>
  </si>
  <si>
    <t>Y84=SUM(Y90,Y86,Y88,Y85,Y89,Y87)(±0.5)</t>
  </si>
  <si>
    <t>BIL.AKT.FFV{T,T}=SUM(BIL.AKT.FFV.FAN{T,T},BIL.AKT.FFV.FBA{T,T},BIL.AKT.FFV.FKU{T,T},BIL.AKT.FFV.FMI{T,T},BIL.AKT.FFV.HYP{T,T},BIL.AKT.FFV.WFG{T,T})(±0.5)</t>
  </si>
  <si>
    <t>MONA_B_AKT.K014</t>
  </si>
  <si>
    <t>Davon-Prüfung Finanzanlagen mit Unterpositionen Liegenschaften und Geldmarktpapiere</t>
  </si>
  <si>
    <t>K91&gt;=SUM(K93,K92)(±0.5)</t>
  </si>
  <si>
    <t>BIL.AKT.FAN{I,CHF}&gt;=SUM(BIL.AKT.FAN.GMP{I,CHF,T},BIL.AKT.FAN.LIS{I,CHF})(±0.5)</t>
  </si>
  <si>
    <t>M91&gt;=SUM(M93,M92)(±0.5)</t>
  </si>
  <si>
    <t>BIL.AKT.FAN{I,USD}&gt;=SUM(BIL.AKT.FAN.GMP{I,USD,T},BIL.AKT.FAN.LIS{I,USD})(±0.5)</t>
  </si>
  <si>
    <t>N91&gt;=SUM(N93,N92)(±0.5)</t>
  </si>
  <si>
    <t>BIL.AKT.FAN{I,EUR}&gt;=SUM(BIL.AKT.FAN.GMP{I,EUR,T},BIL.AKT.FAN.LIS{I,EUR})(±0.5)</t>
  </si>
  <si>
    <t>O91&gt;=SUM(O93,O92)(±0.5)</t>
  </si>
  <si>
    <t>BIL.AKT.FAN{I,JPY}&gt;=SUM(BIL.AKT.FAN.GMP{I,JPY,T},BIL.AKT.FAN.LIS{I,JPY})(±0.5)</t>
  </si>
  <si>
    <t>P91&gt;=SUM(P93,P92)(±0.5)</t>
  </si>
  <si>
    <t>BIL.AKT.FAN{I,U}&gt;=SUM(BIL.AKT.FAN.GMP{I,U,T},BIL.AKT.FAN.LIS{I,U})(±0.5)</t>
  </si>
  <si>
    <t>Q91&gt;=SUM(Q93,Q92)(±0.5)</t>
  </si>
  <si>
    <t>BIL.AKT.FAN{I,T}&gt;=SUM(BIL.AKT.FAN.GMP{I,T,T},BIL.AKT.FAN.LIS{I,T})(±0.5)</t>
  </si>
  <si>
    <t>R91&gt;=SUM(R93,R92)(±0.5)</t>
  </si>
  <si>
    <t>BIL.AKT.FAN{A,CHF}&gt;=SUM(BIL.AKT.FAN.GMP{A,CHF,T},BIL.AKT.FAN.LIS{A,CHF})(±0.5)</t>
  </si>
  <si>
    <t>T91&gt;=SUM(T93,T92)(±0.5)</t>
  </si>
  <si>
    <t>BIL.AKT.FAN{A,USD}&gt;=SUM(BIL.AKT.FAN.GMP{A,USD,T},BIL.AKT.FAN.LIS{A,USD})(±0.5)</t>
  </si>
  <si>
    <t>U91&gt;=SUM(U93,U92)(±0.5)</t>
  </si>
  <si>
    <t>BIL.AKT.FAN{A,EUR}&gt;=SUM(BIL.AKT.FAN.GMP{A,EUR,T},BIL.AKT.FAN.LIS{A,EUR})(±0.5)</t>
  </si>
  <si>
    <t>V91&gt;=SUM(V93,V92)(±0.5)</t>
  </si>
  <si>
    <t>BIL.AKT.FAN{A,JPY}&gt;=SUM(BIL.AKT.FAN.GMP{A,JPY,T},BIL.AKT.FAN.LIS{A,JPY})(±0.5)</t>
  </si>
  <si>
    <t>W91&gt;=SUM(W93,W92)(±0.5)</t>
  </si>
  <si>
    <t>BIL.AKT.FAN{A,U}&gt;=SUM(BIL.AKT.FAN.GMP{A,U,T},BIL.AKT.FAN.LIS{A,U})(±0.5)</t>
  </si>
  <si>
    <t>X91&gt;=SUM(X93,X92)(±0.5)</t>
  </si>
  <si>
    <t>BIL.AKT.FAN{A,T}&gt;=SUM(BIL.AKT.FAN.GMP{A,T,T},BIL.AKT.FAN.LIS{A,T})(±0.5)</t>
  </si>
  <si>
    <t>Y91&gt;=SUM(Y93,Y92)(±0.5)</t>
  </si>
  <si>
    <t>BIL.AKT.FAN{T,T}&gt;=SUM(BIL.AKT.FAN.GMP{T,T,T},BIL.AKT.FAN.LIS{T,T})(±0.5)</t>
  </si>
  <si>
    <t>MONA_B_AKT.K015</t>
  </si>
  <si>
    <t>Total Sachanlagen</t>
  </si>
  <si>
    <t>K97=SUM(K98,K99,K100)(±0.5)</t>
  </si>
  <si>
    <t>BIL.AKT.SAN{I,CHF}=SUM(BIL.AKT.SAN.LBU{I,CHF},BIL.AKT.SAN.OFL{I,CHF},BIL.AKT.SAN.UES{I,CHF})(±0.5)</t>
  </si>
  <si>
    <t>M97=SUM(M98,M99,M100)(±0.5)</t>
  </si>
  <si>
    <t>BIL.AKT.SAN{I,USD}=SUM(BIL.AKT.SAN.LBU{I,USD},BIL.AKT.SAN.OFL{I,USD},BIL.AKT.SAN.UES{I,USD})(±0.5)</t>
  </si>
  <si>
    <t>N97=SUM(N98,N99,N100)(±0.5)</t>
  </si>
  <si>
    <t>BIL.AKT.SAN{I,EUR}=SUM(BIL.AKT.SAN.LBU{I,EUR},BIL.AKT.SAN.OFL{I,EUR},BIL.AKT.SAN.UES{I,EUR})(±0.5)</t>
  </si>
  <si>
    <t>O97=SUM(O98,O99,O100)(±0.5)</t>
  </si>
  <si>
    <t>BIL.AKT.SAN{I,JPY}=SUM(BIL.AKT.SAN.LBU{I,JPY},BIL.AKT.SAN.OFL{I,JPY},BIL.AKT.SAN.UES{I,JPY})(±0.5)</t>
  </si>
  <si>
    <t>P97=SUM(P98,P99,P100)(±0.5)</t>
  </si>
  <si>
    <t>BIL.AKT.SAN{I,U}=SUM(BIL.AKT.SAN.LBU{I,U},BIL.AKT.SAN.OFL{I,U},BIL.AKT.SAN.UES{I,U})(±0.5)</t>
  </si>
  <si>
    <t>Q97=SUM(Q98,Q99,Q100)(±0.5)</t>
  </si>
  <si>
    <t>BIL.AKT.SAN{I,T}=SUM(BIL.AKT.SAN.LBU{I,T},BIL.AKT.SAN.OFL{I,T},BIL.AKT.SAN.UES{I,T})(±0.5)</t>
  </si>
  <si>
    <t>R97=SUM(R98,R99,R100)(±0.5)</t>
  </si>
  <si>
    <t>BIL.AKT.SAN{A,CHF}=SUM(BIL.AKT.SAN.LBU{A,CHF},BIL.AKT.SAN.OFL{A,CHF},BIL.AKT.SAN.UES{A,CHF})(±0.5)</t>
  </si>
  <si>
    <t>T97=SUM(T98,T99,T100)(±0.5)</t>
  </si>
  <si>
    <t>BIL.AKT.SAN{A,USD}=SUM(BIL.AKT.SAN.LBU{A,USD},BIL.AKT.SAN.OFL{A,USD},BIL.AKT.SAN.UES{A,USD})(±0.5)</t>
  </si>
  <si>
    <t>U97=SUM(U98,U99,U100)(±0.5)</t>
  </si>
  <si>
    <t>BIL.AKT.SAN{A,EUR}=SUM(BIL.AKT.SAN.LBU{A,EUR},BIL.AKT.SAN.OFL{A,EUR},BIL.AKT.SAN.UES{A,EUR})(±0.5)</t>
  </si>
  <si>
    <t>V97=SUM(V98,V99,V100)(±0.5)</t>
  </si>
  <si>
    <t>BIL.AKT.SAN{A,JPY}=SUM(BIL.AKT.SAN.LBU{A,JPY},BIL.AKT.SAN.OFL{A,JPY},BIL.AKT.SAN.UES{A,JPY})(±0.5)</t>
  </si>
  <si>
    <t>W97=SUM(W98,W99,W100)(±0.5)</t>
  </si>
  <si>
    <t>BIL.AKT.SAN{A,U}=SUM(BIL.AKT.SAN.LBU{A,U},BIL.AKT.SAN.OFL{A,U},BIL.AKT.SAN.UES{A,U})(±0.5)</t>
  </si>
  <si>
    <t>X97=SUM(X98,X99,X100)(±0.5)</t>
  </si>
  <si>
    <t>BIL.AKT.SAN{A,T}=SUM(BIL.AKT.SAN.LBU{A,T},BIL.AKT.SAN.OFL{A,T},BIL.AKT.SAN.UES{A,T})(±0.5)</t>
  </si>
  <si>
    <t>Y97=SUM(Y98,Y99,Y100)(±0.5)</t>
  </si>
  <si>
    <t>BIL.AKT.SAN{T,T}=SUM(BIL.AKT.SAN.LBU{T,T},BIL.AKT.SAN.OFL{T,T},BIL.AKT.SAN.UES{T,T})(±0.5)</t>
  </si>
  <si>
    <t>MONA_B_AKT.K016</t>
  </si>
  <si>
    <t>Davon-Prüfung Sonstige Aktiven mit Unterpositionen Nicht-monetäre Forderungen aus Leih- und Repogeschäften und Saldo aus dem bankinternen Geschäftsverkehr</t>
  </si>
  <si>
    <t>K102&gt;=SUM(K104,K103)(±0.5)</t>
  </si>
  <si>
    <t>BIL.AKT.SON{I,CHF}&gt;=SUM(BIL.AKT.SON.NML{I,CHF},BIL.AKT.SON.SBG{I,CHF})(±0.5)</t>
  </si>
  <si>
    <t>L102&gt;=SUM(L104,L103)(±0.5)</t>
  </si>
  <si>
    <t>BIL.AKT.SON{I,EM}&gt;=SUM(BIL.AKT.SON.NML{I,EM},BIL.AKT.SON.SBG{I,EM})(±0.5)</t>
  </si>
  <si>
    <t>M102&gt;=SUM(M104,M103)(±0.5)</t>
  </si>
  <si>
    <t>BIL.AKT.SON{I,USD}&gt;=SUM(BIL.AKT.SON.NML{I,USD},BIL.AKT.SON.SBG{I,USD})(±0.5)</t>
  </si>
  <si>
    <t>N102&gt;=SUM(N104,N103)(±0.5)</t>
  </si>
  <si>
    <t>BIL.AKT.SON{I,EUR}&gt;=SUM(BIL.AKT.SON.NML{I,EUR},BIL.AKT.SON.SBG{I,EUR})(±0.5)</t>
  </si>
  <si>
    <t>O102&gt;=SUM(O104,O103)(±0.5)</t>
  </si>
  <si>
    <t>BIL.AKT.SON{I,JPY}&gt;=SUM(BIL.AKT.SON.NML{I,JPY},BIL.AKT.SON.SBG{I,JPY})(±0.5)</t>
  </si>
  <si>
    <t>P102&gt;=SUM(P104,P103)(±0.5)</t>
  </si>
  <si>
    <t>BIL.AKT.SON{I,U}&gt;=SUM(BIL.AKT.SON.NML{I,U},BIL.AKT.SON.SBG{I,U})(±0.5)</t>
  </si>
  <si>
    <t>Q102&gt;=SUM(Q104,Q103)(±0.5)</t>
  </si>
  <si>
    <t>BIL.AKT.SON{I,T}&gt;=SUM(BIL.AKT.SON.NML{I,T},BIL.AKT.SON.SBG{I,T})(±0.5)</t>
  </si>
  <si>
    <t>R102&gt;=SUM(R104,R103)(±0.5)</t>
  </si>
  <si>
    <t>BIL.AKT.SON{A,CHF}&gt;=SUM(BIL.AKT.SON.NML{A,CHF},BIL.AKT.SON.SBG{A,CHF})(±0.5)</t>
  </si>
  <si>
    <t>S102&gt;=SUM(S104,S103)(±0.5)</t>
  </si>
  <si>
    <t>BIL.AKT.SON{A,EM}&gt;=SUM(BIL.AKT.SON.NML{A,EM},BIL.AKT.SON.SBG{A,EM})(±0.5)</t>
  </si>
  <si>
    <t>T102&gt;=SUM(T104,T103)(±0.5)</t>
  </si>
  <si>
    <t>BIL.AKT.SON{A,USD}&gt;=SUM(BIL.AKT.SON.NML{A,USD},BIL.AKT.SON.SBG{A,USD})(±0.5)</t>
  </si>
  <si>
    <t>U102&gt;=SUM(U104,U103)(±0.5)</t>
  </si>
  <si>
    <t>BIL.AKT.SON{A,EUR}&gt;=SUM(BIL.AKT.SON.NML{A,EUR},BIL.AKT.SON.SBG{A,EUR})(±0.5)</t>
  </si>
  <si>
    <t>V102&gt;=SUM(V104,V103)(±0.5)</t>
  </si>
  <si>
    <t>BIL.AKT.SON{A,JPY}&gt;=SUM(BIL.AKT.SON.NML{A,JPY},BIL.AKT.SON.SBG{A,JPY})(±0.5)</t>
  </si>
  <si>
    <t>W102&gt;=SUM(W104,W103)(±0.5)</t>
  </si>
  <si>
    <t>BIL.AKT.SON{A,U}&gt;=SUM(BIL.AKT.SON.NML{A,U},BIL.AKT.SON.SBG{A,U})(±0.5)</t>
  </si>
  <si>
    <t>X102&gt;=SUM(X104,X103)(±0.5)</t>
  </si>
  <si>
    <t>BIL.AKT.SON{A,T}&gt;=SUM(BIL.AKT.SON.NML{A,T},BIL.AKT.SON.SBG{A,T})(±0.5)</t>
  </si>
  <si>
    <t>Y102&gt;=SUM(Y104,Y103)(±0.5)</t>
  </si>
  <si>
    <t>BIL.AKT.SON{T,T}&gt;=SUM(BIL.AKT.SON.NML{T,T},BIL.AKT.SON.SBG{T,T})(±0.5)</t>
  </si>
  <si>
    <t>MONA_B_D.D001</t>
  </si>
  <si>
    <t>Total Inland und Ausland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</si>
  <si>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</si>
  <si>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</si>
  <si>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</si>
  <si>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</si>
  <si>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</si>
  <si>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</si>
  <si>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</si>
  <si>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</si>
  <si>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</si>
  <si>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</si>
  <si>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</si>
  <si>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</si>
  <si>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</si>
  <si>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</si>
  <si>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Y28=SUM(X28,Q28)(±0.5)</t>
  </si>
  <si>
    <t>BIL.AKT.FBA{T,T,T}=SUM(BIL.AKT.FBA{A,T,T},BIL.AKT.FBA{I,T,T})(±0.5)</t>
  </si>
  <si>
    <t>Y29=SUM(X29,Q29)(±0.5)</t>
  </si>
  <si>
    <t>BIL.AKT.FBA{T,T,ASI}=SUM(BIL.AKT.FBA{A,T,ASI},BIL.AKT.FBA{I,T,ASI})(±0.5)</t>
  </si>
  <si>
    <t>Y30=SUM(X30,Q30)(±0.5)</t>
  </si>
  <si>
    <t>BIL.AKT.FBA{T,T,KUE}=SUM(BIL.AKT.FBA{A,T,KUE},BIL.AKT.FBA{I,T,KUE})(±0.5)</t>
  </si>
  <si>
    <t>Y31=SUM(X31,Q31)(±0.5)</t>
  </si>
  <si>
    <t>BIL.AKT.FBA{T,T,RLZ}=SUM(BIL.AKT.FBA{A,T,RLZ},BIL.AKT.FBA{I,T,RLZ})(±0.5)</t>
  </si>
  <si>
    <t>Y32=SUM(X32,Q32)(±0.5)</t>
  </si>
  <si>
    <t>BIL.AKT.FBA{T,T,B1M}=SUM(BIL.AKT.FBA{A,T,B1M},BIL.AKT.FBA{I,T,B1M})(±0.5)</t>
  </si>
  <si>
    <t>Y33=SUM(X33,Q33)(±0.5)</t>
  </si>
  <si>
    <t>BIL.AKT.FBA{T,T,M13}=SUM(BIL.AKT.FBA{A,T,M13},BIL.AKT.FBA{I,T,M13})(±0.5)</t>
  </si>
  <si>
    <t>Y34=SUM(X34,Q34)(±0.5)</t>
  </si>
  <si>
    <t>BIL.AKT.FBA{T,T,M31}=SUM(BIL.AKT.FBA{A,T,M31},BIL.AKT.FBA{I,T,M31})(±0.5)</t>
  </si>
  <si>
    <t>Y35=SUM(X35,Q35)(±0.5)</t>
  </si>
  <si>
    <t>BIL.AKT.FBA{T,T,J15}=SUM(BIL.AKT.FBA{A,T,J15},BIL.AKT.FBA{I,T,J15})(±0.5)</t>
  </si>
  <si>
    <t>Y36=SUM(X36,Q36)(±0.5)</t>
  </si>
  <si>
    <t>BIL.AKT.FBA{T,T,U5J}=SUM(BIL.AKT.FBA{A,T,U5J},BIL.AKT.FBA{I,T,U5J})(±0.5)</t>
  </si>
  <si>
    <t>Y37=SUM(X37,Q37)(±0.5)</t>
  </si>
  <si>
    <t>BIL.AKT.WFG{T,T,T,T}=SUM(BIL.AKT.WFG{A,T,T,T},BIL.AKT.WFG{I,T,T,T})(±0.5)</t>
  </si>
  <si>
    <t>Y38=SUM(X38,Q38)(±0.5)</t>
  </si>
  <si>
    <t>BIL.AKT.WFG{T,T,T,BAN}=SUM(BIL.AKT.WFG{A,T,T,BAN},BIL.AKT.WFG{I,T,T,BAN})(±0.5)</t>
  </si>
  <si>
    <t>Y39=SUM(X39,Q39)(±0.5)</t>
  </si>
  <si>
    <t>BIL.AKT.WFG{T,T,ASI,BAN}=SUM(BIL.AKT.WFG{A,T,ASI,BAN},BIL.AKT.WFG{I,T,ASI,BAN})(±0.5)</t>
  </si>
  <si>
    <t>Y40=SUM(X40,Q40)(±0.5)</t>
  </si>
  <si>
    <t>BIL.AKT.WFG{T,T,KUE,BAN}=SUM(BIL.AKT.WFG{A,T,KUE,BAN},BIL.AKT.WFG{I,T,KUE,BAN})(±0.5)</t>
  </si>
  <si>
    <t>Y41=SUM(X41,Q41)(±0.5)</t>
  </si>
  <si>
    <t>BIL.AKT.WFG{T,T,RLZ,BAN}=SUM(BIL.AKT.WFG{A,T,RLZ,BAN},BIL.AKT.WFG{I,T,RLZ,BAN})(±0.5)</t>
  </si>
  <si>
    <t>Y42=SUM(X42,Q42)(±0.5)</t>
  </si>
  <si>
    <t>BIL.AKT.WFG{T,T,B1M,BAN}=SUM(BIL.AKT.WFG{A,T,B1M,BAN},BIL.AKT.WFG{I,T,B1M,BAN})(±0.5)</t>
  </si>
  <si>
    <t>Y43=SUM(X43,Q43)(±0.5)</t>
  </si>
  <si>
    <t>BIL.AKT.WFG{T,T,M13,BAN}=SUM(BIL.AKT.WFG{A,T,M13,BAN},BIL.AKT.WFG{I,T,M13,BAN})(±0.5)</t>
  </si>
  <si>
    <t>Y44=SUM(X44,Q44)(±0.5)</t>
  </si>
  <si>
    <t>BIL.AKT.WFG{T,T,M31,BAN}=SUM(BIL.AKT.WFG{A,T,M31,BAN},BIL.AKT.WFG{I,T,M31,BAN})(±0.5)</t>
  </si>
  <si>
    <t>Y45=SUM(X45,Q45)(±0.5)</t>
  </si>
  <si>
    <t>BIL.AKT.WFG{T,T,J15,BAN}=SUM(BIL.AKT.WFG{A,T,J15,BAN},BIL.AKT.WFG{I,T,J15,BAN})(±0.5)</t>
  </si>
  <si>
    <t>Y46=SUM(X46,Q46)(±0.5)</t>
  </si>
  <si>
    <t>BIL.AKT.WFG{T,T,U5J,BAN}=SUM(BIL.AKT.WFG{A,T,U5J,BAN},BIL.AKT.WFG{I,T,U5J,BAN})(±0.5)</t>
  </si>
  <si>
    <t>Y47=SUM(X47,Q47)(±0.5)</t>
  </si>
  <si>
    <t>BIL.AKT.WFG{T,T,T,KUN}=SUM(BIL.AKT.WFG{A,T,T,KUN},BIL.AKT.WFG{I,T,T,KUN})(±0.5)</t>
  </si>
  <si>
    <t>Y48=SUM(X48,Q48)(±0.5)</t>
  </si>
  <si>
    <t>BIL.AKT.WFG{T,T,ASI,KUN}=SUM(BIL.AKT.WFG{A,T,ASI,KUN},BIL.AKT.WFG{I,T,ASI,KUN})(±0.5)</t>
  </si>
  <si>
    <t>Y49=SUM(X49,Q49)(±0.5)</t>
  </si>
  <si>
    <t>BIL.AKT.WFG{T,T,KUE,KUN}=SUM(BIL.AKT.WFG{A,T,KUE,KUN},BIL.AKT.WFG{I,T,KUE,KUN})(±0.5)</t>
  </si>
  <si>
    <t>Y50=SUM(X50,Q50)(±0.5)</t>
  </si>
  <si>
    <t>BIL.AKT.WFG{T,T,RLZ,KUN}=SUM(BIL.AKT.WFG{A,T,RLZ,KUN},BIL.AKT.WFG{I,T,RLZ,KUN})(±0.5)</t>
  </si>
  <si>
    <t>Y51=SUM(X51,Q51)(±0.5)</t>
  </si>
  <si>
    <t>BIL.AKT.WFG{T,T,B1M,KUN}=SUM(BIL.AKT.WFG{A,T,B1M,KUN},BIL.AKT.WFG{I,T,B1M,KUN})(±0.5)</t>
  </si>
  <si>
    <t>Y52=SUM(X52,Q52)(±0.5)</t>
  </si>
  <si>
    <t>BIL.AKT.WFG{T,T,M13,KUN}=SUM(BIL.AKT.WFG{A,T,M13,KUN},BIL.AKT.WFG{I,T,M13,KUN})(±0.5)</t>
  </si>
  <si>
    <t>Y53=SUM(X53,Q53)(±0.5)</t>
  </si>
  <si>
    <t>BIL.AKT.WFG{T,T,M31,KUN}=SUM(BIL.AKT.WFG{A,T,M31,KUN},BIL.AKT.WFG{I,T,M31,KUN})(±0.5)</t>
  </si>
  <si>
    <t>Y54=SUM(X54,Q54)(±0.5)</t>
  </si>
  <si>
    <t>BIL.AKT.WFG{T,T,J15,KUN}=SUM(BIL.AKT.WFG{A,T,J15,KUN},BIL.AKT.WFG{I,T,J15,KUN})(±0.5)</t>
  </si>
  <si>
    <t>Y55=SUM(X55,Q55)(±0.5)</t>
  </si>
  <si>
    <t>BIL.AKT.WFG{T,T,U5J,KUN}=SUM(BIL.AKT.WFG{A,T,U5J,KUN},BIL.AKT.WFG{I,T,U5J,KUN})(±0.5)</t>
  </si>
  <si>
    <t>Y56=SUM(X56,Q56)(±0.5)</t>
  </si>
  <si>
    <t>BIL.AKT.FKU{T,T,T,T,T}=SUM(BIL.AKT.FKU{A,T,T,T,T},BIL.AKT.FKU{I,T,T,T,T})(±0.5)</t>
  </si>
  <si>
    <t>Y58=SUM(X58,Q58)(±0.5)</t>
  </si>
  <si>
    <t>BIL.AKT.FKU{T,T,T,UNG,T}=SUM(BIL.AKT.FKU{A,T,T,UNG,T},BIL.AKT.FKU{I,T,T,UNG,T})(±0.5)</t>
  </si>
  <si>
    <t>Y59=SUM(X59,Q59)(±0.5)</t>
  </si>
  <si>
    <t>BIL.AKT.FKU{T,T,T,UNG,ORK}=SUM(BIL.AKT.FKU{A,T,T,UNG,ORK},BIL.AKT.FKU{I,T,T,UNG,ORK})(±0.5)</t>
  </si>
  <si>
    <t>Y60=SUM(X60,Q60)(±0.5)</t>
  </si>
  <si>
    <t>BIL.AKT.FKU{T,T,T,GED,T}=SUM(BIL.AKT.FKU{A,T,T,GED,T},BIL.AKT.FKU{I,T,T,GED,T})(±0.5)</t>
  </si>
  <si>
    <t>Y61=SUM(X61,Q61)(±0.5)</t>
  </si>
  <si>
    <t>BIL.AKT.FKU{T,T,T,GED,ORK}=SUM(BIL.AKT.FKU{A,T,T,GED,ORK},BIL.AKT.FKU{I,T,T,GED,ORK})(±0.5)</t>
  </si>
  <si>
    <t>Y62=SUM(X62,Q62)(±0.5)</t>
  </si>
  <si>
    <t>BIL.AKT.FKU{T,T,T,HYD,U}=SUM(BIL.AKT.FKU{A,T,T,HYD,U},BIL.AKT.FKU{I,T,T,HYD,U})(±0.5)</t>
  </si>
  <si>
    <t>Y64=SUM(X64,Q64)(±0.5)</t>
  </si>
  <si>
    <t>BIL.AKT.FKU{T,T,ASI,T,T}=SUM(BIL.AKT.FKU{A,T,ASI,T,T},BIL.AKT.FKU{I,T,ASI,T,T})(±0.5)</t>
  </si>
  <si>
    <t>Y65=SUM(X65,Q65)(±0.5)</t>
  </si>
  <si>
    <t>BIL.AKT.FKU{T,T,KUE,T,T}=SUM(BIL.AKT.FKU{A,T,KUE,T,T},BIL.AKT.FKU{I,T,KUE,T,T})(±0.5)</t>
  </si>
  <si>
    <t>Y66=SUM(X66,Q66)(±0.5)</t>
  </si>
  <si>
    <t>BIL.AKT.FKU{T,T,RLZ,T,T}=SUM(BIL.AKT.FKU{A,T,RLZ,T,T},BIL.AKT.FKU{I,T,RLZ,T,T})(±0.5)</t>
  </si>
  <si>
    <t>Y67=SUM(X67,Q67)(±0.5)</t>
  </si>
  <si>
    <t>BIL.AKT.FKU{T,T,B1M,T,T}=SUM(BIL.AKT.FKU{A,T,B1M,T,T},BIL.AKT.FKU{I,T,B1M,T,T})(±0.5)</t>
  </si>
  <si>
    <t>Y68=SUM(X68,Q68)(±0.5)</t>
  </si>
  <si>
    <t>BIL.AKT.FKU{T,T,M13,T,T}=SUM(BIL.AKT.FKU{A,T,M13,T,T},BIL.AKT.FKU{I,T,M13,T,T})(±0.5)</t>
  </si>
  <si>
    <t>Y69=SUM(X69,Q69)(±0.5)</t>
  </si>
  <si>
    <t>BIL.AKT.FKU{T,T,M31,T,T}=SUM(BIL.AKT.FKU{A,T,M31,T,T},BIL.AKT.FKU{I,T,M31,T,T})(±0.5)</t>
  </si>
  <si>
    <t>Y70=SUM(X70,Q70)(±0.5)</t>
  </si>
  <si>
    <t>BIL.AKT.FKU{T,T,J15,T,T}=SUM(BIL.AKT.FKU{A,T,J15,T,T},BIL.AKT.FKU{I,T,J15,T,T})(±0.5)</t>
  </si>
  <si>
    <t>Y71=SUM(X71,Q71)(±0.5)</t>
  </si>
  <si>
    <t>BIL.AKT.FKU{T,T,U5J,T,T}=SUM(BIL.AKT.FKU{A,T,U5J,T,T},BIL.AKT.FKU{I,T,U5J,T,T})(±0.5)</t>
  </si>
  <si>
    <t>Y72=SUM(X72,Q72)(±0.5)</t>
  </si>
  <si>
    <t>BIL.AKT.HYP{T,T,T}=SUM(BIL.AKT.HYP{A,T,T},BIL.AKT.HYP{I,T,T})(±0.5)</t>
  </si>
  <si>
    <t>Y73=SUM(X73,Q73)(±0.5)</t>
  </si>
  <si>
    <t>BIL.AKT.HYP{T,T,ASI}=SUM(BIL.AKT.HYP{A,T,ASI},BIL.AKT.HYP{I,T,ASI})(±0.5)</t>
  </si>
  <si>
    <t>Y74=SUM(X74,Q74)(±0.5)</t>
  </si>
  <si>
    <t>BIL.AKT.HYP{T,T,KUE}=SUM(BIL.AKT.HYP{A,T,KUE},BIL.AKT.HYP{I,T,KUE})(±0.5)</t>
  </si>
  <si>
    <t>Y75=SUM(X75,Q75)(±0.5)</t>
  </si>
  <si>
    <t>BIL.AKT.HYP{T,T,RLZ}=SUM(BIL.AKT.HYP{A,T,RLZ},BIL.AKT.HYP{I,T,RLZ})(±0.5)</t>
  </si>
  <si>
    <t>Y76=SUM(X76,Q76)(±0.5)</t>
  </si>
  <si>
    <t>BIL.AKT.HYP{T,T,B1M}=SUM(BIL.AKT.HYP{A,T,B1M},BIL.AKT.HYP{I,T,B1M})(±0.5)</t>
  </si>
  <si>
    <t>Y77=SUM(X77,Q77)(±0.5)</t>
  </si>
  <si>
    <t>BIL.AKT.HYP{T,T,M13}=SUM(BIL.AKT.HYP{A,T,M13},BIL.AKT.HYP{I,T,M13})(±0.5)</t>
  </si>
  <si>
    <t>Y78=SUM(X78,Q78)(±0.5)</t>
  </si>
  <si>
    <t>BIL.AKT.HYP{T,T,M31}=SUM(BIL.AKT.HYP{A,T,M31},BIL.AKT.HYP{I,T,M31})(±0.5)</t>
  </si>
  <si>
    <t>Y79=SUM(X79,Q79)(±0.5)</t>
  </si>
  <si>
    <t>BIL.AKT.HYP{T,T,J15}=SUM(BIL.AKT.HYP{A,T,J15},BIL.AKT.HYP{I,T,J15})(±0.5)</t>
  </si>
  <si>
    <t>Y80=SUM(X80,Q80)(±0.5)</t>
  </si>
  <si>
    <t>BIL.AKT.HYP{T,T,U5J}=SUM(BIL.AKT.HYP{A,T,U5J},BIL.AKT.HYP{I,T,U5J})(±0.5)</t>
  </si>
  <si>
    <t>Y81=SUM(X81,Q81)(±0.5)</t>
  </si>
  <si>
    <t>BIL.AKT.HYP{T,T,IMM}=SUM(BIL.AKT.HYP{A,T,IMM},BIL.AKT.HYP{I,T,IMM})(±0.5)</t>
  </si>
  <si>
    <t>Y82=SUM(X82,Q82)(±0.5)</t>
  </si>
  <si>
    <t>BIL.AKT.HGE{T,T}=SUM(BIL.AKT.HGE{A,T},BIL.AKT.HGE{I,T})(±0.5)</t>
  </si>
  <si>
    <t>Y83=SUM(X83,Q83)(±0.5)</t>
  </si>
  <si>
    <t>BIL.AKT.WBW{T,T}=SUM(BIL.AKT.WBW{A,T},BIL.AKT.WBW{I,T})(±0.5)</t>
  </si>
  <si>
    <t>Y84=SUM(X84,Q84)(±0.5)</t>
  </si>
  <si>
    <t>BIL.AKT.FFV{T,T}=SUM(BIL.AKT.FFV{A,T},BIL.AKT.FFV{I,T})(±0.5)</t>
  </si>
  <si>
    <t>Y85=SUM(X85,Q85)(±0.5)</t>
  </si>
  <si>
    <t>BIL.AKT.FFV.FMI{T,T}=SUM(BIL.AKT.FFV.FMI{A,T},BIL.AKT.FFV.FMI{I,T})(±0.5)</t>
  </si>
  <si>
    <t>Y86=SUM(X86,Q86)(±0.5)</t>
  </si>
  <si>
    <t>BIL.AKT.FFV.FBA{T,T}=SUM(BIL.AKT.FFV.FBA{A,T},BIL.AKT.FFV.FBA{I,T})(±0.5)</t>
  </si>
  <si>
    <t>Y87=SUM(X87,Q87)(±0.5)</t>
  </si>
  <si>
    <t>BIL.AKT.FFV.WFG{T,T}=SUM(BIL.AKT.FFV.WFG{A,T},BIL.AKT.FFV.WFG{I,T})(±0.5)</t>
  </si>
  <si>
    <t>Y88=SUM(X88,Q88)(±0.5)</t>
  </si>
  <si>
    <t>BIL.AKT.FFV.FKU{T,T}=SUM(BIL.AKT.FFV.FKU{A,T},BIL.AKT.FFV.FKU{I,T})(±0.5)</t>
  </si>
  <si>
    <t>Y89=SUM(X89,Q89)(±0.5)</t>
  </si>
  <si>
    <t>BIL.AKT.FFV.HYP{T,T}=SUM(BIL.AKT.FFV.HYP{A,T},BIL.AKT.FFV.HYP{I,T})(±0.5)</t>
  </si>
  <si>
    <t>Y90=SUM(X90,Q90)(±0.5)</t>
  </si>
  <si>
    <t>BIL.AKT.FFV.FAN{T,T}=SUM(BIL.AKT.FFV.FAN{A,T},BIL.AKT.FFV.FAN{I,T})(±0.5)</t>
  </si>
  <si>
    <t>Y91=SUM(X91,Q91)(±0.5)</t>
  </si>
  <si>
    <t>BIL.AKT.FAN{T,T}=SUM(BIL.AKT.FAN{A,T},BIL.AKT.FAN{I,T})(±0.5)</t>
  </si>
  <si>
    <t>Y92=SUM(X92,Q92)(±0.5)</t>
  </si>
  <si>
    <t>BIL.AKT.FAN.LIS{T,T}=SUM(BIL.AKT.FAN.LIS{A,T},BIL.AKT.FAN.LIS{I,T})(±0.5)</t>
  </si>
  <si>
    <t>Y93=SUM(X93,Q93)(±0.5)</t>
  </si>
  <si>
    <t>BIL.AKT.FAN.GMP{T,T,T}=SUM(BIL.AKT.FAN.GMP{A,T,T},BIL.AKT.FAN.GMP{I,T,T})(±0.5)</t>
  </si>
  <si>
    <t>Y94=SUM(X94,Q94)(±0.5)</t>
  </si>
  <si>
    <t>BIL.AKT.FAN.GMP{T,T,OEH}=SUM(BIL.AKT.FAN.GMP{A,T,OEH},BIL.AKT.FAN.GMP{I,T,OEH})(±0.5)</t>
  </si>
  <si>
    <t>Y95=SUM(X95,Q95)(±0.5)</t>
  </si>
  <si>
    <t>BIL.AKT.REA{T,T}=SUM(BIL.AKT.REA{A,T},BIL.AKT.REA{I,T})(±0.5)</t>
  </si>
  <si>
    <t>Y96=SUM(X96,Q96)(±0.5)</t>
  </si>
  <si>
    <t>BIL.AKT.BET{T,T}=SUM(BIL.AKT.BET{A,T},BIL.AKT.BET{I,T})(±0.5)</t>
  </si>
  <si>
    <t>Y97=SUM(X97,Q97)(±0.5)</t>
  </si>
  <si>
    <t>BIL.AKT.SAN{T,T}=SUM(BIL.AKT.SAN{A,T},BIL.AKT.SAN{I,T})(±0.5)</t>
  </si>
  <si>
    <t>Y98=SUM(X98,Q98)(±0.5)</t>
  </si>
  <si>
    <t>BIL.AKT.SAN.LBU{T,T}=SUM(BIL.AKT.SAN.LBU{A,T},BIL.AKT.SAN.LBU{I,T})(±0.5)</t>
  </si>
  <si>
    <t>Y99=SUM(X99,Q99)(±0.5)</t>
  </si>
  <si>
    <t>BIL.AKT.SAN.OFL{T,T}=SUM(BIL.AKT.SAN.OFL{A,T},BIL.AKT.SAN.OFL{I,T})(±0.5)</t>
  </si>
  <si>
    <t>Y100=SUM(X100,Q100)(±0.5)</t>
  </si>
  <si>
    <t>BIL.AKT.SAN.UES{T,T}=SUM(BIL.AKT.SAN.UES{A,T},BIL.AKT.SAN.UES{I,T})(±0.5)</t>
  </si>
  <si>
    <t>Y101=SUM(X101,Q101)(±0.5)</t>
  </si>
  <si>
    <t>BIL.AKT.IMW{T,T}=SUM(BIL.AKT.IMW{A,T},BIL.AKT.IMW{I,T})(±0.5)</t>
  </si>
  <si>
    <t>Y102=SUM(X102,Q102)(±0.5)</t>
  </si>
  <si>
    <t>BIL.AKT.SON{T,T}=SUM(BIL.AKT.SON{A,T},BIL.AKT.SON{I,T})(±0.5)</t>
  </si>
  <si>
    <t>Y103=SUM(X103,Q103)(±0.5)</t>
  </si>
  <si>
    <t>BIL.AKT.SON.SBG{T,T}=SUM(BIL.AKT.SON.SBG{A,T},BIL.AKT.SON.SBG{I,T})(±0.5)</t>
  </si>
  <si>
    <t>Y104=SUM(X104,Q104)(±0.5)</t>
  </si>
  <si>
    <t>BIL.AKT.SON.NML{T,T}=SUM(BIL.AKT.SON.NML{A,T},BIL.AKT.SON.NML{I,T})(±0.5)</t>
  </si>
  <si>
    <t>Y105=SUM(Q105)(±0.5)</t>
  </si>
  <si>
    <t>BIL.AKT.NEG{T,T}=SUM(BIL.AKT.NEG{I,T})(±0.5)</t>
  </si>
  <si>
    <t>Y106=SUM(X106,Q106)(±0.5)</t>
  </si>
  <si>
    <t>BIL.AKT.TOT{T,T}=SUM(BIL.AKT.TOT{A,T},BIL.AKT.TOT{I,T})(±0.5)</t>
  </si>
  <si>
    <t>Y107=SUM(X107,Q107)(±0.5)</t>
  </si>
  <si>
    <t>BIL.AKT.TOT.NRA{T,T}=SUM(BIL.AKT.TOT.NRA{A,T},BIL.AKT.TOT.NRA{I,T})(±0.5)</t>
  </si>
  <si>
    <t>Y108=SUM(X108,Q108)(±0.5)</t>
  </si>
  <si>
    <t>BIL.AKT.TOT.NRA.WAF{T,T}=SUM(BIL.AKT.TOT.NRA.WAF{A,T},BIL.AKT.TOT.NRA.WAF{I,T})(±0.5)</t>
  </si>
  <si>
    <t>MONA_B_D.D002</t>
  </si>
  <si>
    <t>Total Währung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</si>
  <si>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</si>
  <si>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</si>
  <si>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</si>
  <si>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</si>
  <si>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</si>
  <si>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</si>
  <si>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</si>
  <si>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</si>
  <si>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</si>
  <si>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</si>
  <si>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</si>
  <si>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</si>
  <si>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</si>
  <si>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</si>
  <si>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</si>
  <si>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</si>
  <si>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</si>
  <si>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</si>
  <si>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</si>
  <si>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</si>
  <si>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</si>
  <si>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</si>
  <si>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Q28=SUM(K28,L28,N28,O28,P28,M28)(±0.5)</t>
  </si>
  <si>
    <t>BIL.AKT.FBA{I,T,T}=SUM(BIL.AKT.FBA{I,CHF,T},BIL.AKT.FBA{I,EM,T},BIL.AKT.FBA{I,EUR,T},BIL.AKT.FBA{I,JPY,T},BIL.AKT.FBA{I,U,T},BIL.AKT.FBA{I,USD,T})(±0.5)</t>
  </si>
  <si>
    <t>X28=SUM(R28,S28,U28,V28,W28,T28)(±0.5)</t>
  </si>
  <si>
    <t>BIL.AKT.FBA{A,T,T}=SUM(BIL.AKT.FBA{A,CHF,T},BIL.AKT.FBA{A,EM,T},BIL.AKT.FBA{A,EUR,T},BIL.AKT.FBA{A,JPY,T},BIL.AKT.FBA{A,U,T},BIL.AKT.FBA{A,USD,T})(±0.5)</t>
  </si>
  <si>
    <t>Q29=SUM(K29,L29,N29,O29,P29,M29)(±0.5)</t>
  </si>
  <si>
    <t>BIL.AKT.FBA{I,T,ASI}=SUM(BIL.AKT.FBA{I,CHF,ASI},BIL.AKT.FBA{I,EM,ASI},BIL.AKT.FBA{I,EUR,ASI},BIL.AKT.FBA{I,JPY,ASI},BIL.AKT.FBA{I,U,ASI},BIL.AKT.FBA{I,USD,ASI})(±0.5)</t>
  </si>
  <si>
    <t>X29=SUM(R29,S29,U29,V29,W29,T29)(±0.5)</t>
  </si>
  <si>
    <t>BIL.AKT.FBA{A,T,ASI}=SUM(BIL.AKT.FBA{A,CHF,ASI},BIL.AKT.FBA{A,EM,ASI},BIL.AKT.FBA{A,EUR,ASI},BIL.AKT.FBA{A,JPY,ASI},BIL.AKT.FBA{A,U,ASI},BIL.AKT.FBA{A,USD,ASI})(±0.5)</t>
  </si>
  <si>
    <t>Q30=SUM(K30,L30,N30,O30,P30,M30)(±0.5)</t>
  </si>
  <si>
    <t>BIL.AKT.FBA{I,T,KUE}=SUM(BIL.AKT.FBA{I,CHF,KUE},BIL.AKT.FBA{I,EM,KUE},BIL.AKT.FBA{I,EUR,KUE},BIL.AKT.FBA{I,JPY,KUE},BIL.AKT.FBA{I,U,KUE},BIL.AKT.FBA{I,USD,KUE})(±0.5)</t>
  </si>
  <si>
    <t>X30=SUM(R30,S30,U30,V30,W30,T30)(±0.5)</t>
  </si>
  <si>
    <t>BIL.AKT.FBA{A,T,KUE}=SUM(BIL.AKT.FBA{A,CHF,KUE},BIL.AKT.FBA{A,EM,KUE},BIL.AKT.FBA{A,EUR,KUE},BIL.AKT.FBA{A,JPY,KUE},BIL.AKT.FBA{A,U,KUE},BIL.AKT.FBA{A,USD,KUE})(±0.5)</t>
  </si>
  <si>
    <t>Q31=SUM(K31,L31,N31,O31,P31,M31)(±0.5)</t>
  </si>
  <si>
    <t>BIL.AKT.FBA{I,T,RLZ}=SUM(BIL.AKT.FBA{I,CHF,RLZ},BIL.AKT.FBA{I,EM,RLZ},BIL.AKT.FBA{I,EUR,RLZ},BIL.AKT.FBA{I,JPY,RLZ},BIL.AKT.FBA{I,U,RLZ},BIL.AKT.FBA{I,USD,RLZ})(±0.5)</t>
  </si>
  <si>
    <t>X31=SUM(R31,S31,U31,V31,W31,T31)(±0.5)</t>
  </si>
  <si>
    <t>BIL.AKT.FBA{A,T,RLZ}=SUM(BIL.AKT.FBA{A,CHF,RLZ},BIL.AKT.FBA{A,EM,RLZ},BIL.AKT.FBA{A,EUR,RLZ},BIL.AKT.FBA{A,JPY,RLZ},BIL.AKT.FBA{A,U,RLZ},BIL.AKT.FBA{A,USD,RLZ})(±0.5)</t>
  </si>
  <si>
    <t>Q32=SUM(K32,L32,N32,O32,P32,M32)(±0.5)</t>
  </si>
  <si>
    <t>BIL.AKT.FBA{I,T,B1M}=SUM(BIL.AKT.FBA{I,CHF,B1M},BIL.AKT.FBA{I,EM,B1M},BIL.AKT.FBA{I,EUR,B1M},BIL.AKT.FBA{I,JPY,B1M},BIL.AKT.FBA{I,U,B1M},BIL.AKT.FBA{I,USD,B1M})(±0.5)</t>
  </si>
  <si>
    <t>X32=SUM(R32,S32,U32,V32,W32,T32)(±0.5)</t>
  </si>
  <si>
    <t>BIL.AKT.FBA{A,T,B1M}=SUM(BIL.AKT.FBA{A,CHF,B1M},BIL.AKT.FBA{A,EM,B1M},BIL.AKT.FBA{A,EUR,B1M},BIL.AKT.FBA{A,JPY,B1M},BIL.AKT.FBA{A,U,B1M},BIL.AKT.FBA{A,USD,B1M})(±0.5)</t>
  </si>
  <si>
    <t>Q33=SUM(K33,L33,N33,O33,P33,M33)(±0.5)</t>
  </si>
  <si>
    <t>BIL.AKT.FBA{I,T,M13}=SUM(BIL.AKT.FBA{I,CHF,M13},BIL.AKT.FBA{I,EM,M13},BIL.AKT.FBA{I,EUR,M13},BIL.AKT.FBA{I,JPY,M13},BIL.AKT.FBA{I,U,M13},BIL.AKT.FBA{I,USD,M13})(±0.5)</t>
  </si>
  <si>
    <t>X33=SUM(R33,S33,U33,V33,W33,T33)(±0.5)</t>
  </si>
  <si>
    <t>BIL.AKT.FBA{A,T,M13}=SUM(BIL.AKT.FBA{A,CHF,M13},BIL.AKT.FBA{A,EM,M13},BIL.AKT.FBA{A,EUR,M13},BIL.AKT.FBA{A,JPY,M13},BIL.AKT.FBA{A,U,M13},BIL.AKT.FBA{A,USD,M13})(±0.5)</t>
  </si>
  <si>
    <t>Q34=SUM(K34,L34,N34,O34,P34,M34)(±0.5)</t>
  </si>
  <si>
    <t>BIL.AKT.FBA{I,T,M31}=SUM(BIL.AKT.FBA{I,CHF,M31},BIL.AKT.FBA{I,EM,M31},BIL.AKT.FBA{I,EUR,M31},BIL.AKT.FBA{I,JPY,M31},BIL.AKT.FBA{I,U,M31},BIL.AKT.FBA{I,USD,M31})(±0.5)</t>
  </si>
  <si>
    <t>X34=SUM(R34,S34,U34,V34,W34,T34)(±0.5)</t>
  </si>
  <si>
    <t>BIL.AKT.FBA{A,T,M31}=SUM(BIL.AKT.FBA{A,CHF,M31},BIL.AKT.FBA{A,EM,M31},BIL.AKT.FBA{A,EUR,M31},BIL.AKT.FBA{A,JPY,M31},BIL.AKT.FBA{A,U,M31},BIL.AKT.FBA{A,USD,M31})(±0.5)</t>
  </si>
  <si>
    <t>Q35=SUM(K35,L35,N35,O35,P35,M35)(±0.5)</t>
  </si>
  <si>
    <t>BIL.AKT.FBA{I,T,J15}=SUM(BIL.AKT.FBA{I,CHF,J15},BIL.AKT.FBA{I,EM,J15},BIL.AKT.FBA{I,EUR,J15},BIL.AKT.FBA{I,JPY,J15},BIL.AKT.FBA{I,U,J15},BIL.AKT.FBA{I,USD,J15})(±0.5)</t>
  </si>
  <si>
    <t>X35=SUM(R35,S35,U35,V35,W35,T35)(±0.5)</t>
  </si>
  <si>
    <t>BIL.AKT.FBA{A,T,J15}=SUM(BIL.AKT.FBA{A,CHF,J15},BIL.AKT.FBA{A,EM,J15},BIL.AKT.FBA{A,EUR,J15},BIL.AKT.FBA{A,JPY,J15},BIL.AKT.FBA{A,U,J15},BIL.AKT.FBA{A,USD,J15})(±0.5)</t>
  </si>
  <si>
    <t>Q36=SUM(K36,L36,N36,O36,P36,M36)(±0.5)</t>
  </si>
  <si>
    <t>BIL.AKT.FBA{I,T,U5J}=SUM(BIL.AKT.FBA{I,CHF,U5J},BIL.AKT.FBA{I,EM,U5J},BIL.AKT.FBA{I,EUR,U5J},BIL.AKT.FBA{I,JPY,U5J},BIL.AKT.FBA{I,U,U5J},BIL.AKT.FBA{I,USD,U5J})(±0.5)</t>
  </si>
  <si>
    <t>X36=SUM(R36,S36,U36,V36,W36,T36)(±0.5)</t>
  </si>
  <si>
    <t>BIL.AKT.FBA{A,T,U5J}=SUM(BIL.AKT.FBA{A,CHF,U5J},BIL.AKT.FBA{A,EM,U5J},BIL.AKT.FBA{A,EUR,U5J},BIL.AKT.FBA{A,JPY,U5J},BIL.AKT.FBA{A,U,U5J},BIL.AKT.FBA{A,USD,U5J})(±0.5)</t>
  </si>
  <si>
    <t>Q37=SUM(K37,L37,N37,O37,P37,M37)(±0.5)</t>
  </si>
  <si>
    <t>BIL.AKT.WFG{I,T,T,T}=SUM(BIL.AKT.WFG{I,CHF,T,T},BIL.AKT.WFG{I,EM,T,T},BIL.AKT.WFG{I,EUR,T,T},BIL.AKT.WFG{I,JPY,T,T},BIL.AKT.WFG{I,U,T,T},BIL.AKT.WFG{I,USD,T,T})(±0.5)</t>
  </si>
  <si>
    <t>X37=SUM(R37,S37,U37,V37,W37,T37)(±0.5)</t>
  </si>
  <si>
    <t>BIL.AKT.WFG{A,T,T,T}=SUM(BIL.AKT.WFG{A,CHF,T,T},BIL.AKT.WFG{A,EM,T,T},BIL.AKT.WFG{A,EUR,T,T},BIL.AKT.WFG{A,JPY,T,T},BIL.AKT.WFG{A,U,T,T},BIL.AKT.WFG{A,USD,T,T})(±0.5)</t>
  </si>
  <si>
    <t>Q38=SUM(K38,L38,N38,O38,P38,M38)(±0.5)</t>
  </si>
  <si>
    <t>BIL.AKT.WFG{I,T,T,BAN}=SUM(BIL.AKT.WFG{I,CHF,T,BAN},BIL.AKT.WFG{I,EM,T,BAN},BIL.AKT.WFG{I,EUR,T,BAN},BIL.AKT.WFG{I,JPY,T,BAN},BIL.AKT.WFG{I,U,T,BAN},BIL.AKT.WFG{I,USD,T,BAN})(±0.5)</t>
  </si>
  <si>
    <t>X38=SUM(R38,S38,U38,V38,W38,T38)(±0.5)</t>
  </si>
  <si>
    <t>BIL.AKT.WFG{A,T,T,BAN}=SUM(BIL.AKT.WFG{A,CHF,T,BAN},BIL.AKT.WFG{A,EM,T,BAN},BIL.AKT.WFG{A,EUR,T,BAN},BIL.AKT.WFG{A,JPY,T,BAN},BIL.AKT.WFG{A,U,T,BAN},BIL.AKT.WFG{A,USD,T,BAN})(±0.5)</t>
  </si>
  <si>
    <t>Q39=SUM(K39,L39,N39,O39,P39,M39)(±0.5)</t>
  </si>
  <si>
    <t>BIL.AKT.WFG{I,T,ASI,BAN}=SUM(BIL.AKT.WFG{I,CHF,ASI,BAN},BIL.AKT.WFG{I,EM,ASI,BAN},BIL.AKT.WFG{I,EUR,ASI,BAN},BIL.AKT.WFG{I,JPY,ASI,BAN},BIL.AKT.WFG{I,U,ASI,BAN},BIL.AKT.WFG{I,USD,ASI,BAN})(±0.5)</t>
  </si>
  <si>
    <t>X39=SUM(R39,S39,U39,V39,W39,T39)(±0.5)</t>
  </si>
  <si>
    <t>BIL.AKT.WFG{A,T,ASI,BAN}=SUM(BIL.AKT.WFG{A,CHF,ASI,BAN},BIL.AKT.WFG{A,EM,ASI,BAN},BIL.AKT.WFG{A,EUR,ASI,BAN},BIL.AKT.WFG{A,JPY,ASI,BAN},BIL.AKT.WFG{A,U,ASI,BAN},BIL.AKT.WFG{A,USD,ASI,BAN})(±0.5)</t>
  </si>
  <si>
    <t>Q40=SUM(K40,L40,N40,O40,P40,M40)(±0.5)</t>
  </si>
  <si>
    <t>BIL.AKT.WFG{I,T,KUE,BAN}=SUM(BIL.AKT.WFG{I,CHF,KUE,BAN},BIL.AKT.WFG{I,EM,KUE,BAN},BIL.AKT.WFG{I,EUR,KUE,BAN},BIL.AKT.WFG{I,JPY,KUE,BAN},BIL.AKT.WFG{I,U,KUE,BAN},BIL.AKT.WFG{I,USD,KUE,BAN})(±0.5)</t>
  </si>
  <si>
    <t>X40=SUM(R40,S40,U40,V40,W40,T40)(±0.5)</t>
  </si>
  <si>
    <t>BIL.AKT.WFG{A,T,KUE,BAN}=SUM(BIL.AKT.WFG{A,CHF,KUE,BAN},BIL.AKT.WFG{A,EM,KUE,BAN},BIL.AKT.WFG{A,EUR,KUE,BAN},BIL.AKT.WFG{A,JPY,KUE,BAN},BIL.AKT.WFG{A,U,KUE,BAN},BIL.AKT.WFG{A,USD,KUE,BAN})(±0.5)</t>
  </si>
  <si>
    <t>Q41=SUM(K41,L41,N41,O41,P41,M41)(±0.5)</t>
  </si>
  <si>
    <t>BIL.AKT.WFG{I,T,RLZ,BAN}=SUM(BIL.AKT.WFG{I,CHF,RLZ,BAN},BIL.AKT.WFG{I,EM,RLZ,BAN},BIL.AKT.WFG{I,EUR,RLZ,BAN},BIL.AKT.WFG{I,JPY,RLZ,BAN},BIL.AKT.WFG{I,U,RLZ,BAN},BIL.AKT.WFG{I,USD,RLZ,BAN})(±0.5)</t>
  </si>
  <si>
    <t>X41=SUM(R41,S41,U41,V41,W41,T41)(±0.5)</t>
  </si>
  <si>
    <t>BIL.AKT.WFG{A,T,RLZ,BAN}=SUM(BIL.AKT.WFG{A,CHF,RLZ,BAN},BIL.AKT.WFG{A,EM,RLZ,BAN},BIL.AKT.WFG{A,EUR,RLZ,BAN},BIL.AKT.WFG{A,JPY,RLZ,BAN},BIL.AKT.WFG{A,U,RLZ,BAN},BIL.AKT.WFG{A,USD,RLZ,BAN})(±0.5)</t>
  </si>
  <si>
    <t>Q42=SUM(K42,L42,N42,O42,P42,M42)(±0.5)</t>
  </si>
  <si>
    <t>BIL.AKT.WFG{I,T,B1M,BAN}=SUM(BIL.AKT.WFG{I,CHF,B1M,BAN},BIL.AKT.WFG{I,EM,B1M,BAN},BIL.AKT.WFG{I,EUR,B1M,BAN},BIL.AKT.WFG{I,JPY,B1M,BAN},BIL.AKT.WFG{I,U,B1M,BAN},BIL.AKT.WFG{I,USD,B1M,BAN})(±0.5)</t>
  </si>
  <si>
    <t>X42=SUM(R42,S42,U42,V42,W42,T42)(±0.5)</t>
  </si>
  <si>
    <t>BIL.AKT.WFG{A,T,B1M,BAN}=SUM(BIL.AKT.WFG{A,CHF,B1M,BAN},BIL.AKT.WFG{A,EM,B1M,BAN},BIL.AKT.WFG{A,EUR,B1M,BAN},BIL.AKT.WFG{A,JPY,B1M,BAN},BIL.AKT.WFG{A,U,B1M,BAN},BIL.AKT.WFG{A,USD,B1M,BAN})(±0.5)</t>
  </si>
  <si>
    <t>Q43=SUM(K43,L43,N43,O43,P43,M43)(±0.5)</t>
  </si>
  <si>
    <t>BIL.AKT.WFG{I,T,M13,BAN}=SUM(BIL.AKT.WFG{I,CHF,M13,BAN},BIL.AKT.WFG{I,EM,M13,BAN},BIL.AKT.WFG{I,EUR,M13,BAN},BIL.AKT.WFG{I,JPY,M13,BAN},BIL.AKT.WFG{I,U,M13,BAN},BIL.AKT.WFG{I,USD,M13,BAN})(±0.5)</t>
  </si>
  <si>
    <t>X43=SUM(R43,S43,U43,V43,W43,T43)(±0.5)</t>
  </si>
  <si>
    <t>BIL.AKT.WFG{A,T,M13,BAN}=SUM(BIL.AKT.WFG{A,CHF,M13,BAN},BIL.AKT.WFG{A,EM,M13,BAN},BIL.AKT.WFG{A,EUR,M13,BAN},BIL.AKT.WFG{A,JPY,M13,BAN},BIL.AKT.WFG{A,U,M13,BAN},BIL.AKT.WFG{A,USD,M13,BAN})(±0.5)</t>
  </si>
  <si>
    <t>Q44=SUM(K44,L44,N44,O44,P44,M44)(±0.5)</t>
  </si>
  <si>
    <t>BIL.AKT.WFG{I,T,M31,BAN}=SUM(BIL.AKT.WFG{I,CHF,M31,BAN},BIL.AKT.WFG{I,EM,M31,BAN},BIL.AKT.WFG{I,EUR,M31,BAN},BIL.AKT.WFG{I,JPY,M31,BAN},BIL.AKT.WFG{I,U,M31,BAN},BIL.AKT.WFG{I,USD,M31,BAN})(±0.5)</t>
  </si>
  <si>
    <t>X44=SUM(R44,S44,U44,V44,W44,T44)(±0.5)</t>
  </si>
  <si>
    <t>BIL.AKT.WFG{A,T,M31,BAN}=SUM(BIL.AKT.WFG{A,CHF,M31,BAN},BIL.AKT.WFG{A,EM,M31,BAN},BIL.AKT.WFG{A,EUR,M31,BAN},BIL.AKT.WFG{A,JPY,M31,BAN},BIL.AKT.WFG{A,U,M31,BAN},BIL.AKT.WFG{A,USD,M31,BAN})(±0.5)</t>
  </si>
  <si>
    <t>Q45=SUM(K45,L45,N45,O45,P45,M45)(±0.5)</t>
  </si>
  <si>
    <t>BIL.AKT.WFG{I,T,J15,BAN}=SUM(BIL.AKT.WFG{I,CHF,J15,BAN},BIL.AKT.WFG{I,EM,J15,BAN},BIL.AKT.WFG{I,EUR,J15,BAN},BIL.AKT.WFG{I,JPY,J15,BAN},BIL.AKT.WFG{I,U,J15,BAN},BIL.AKT.WFG{I,USD,J15,BAN})(±0.5)</t>
  </si>
  <si>
    <t>X45=SUM(R45,S45,U45,V45,W45,T45)(±0.5)</t>
  </si>
  <si>
    <t>BIL.AKT.WFG{A,T,J15,BAN}=SUM(BIL.AKT.WFG{A,CHF,J15,BAN},BIL.AKT.WFG{A,EM,J15,BAN},BIL.AKT.WFG{A,EUR,J15,BAN},BIL.AKT.WFG{A,JPY,J15,BAN},BIL.AKT.WFG{A,U,J15,BAN},BIL.AKT.WFG{A,USD,J15,BAN})(±0.5)</t>
  </si>
  <si>
    <t>Q46=SUM(K46,L46,N46,O46,P46,M46)(±0.5)</t>
  </si>
  <si>
    <t>BIL.AKT.WFG{I,T,U5J,BAN}=SUM(BIL.AKT.WFG{I,CHF,U5J,BAN},BIL.AKT.WFG{I,EM,U5J,BAN},BIL.AKT.WFG{I,EUR,U5J,BAN},BIL.AKT.WFG{I,JPY,U5J,BAN},BIL.AKT.WFG{I,U,U5J,BAN},BIL.AKT.WFG{I,USD,U5J,BAN})(±0.5)</t>
  </si>
  <si>
    <t>X46=SUM(R46,S46,U46,V46,W46,T46)(±0.5)</t>
  </si>
  <si>
    <t>BIL.AKT.WFG{A,T,U5J,BAN}=SUM(BIL.AKT.WFG{A,CHF,U5J,BAN},BIL.AKT.WFG{A,EM,U5J,BAN},BIL.AKT.WFG{A,EUR,U5J,BAN},BIL.AKT.WFG{A,JPY,U5J,BAN},BIL.AKT.WFG{A,U,U5J,BAN},BIL.AKT.WFG{A,USD,U5J,BAN})(±0.5)</t>
  </si>
  <si>
    <t>Q47=SUM(K47,L47,N47,O47,P47,M47)(±0.5)</t>
  </si>
  <si>
    <t>BIL.AKT.WFG{I,T,T,KUN}=SUM(BIL.AKT.WFG{I,CHF,T,KUN},BIL.AKT.WFG{I,EM,T,KUN},BIL.AKT.WFG{I,EUR,T,KUN},BIL.AKT.WFG{I,JPY,T,KUN},BIL.AKT.WFG{I,U,T,KUN},BIL.AKT.WFG{I,USD,T,KUN})(±0.5)</t>
  </si>
  <si>
    <t>X47=SUM(R47,S47,U47,V47,W47,T47)(±0.5)</t>
  </si>
  <si>
    <t>BIL.AKT.WFG{A,T,T,KUN}=SUM(BIL.AKT.WFG{A,CHF,T,KUN},BIL.AKT.WFG{A,EM,T,KUN},BIL.AKT.WFG{A,EUR,T,KUN},BIL.AKT.WFG{A,JPY,T,KUN},BIL.AKT.WFG{A,U,T,KUN},BIL.AKT.WFG{A,USD,T,KUN})(±0.5)</t>
  </si>
  <si>
    <t>Q48=SUM(K48,L48,N48,O48,P48,M48)(±0.5)</t>
  </si>
  <si>
    <t>BIL.AKT.WFG{I,T,ASI,KUN}=SUM(BIL.AKT.WFG{I,CHF,ASI,KUN},BIL.AKT.WFG{I,EM,ASI,KUN},BIL.AKT.WFG{I,EUR,ASI,KUN},BIL.AKT.WFG{I,JPY,ASI,KUN},BIL.AKT.WFG{I,U,ASI,KUN},BIL.AKT.WFG{I,USD,ASI,KUN})(±0.5)</t>
  </si>
  <si>
    <t>X48=SUM(R48,S48,U48,V48,W48,T48)(±0.5)</t>
  </si>
  <si>
    <t>BIL.AKT.WFG{A,T,ASI,KUN}=SUM(BIL.AKT.WFG{A,CHF,ASI,KUN},BIL.AKT.WFG{A,EM,ASI,KUN},BIL.AKT.WFG{A,EUR,ASI,KUN},BIL.AKT.WFG{A,JPY,ASI,KUN},BIL.AKT.WFG{A,U,ASI,KUN},BIL.AKT.WFG{A,USD,ASI,KUN})(±0.5)</t>
  </si>
  <si>
    <t>Q49=SUM(K49,L49,N49,O49,P49,M49)(±0.5)</t>
  </si>
  <si>
    <t>BIL.AKT.WFG{I,T,KUE,KUN}=SUM(BIL.AKT.WFG{I,CHF,KUE,KUN},BIL.AKT.WFG{I,EM,KUE,KUN},BIL.AKT.WFG{I,EUR,KUE,KUN},BIL.AKT.WFG{I,JPY,KUE,KUN},BIL.AKT.WFG{I,U,KUE,KUN},BIL.AKT.WFG{I,USD,KUE,KUN})(±0.5)</t>
  </si>
  <si>
    <t>X49=SUM(R49,S49,U49,V49,W49,T49)(±0.5)</t>
  </si>
  <si>
    <t>BIL.AKT.WFG{A,T,KUE,KUN}=SUM(BIL.AKT.WFG{A,CHF,KUE,KUN},BIL.AKT.WFG{A,EM,KUE,KUN},BIL.AKT.WFG{A,EUR,KUE,KUN},BIL.AKT.WFG{A,JPY,KUE,KUN},BIL.AKT.WFG{A,U,KUE,KUN},BIL.AKT.WFG{A,USD,KUE,KUN})(±0.5)</t>
  </si>
  <si>
    <t>Q50=SUM(K50,L50,N50,O50,P50,M50)(±0.5)</t>
  </si>
  <si>
    <t>BIL.AKT.WFG{I,T,RLZ,KUN}=SUM(BIL.AKT.WFG{I,CHF,RLZ,KUN},BIL.AKT.WFG{I,EM,RLZ,KUN},BIL.AKT.WFG{I,EUR,RLZ,KUN},BIL.AKT.WFG{I,JPY,RLZ,KUN},BIL.AKT.WFG{I,U,RLZ,KUN},BIL.AKT.WFG{I,USD,RLZ,KUN})(±0.5)</t>
  </si>
  <si>
    <t>X50=SUM(R50,S50,U50,V50,W50,T50)(±0.5)</t>
  </si>
  <si>
    <t>BIL.AKT.WFG{A,T,RLZ,KUN}=SUM(BIL.AKT.WFG{A,CHF,RLZ,KUN},BIL.AKT.WFG{A,EM,RLZ,KUN},BIL.AKT.WFG{A,EUR,RLZ,KUN},BIL.AKT.WFG{A,JPY,RLZ,KUN},BIL.AKT.WFG{A,U,RLZ,KUN},BIL.AKT.WFG{A,USD,RLZ,KUN})(±0.5)</t>
  </si>
  <si>
    <t>Q51=SUM(K51,L51,N51,O51,P51,M51)(±0.5)</t>
  </si>
  <si>
    <t>BIL.AKT.WFG{I,T,B1M,KUN}=SUM(BIL.AKT.WFG{I,CHF,B1M,KUN},BIL.AKT.WFG{I,EM,B1M,KUN},BIL.AKT.WFG{I,EUR,B1M,KUN},BIL.AKT.WFG{I,JPY,B1M,KUN},BIL.AKT.WFG{I,U,B1M,KUN},BIL.AKT.WFG{I,USD,B1M,KUN})(±0.5)</t>
  </si>
  <si>
    <t>X51=SUM(R51,S51,U51,V51,W51,T51)(±0.5)</t>
  </si>
  <si>
    <t>BIL.AKT.WFG{A,T,B1M,KUN}=SUM(BIL.AKT.WFG{A,CHF,B1M,KUN},BIL.AKT.WFG{A,EM,B1M,KUN},BIL.AKT.WFG{A,EUR,B1M,KUN},BIL.AKT.WFG{A,JPY,B1M,KUN},BIL.AKT.WFG{A,U,B1M,KUN},BIL.AKT.WFG{A,USD,B1M,KUN})(±0.5)</t>
  </si>
  <si>
    <t>Q52=SUM(K52,L52,N52,O52,P52,M52)(±0.5)</t>
  </si>
  <si>
    <t>BIL.AKT.WFG{I,T,M13,KUN}=SUM(BIL.AKT.WFG{I,CHF,M13,KUN},BIL.AKT.WFG{I,EM,M13,KUN},BIL.AKT.WFG{I,EUR,M13,KUN},BIL.AKT.WFG{I,JPY,M13,KUN},BIL.AKT.WFG{I,U,M13,KUN},BIL.AKT.WFG{I,USD,M13,KUN})(±0.5)</t>
  </si>
  <si>
    <t>X52=SUM(R52,S52,U52,V52,W52,T52)(±0.5)</t>
  </si>
  <si>
    <t>BIL.AKT.WFG{A,T,M13,KUN}=SUM(BIL.AKT.WFG{A,CHF,M13,KUN},BIL.AKT.WFG{A,EM,M13,KUN},BIL.AKT.WFG{A,EUR,M13,KUN},BIL.AKT.WFG{A,JPY,M13,KUN},BIL.AKT.WFG{A,U,M13,KUN},BIL.AKT.WFG{A,USD,M13,KUN})(±0.5)</t>
  </si>
  <si>
    <t>Q53=SUM(K53,L53,N53,O53,P53,M53)(±0.5)</t>
  </si>
  <si>
    <t>BIL.AKT.WFG{I,T,M31,KUN}=SUM(BIL.AKT.WFG{I,CHF,M31,KUN},BIL.AKT.WFG{I,EM,M31,KUN},BIL.AKT.WFG{I,EUR,M31,KUN},BIL.AKT.WFG{I,JPY,M31,KUN},BIL.AKT.WFG{I,U,M31,KUN},BIL.AKT.WFG{I,USD,M31,KUN})(±0.5)</t>
  </si>
  <si>
    <t>X53=SUM(R53,S53,U53,V53,W53,T53)(±0.5)</t>
  </si>
  <si>
    <t>BIL.AKT.WFG{A,T,M31,KUN}=SUM(BIL.AKT.WFG{A,CHF,M31,KUN},BIL.AKT.WFG{A,EM,M31,KUN},BIL.AKT.WFG{A,EUR,M31,KUN},BIL.AKT.WFG{A,JPY,M31,KUN},BIL.AKT.WFG{A,U,M31,KUN},BIL.AKT.WFG{A,USD,M31,KUN})(±0.5)</t>
  </si>
  <si>
    <t>Q54=SUM(K54,L54,N54,O54,P54,M54)(±0.5)</t>
  </si>
  <si>
    <t>BIL.AKT.WFG{I,T,J15,KUN}=SUM(BIL.AKT.WFG{I,CHF,J15,KUN},BIL.AKT.WFG{I,EM,J15,KUN},BIL.AKT.WFG{I,EUR,J15,KUN},BIL.AKT.WFG{I,JPY,J15,KUN},BIL.AKT.WFG{I,U,J15,KUN},BIL.AKT.WFG{I,USD,J15,KUN})(±0.5)</t>
  </si>
  <si>
    <t>X54=SUM(R54,S54,U54,V54,W54,T54)(±0.5)</t>
  </si>
  <si>
    <t>BIL.AKT.WFG{A,T,J15,KUN}=SUM(BIL.AKT.WFG{A,CHF,J15,KUN},BIL.AKT.WFG{A,EM,J15,KUN},BIL.AKT.WFG{A,EUR,J15,KUN},BIL.AKT.WFG{A,JPY,J15,KUN},BIL.AKT.WFG{A,U,J15,KUN},BIL.AKT.WFG{A,USD,J15,KUN})(±0.5)</t>
  </si>
  <si>
    <t>Q55=SUM(K55,L55,N55,O55,P55,M55)(±0.5)</t>
  </si>
  <si>
    <t>BIL.AKT.WFG{I,T,U5J,KUN}=SUM(BIL.AKT.WFG{I,CHF,U5J,KUN},BIL.AKT.WFG{I,EM,U5J,KUN},BIL.AKT.WFG{I,EUR,U5J,KUN},BIL.AKT.WFG{I,JPY,U5J,KUN},BIL.AKT.WFG{I,U,U5J,KUN},BIL.AKT.WFG{I,USD,U5J,KUN})(±0.5)</t>
  </si>
  <si>
    <t>X55=SUM(R55,S55,U55,V55,W55,T55)(±0.5)</t>
  </si>
  <si>
    <t>BIL.AKT.WFG{A,T,U5J,KUN}=SUM(BIL.AKT.WFG{A,CHF,U5J,KUN},BIL.AKT.WFG{A,EM,U5J,KUN},BIL.AKT.WFG{A,EUR,U5J,KUN},BIL.AKT.WFG{A,JPY,U5J,KUN},BIL.AKT.WFG{A,U,U5J,KUN},BIL.AKT.WFG{A,USD,U5J,KUN})(±0.5)</t>
  </si>
  <si>
    <t>Q56=SUM(K56,L56,N56,O56,P56,M56)(±0.5)</t>
  </si>
  <si>
    <t>BIL.AKT.FKU{I,T,T,T,T}=SUM(BIL.AKT.FKU{I,CHF,T,T,T},BIL.AKT.FKU{I,EM,T,T,T},BIL.AKT.FKU{I,EUR,T,T,T},BIL.AKT.FKU{I,JPY,T,T,T},BIL.AKT.FKU{I,U,T,T,T},BIL.AKT.FKU{I,USD,T,T,T})(±0.5)</t>
  </si>
  <si>
    <t>X56=SUM(R56,S56,U56,V56,W56,T56)(±0.5)</t>
  </si>
  <si>
    <t>BIL.AKT.FKU{A,T,T,T,T}=SUM(BIL.AKT.FKU{A,CHF,T,T,T},BIL.AKT.FKU{A,EM,T,T,T},BIL.AKT.FKU{A,EUR,T,T,T},BIL.AKT.FKU{A,JPY,T,T,T},BIL.AKT.FKU{A,U,T,T,T},BIL.AKT.FKU{A,USD,T,T,T})(±0.5)</t>
  </si>
  <si>
    <t>Q58=SUM(K58,L58,N58,O58,P58,M58)(±0.5)</t>
  </si>
  <si>
    <t>BIL.AKT.FKU{I,T,T,UNG,T}=SUM(BIL.AKT.FKU{I,CHF,T,UNG,T},BIL.AKT.FKU{I,EM,T,UNG,T},BIL.AKT.FKU{I,EUR,T,UNG,T},BIL.AKT.FKU{I,JPY,T,UNG,T},BIL.AKT.FKU{I,U,T,UNG,T},BIL.AKT.FKU{I,USD,T,UNG,T})(±0.5)</t>
  </si>
  <si>
    <t>X58=SUM(R58,S58,U58,V58,W58,T58)(±0.5)</t>
  </si>
  <si>
    <t>BIL.AKT.FKU{A,T,T,UNG,T}=SUM(BIL.AKT.FKU{A,CHF,T,UNG,T},BIL.AKT.FKU{A,EM,T,UNG,T},BIL.AKT.FKU{A,EUR,T,UNG,T},BIL.AKT.FKU{A,JPY,T,UNG,T},BIL.AKT.FKU{A,U,T,UNG,T},BIL.AKT.FKU{A,USD,T,UNG,T})(±0.5)</t>
  </si>
  <si>
    <t>Q59=SUM(K59,L59,N59,O59,P59,M59)(±0.5)</t>
  </si>
  <si>
    <t>BIL.AKT.FKU{I,T,T,UNG,ORK}=SUM(BIL.AKT.FKU{I,CHF,T,UNG,ORK},BIL.AKT.FKU{I,EM,T,UNG,ORK},BIL.AKT.FKU{I,EUR,T,UNG,ORK},BIL.AKT.FKU{I,JPY,T,UNG,ORK},BIL.AKT.FKU{I,U,T,UNG,ORK},BIL.AKT.FKU{I,USD,T,UNG,ORK})(±0.5)</t>
  </si>
  <si>
    <t>X59=SUM(R59,S59,U59,V59,W59,T59)(±0.5)</t>
  </si>
  <si>
    <t>BIL.AKT.FKU{A,T,T,UNG,ORK}=SUM(BIL.AKT.FKU{A,CHF,T,UNG,ORK},BIL.AKT.FKU{A,EM,T,UNG,ORK},BIL.AKT.FKU{A,EUR,T,UNG,ORK},BIL.AKT.FKU{A,JPY,T,UNG,ORK},BIL.AKT.FKU{A,U,T,UNG,ORK},BIL.AKT.FKU{A,USD,T,UNG,ORK})(±0.5)</t>
  </si>
  <si>
    <t>Q60=SUM(K60,L60,N60,O60,P60,M60)(±0.5)</t>
  </si>
  <si>
    <t>BIL.AKT.FKU{I,T,T,GED,T}=SUM(BIL.AKT.FKU{I,CHF,T,GED,T},BIL.AKT.FKU{I,EM,T,GED,T},BIL.AKT.FKU{I,EUR,T,GED,T},BIL.AKT.FKU{I,JPY,T,GED,T},BIL.AKT.FKU{I,U,T,GED,T},BIL.AKT.FKU{I,USD,T,GED,T})(±0.5)</t>
  </si>
  <si>
    <t>X60=SUM(R60,S60,U60,V60,W60,T60)(±0.5)</t>
  </si>
  <si>
    <t>BIL.AKT.FKU{A,T,T,GED,T}=SUM(BIL.AKT.FKU{A,CHF,T,GED,T},BIL.AKT.FKU{A,EM,T,GED,T},BIL.AKT.FKU{A,EUR,T,GED,T},BIL.AKT.FKU{A,JPY,T,GED,T},BIL.AKT.FKU{A,U,T,GED,T},BIL.AKT.FKU{A,USD,T,GED,T})(±0.5)</t>
  </si>
  <si>
    <t>Q61=SUM(K61,L61,N61,O61,P61,M61)(±0.5)</t>
  </si>
  <si>
    <t>BIL.AKT.FKU{I,T,T,GED,ORK}=SUM(BIL.AKT.FKU{I,CHF,T,GED,ORK},BIL.AKT.FKU{I,EM,T,GED,ORK},BIL.AKT.FKU{I,EUR,T,GED,ORK},BIL.AKT.FKU{I,JPY,T,GED,ORK},BIL.AKT.FKU{I,U,T,GED,ORK},BIL.AKT.FKU{I,USD,T,GED,ORK})(±0.5)</t>
  </si>
  <si>
    <t>X61=SUM(R61,S61,U61,V61,W61,T61)(±0.5)</t>
  </si>
  <si>
    <t>BIL.AKT.FKU{A,T,T,GED,ORK}=SUM(BIL.AKT.FKU{A,CHF,T,GED,ORK},BIL.AKT.FKU{A,EM,T,GED,ORK},BIL.AKT.FKU{A,EUR,T,GED,ORK},BIL.AKT.FKU{A,JPY,T,GED,ORK},BIL.AKT.FKU{A,U,T,GED,ORK},BIL.AKT.FKU{A,USD,T,GED,ORK})(±0.5)</t>
  </si>
  <si>
    <t>Q62=SUM(K62,L62,N62,O62,P62,M62)(±0.5)</t>
  </si>
  <si>
    <t>BIL.AKT.FKU{I,T,T,HYD,U}=SUM(BIL.AKT.FKU{I,CHF,T,HYD,U},BIL.AKT.FKU{I,EM,T,HYD,U},BIL.AKT.FKU{I,EUR,T,HYD,U},BIL.AKT.FKU{I,JPY,T,HYD,U},BIL.AKT.FKU{I,U,T,HYD,U},BIL.AKT.FKU{I,USD,T,HYD,U})(±0.5)</t>
  </si>
  <si>
    <t>X62=SUM(R62,S62,U62,V62,W62,T62)(±0.5)</t>
  </si>
  <si>
    <t>BIL.AKT.FKU{A,T,T,HYD,U}=SUM(BIL.AKT.FKU{A,CHF,T,HYD,U},BIL.AKT.FKU{A,EM,T,HYD,U},BIL.AKT.FKU{A,EUR,T,HYD,U},BIL.AKT.FKU{A,JPY,T,HYD,U},BIL.AKT.FKU{A,U,T,HYD,U},BIL.AKT.FKU{A,USD,T,HYD,U})(±0.5)</t>
  </si>
  <si>
    <t>Q64=SUM(K64,L64,N64,O64,P64,M64)(±0.5)</t>
  </si>
  <si>
    <t>BIL.AKT.FKU{I,T,ASI,T,T}=SUM(BIL.AKT.FKU{I,CHF,ASI,T,T},BIL.AKT.FKU{I,EM,ASI,T,T},BIL.AKT.FKU{I,EUR,ASI,T,T},BIL.AKT.FKU{I,JPY,ASI,T,T},BIL.AKT.FKU{I,U,ASI,T,T},BIL.AKT.FKU{I,USD,ASI,T,T})(±0.5)</t>
  </si>
  <si>
    <t>X64=SUM(R64,S64,U64,V64,W64,T64)(±0.5)</t>
  </si>
  <si>
    <t>BIL.AKT.FKU{A,T,ASI,T,T}=SUM(BIL.AKT.FKU{A,CHF,ASI,T,T},BIL.AKT.FKU{A,EM,ASI,T,T},BIL.AKT.FKU{A,EUR,ASI,T,T},BIL.AKT.FKU{A,JPY,ASI,T,T},BIL.AKT.FKU{A,U,ASI,T,T},BIL.AKT.FKU{A,USD,ASI,T,T})(±0.5)</t>
  </si>
  <si>
    <t>Q65=SUM(K65,L65,N65,O65,P65,M65)(±0.5)</t>
  </si>
  <si>
    <t>BIL.AKT.FKU{I,T,KUE,T,T}=SUM(BIL.AKT.FKU{I,CHF,KUE,T,T},BIL.AKT.FKU{I,EM,KUE,T,T},BIL.AKT.FKU{I,EUR,KUE,T,T},BIL.AKT.FKU{I,JPY,KUE,T,T},BIL.AKT.FKU{I,U,KUE,T,T},BIL.AKT.FKU{I,USD,KUE,T,T})(±0.5)</t>
  </si>
  <si>
    <t>X65=SUM(R65,S65,U65,V65,W65,T65)(±0.5)</t>
  </si>
  <si>
    <t>BIL.AKT.FKU{A,T,KUE,T,T}=SUM(BIL.AKT.FKU{A,CHF,KUE,T,T},BIL.AKT.FKU{A,EM,KUE,T,T},BIL.AKT.FKU{A,EUR,KUE,T,T},BIL.AKT.FKU{A,JPY,KUE,T,T},BIL.AKT.FKU{A,U,KUE,T,T},BIL.AKT.FKU{A,USD,KUE,T,T})(±0.5)</t>
  </si>
  <si>
    <t>Q66=SUM(K66,L66,N66,O66,P66,M66)(±0.5)</t>
  </si>
  <si>
    <t>BIL.AKT.FKU{I,T,RLZ,T,T}=SUM(BIL.AKT.FKU{I,CHF,RLZ,T,T},BIL.AKT.FKU{I,EM,RLZ,T,T},BIL.AKT.FKU{I,EUR,RLZ,T,T},BIL.AKT.FKU{I,JPY,RLZ,T,T},BIL.AKT.FKU{I,U,RLZ,T,T},BIL.AKT.FKU{I,USD,RLZ,T,T})(±0.5)</t>
  </si>
  <si>
    <t>X66=SUM(R66,S66,U66,V66,W66,T66)(±0.5)</t>
  </si>
  <si>
    <t>BIL.AKT.FKU{A,T,RLZ,T,T}=SUM(BIL.AKT.FKU{A,CHF,RLZ,T,T},BIL.AKT.FKU{A,EM,RLZ,T,T},BIL.AKT.FKU{A,EUR,RLZ,T,T},BIL.AKT.FKU{A,JPY,RLZ,T,T},BIL.AKT.FKU{A,U,RLZ,T,T},BIL.AKT.FKU{A,USD,RLZ,T,T})(±0.5)</t>
  </si>
  <si>
    <t>Q67=SUM(K67,L67,N67,O67,P67,M67)(±0.5)</t>
  </si>
  <si>
    <t>BIL.AKT.FKU{I,T,B1M,T,T}=SUM(BIL.AKT.FKU{I,CHF,B1M,T,T},BIL.AKT.FKU{I,EM,B1M,T,T},BIL.AKT.FKU{I,EUR,B1M,T,T},BIL.AKT.FKU{I,JPY,B1M,T,T},BIL.AKT.FKU{I,U,B1M,T,T},BIL.AKT.FKU{I,USD,B1M,T,T})(±0.5)</t>
  </si>
  <si>
    <t>X67=SUM(R67,S67,U67,V67,W67,T67)(±0.5)</t>
  </si>
  <si>
    <t>BIL.AKT.FKU{A,T,B1M,T,T}=SUM(BIL.AKT.FKU{A,CHF,B1M,T,T},BIL.AKT.FKU{A,EM,B1M,T,T},BIL.AKT.FKU{A,EUR,B1M,T,T},BIL.AKT.FKU{A,JPY,B1M,T,T},BIL.AKT.FKU{A,U,B1M,T,T},BIL.AKT.FKU{A,USD,B1M,T,T})(±0.5)</t>
  </si>
  <si>
    <t>Q68=SUM(K68,L68,N68,O68,P68,M68)(±0.5)</t>
  </si>
  <si>
    <t>BIL.AKT.FKU{I,T,M13,T,T}=SUM(BIL.AKT.FKU{I,CHF,M13,T,T},BIL.AKT.FKU{I,EM,M13,T,T},BIL.AKT.FKU{I,EUR,M13,T,T},BIL.AKT.FKU{I,JPY,M13,T,T},BIL.AKT.FKU{I,U,M13,T,T},BIL.AKT.FKU{I,USD,M13,T,T})(±0.5)</t>
  </si>
  <si>
    <t>X68=SUM(R68,S68,U68,V68,W68,T68)(±0.5)</t>
  </si>
  <si>
    <t>BIL.AKT.FKU{A,T,M13,T,T}=SUM(BIL.AKT.FKU{A,CHF,M13,T,T},BIL.AKT.FKU{A,EM,M13,T,T},BIL.AKT.FKU{A,EUR,M13,T,T},BIL.AKT.FKU{A,JPY,M13,T,T},BIL.AKT.FKU{A,U,M13,T,T},BIL.AKT.FKU{A,USD,M13,T,T})(±0.5)</t>
  </si>
  <si>
    <t>Q69=SUM(K69,L69,N69,O69,P69,M69)(±0.5)</t>
  </si>
  <si>
    <t>BIL.AKT.FKU{I,T,M31,T,T}=SUM(BIL.AKT.FKU{I,CHF,M31,T,T},BIL.AKT.FKU{I,EM,M31,T,T},BIL.AKT.FKU{I,EUR,M31,T,T},BIL.AKT.FKU{I,JPY,M31,T,T},BIL.AKT.FKU{I,U,M31,T,T},BIL.AKT.FKU{I,USD,M31,T,T})(±0.5)</t>
  </si>
  <si>
    <t>X69=SUM(R69,S69,U69,V69,W69,T69)(±0.5)</t>
  </si>
  <si>
    <t>BIL.AKT.FKU{A,T,M31,T,T}=SUM(BIL.AKT.FKU{A,CHF,M31,T,T},BIL.AKT.FKU{A,EM,M31,T,T},BIL.AKT.FKU{A,EUR,M31,T,T},BIL.AKT.FKU{A,JPY,M31,T,T},BIL.AKT.FKU{A,U,M31,T,T},BIL.AKT.FKU{A,USD,M31,T,T})(±0.5)</t>
  </si>
  <si>
    <t>Q70=SUM(K70,L70,N70,O70,P70,M70)(±0.5)</t>
  </si>
  <si>
    <t>BIL.AKT.FKU{I,T,J15,T,T}=SUM(BIL.AKT.FKU{I,CHF,J15,T,T},BIL.AKT.FKU{I,EM,J15,T,T},BIL.AKT.FKU{I,EUR,J15,T,T},BIL.AKT.FKU{I,JPY,J15,T,T},BIL.AKT.FKU{I,U,J15,T,T},BIL.AKT.FKU{I,USD,J15,T,T})(±0.5)</t>
  </si>
  <si>
    <t>X70=SUM(R70,S70,U70,V70,W70,T70)(±0.5)</t>
  </si>
  <si>
    <t>BIL.AKT.FKU{A,T,J15,T,T}=SUM(BIL.AKT.FKU{A,CHF,J15,T,T},BIL.AKT.FKU{A,EM,J15,T,T},BIL.AKT.FKU{A,EUR,J15,T,T},BIL.AKT.FKU{A,JPY,J15,T,T},BIL.AKT.FKU{A,U,J15,T,T},BIL.AKT.FKU{A,USD,J15,T,T})(±0.5)</t>
  </si>
  <si>
    <t>Q71=SUM(K71,L71,N71,O71,P71,M71)(±0.5)</t>
  </si>
  <si>
    <t>BIL.AKT.FKU{I,T,U5J,T,T}=SUM(BIL.AKT.FKU{I,CHF,U5J,T,T},BIL.AKT.FKU{I,EM,U5J,T,T},BIL.AKT.FKU{I,EUR,U5J,T,T},BIL.AKT.FKU{I,JPY,U5J,T,T},BIL.AKT.FKU{I,U,U5J,T,T},BIL.AKT.FKU{I,USD,U5J,T,T})(±0.5)</t>
  </si>
  <si>
    <t>X71=SUM(R71,S71,U71,V71,W71,T71)(±0.5)</t>
  </si>
  <si>
    <t>BIL.AKT.FKU{A,T,U5J,T,T}=SUM(BIL.AKT.FKU{A,CHF,U5J,T,T},BIL.AKT.FKU{A,EM,U5J,T,T},BIL.AKT.FKU{A,EUR,U5J,T,T},BIL.AKT.FKU{A,JPY,U5J,T,T},BIL.AKT.FKU{A,U,U5J,T,T},BIL.AKT.FKU{A,USD,U5J,T,T})(±0.5)</t>
  </si>
  <si>
    <t>Q72=SUM(K72,N72,O72,P72,M72)(±0.5)</t>
  </si>
  <si>
    <t>BIL.AKT.HYP{I,T,T}=SUM(BIL.AKT.HYP{I,CHF,T},BIL.AKT.HYP{I,EUR,T},BIL.AKT.HYP{I,JPY,T},BIL.AKT.HYP{I,U,T},BIL.AKT.HYP{I,USD,T})(±0.5)</t>
  </si>
  <si>
    <t>X72=SUM(R72,U72,V72,W72,T72)(±0.5)</t>
  </si>
  <si>
    <t>BIL.AKT.HYP{A,T,T}=SUM(BIL.AKT.HYP{A,CHF,T},BIL.AKT.HYP{A,EUR,T},BIL.AKT.HYP{A,JPY,T},BIL.AKT.HYP{A,U,T},BIL.AKT.HYP{A,USD,T})(±0.5)</t>
  </si>
  <si>
    <t>Q73=SUM(K73,N73,O73,P73,M73)(±0.5)</t>
  </si>
  <si>
    <t>BIL.AKT.HYP{I,T,ASI}=SUM(BIL.AKT.HYP{I,CHF,ASI},BIL.AKT.HYP{I,EUR,ASI},BIL.AKT.HYP{I,JPY,ASI},BIL.AKT.HYP{I,U,ASI},BIL.AKT.HYP{I,USD,ASI})(±0.5)</t>
  </si>
  <si>
    <t>X73=SUM(R73,U73,V73,W73,T73)(±0.5)</t>
  </si>
  <si>
    <t>BIL.AKT.HYP{A,T,ASI}=SUM(BIL.AKT.HYP{A,CHF,ASI},BIL.AKT.HYP{A,EUR,ASI},BIL.AKT.HYP{A,JPY,ASI},BIL.AKT.HYP{A,U,ASI},BIL.AKT.HYP{A,USD,ASI})(±0.5)</t>
  </si>
  <si>
    <t>Q74=SUM(K74,N74,O74,P74,M74)(±0.5)</t>
  </si>
  <si>
    <t>BIL.AKT.HYP{I,T,KUE}=SUM(BIL.AKT.HYP{I,CHF,KUE},BIL.AKT.HYP{I,EUR,KUE},BIL.AKT.HYP{I,JPY,KUE},BIL.AKT.HYP{I,U,KUE},BIL.AKT.HYP{I,USD,KUE})(±0.5)</t>
  </si>
  <si>
    <t>X74=SUM(R74,U74,V74,W74,T74)(±0.5)</t>
  </si>
  <si>
    <t>BIL.AKT.HYP{A,T,KUE}=SUM(BIL.AKT.HYP{A,CHF,KUE},BIL.AKT.HYP{A,EUR,KUE},BIL.AKT.HYP{A,JPY,KUE},BIL.AKT.HYP{A,U,KUE},BIL.AKT.HYP{A,USD,KUE})(±0.5)</t>
  </si>
  <si>
    <t>Q75=SUM(K75,N75,O75,P75,M75)(±0.5)</t>
  </si>
  <si>
    <t>BIL.AKT.HYP{I,T,RLZ}=SUM(BIL.AKT.HYP{I,CHF,RLZ},BIL.AKT.HYP{I,EUR,RLZ},BIL.AKT.HYP{I,JPY,RLZ},BIL.AKT.HYP{I,U,RLZ},BIL.AKT.HYP{I,USD,RLZ})(±0.5)</t>
  </si>
  <si>
    <t>X75=SUM(R75,U75,V75,W75,T75)(±0.5)</t>
  </si>
  <si>
    <t>BIL.AKT.HYP{A,T,RLZ}=SUM(BIL.AKT.HYP{A,CHF,RLZ},BIL.AKT.HYP{A,EUR,RLZ},BIL.AKT.HYP{A,JPY,RLZ},BIL.AKT.HYP{A,U,RLZ},BIL.AKT.HYP{A,USD,RLZ})(±0.5)</t>
  </si>
  <si>
    <t>Q76=SUM(K76,N76,O76,P76,M76)(±0.5)</t>
  </si>
  <si>
    <t>BIL.AKT.HYP{I,T,B1M}=SUM(BIL.AKT.HYP{I,CHF,B1M},BIL.AKT.HYP{I,EUR,B1M},BIL.AKT.HYP{I,JPY,B1M},BIL.AKT.HYP{I,U,B1M},BIL.AKT.HYP{I,USD,B1M})(±0.5)</t>
  </si>
  <si>
    <t>X76=SUM(R76,U76,V76,W76,T76)(±0.5)</t>
  </si>
  <si>
    <t>BIL.AKT.HYP{A,T,B1M}=SUM(BIL.AKT.HYP{A,CHF,B1M},BIL.AKT.HYP{A,EUR,B1M},BIL.AKT.HYP{A,JPY,B1M},BIL.AKT.HYP{A,U,B1M},BIL.AKT.HYP{A,USD,B1M})(±0.5)</t>
  </si>
  <si>
    <t>Q77=SUM(K77,N77,O77,P77,M77)(±0.5)</t>
  </si>
  <si>
    <t>BIL.AKT.HYP{I,T,M13}=SUM(BIL.AKT.HYP{I,CHF,M13},BIL.AKT.HYP{I,EUR,M13},BIL.AKT.HYP{I,JPY,M13},BIL.AKT.HYP{I,U,M13},BIL.AKT.HYP{I,USD,M13})(±0.5)</t>
  </si>
  <si>
    <t>X77=SUM(R77,U77,V77,W77,T77)(±0.5)</t>
  </si>
  <si>
    <t>BIL.AKT.HYP{A,T,M13}=SUM(BIL.AKT.HYP{A,CHF,M13},BIL.AKT.HYP{A,EUR,M13},BIL.AKT.HYP{A,JPY,M13},BIL.AKT.HYP{A,U,M13},BIL.AKT.HYP{A,USD,M13})(±0.5)</t>
  </si>
  <si>
    <t>Q78=SUM(K78,N78,O78,P78,M78)(±0.5)</t>
  </si>
  <si>
    <t>BIL.AKT.HYP{I,T,M31}=SUM(BIL.AKT.HYP{I,CHF,M31},BIL.AKT.HYP{I,EUR,M31},BIL.AKT.HYP{I,JPY,M31},BIL.AKT.HYP{I,U,M31},BIL.AKT.HYP{I,USD,M31})(±0.5)</t>
  </si>
  <si>
    <t>X78=SUM(R78,U78,V78,W78,T78)(±0.5)</t>
  </si>
  <si>
    <t>BIL.AKT.HYP{A,T,M31}=SUM(BIL.AKT.HYP{A,CHF,M31},BIL.AKT.HYP{A,EUR,M31},BIL.AKT.HYP{A,JPY,M31},BIL.AKT.HYP{A,U,M31},BIL.AKT.HYP{A,USD,M31})(±0.5)</t>
  </si>
  <si>
    <t>Q79=SUM(K79,N79,O79,P79,M79)(±0.5)</t>
  </si>
  <si>
    <t>BIL.AKT.HYP{I,T,J15}=SUM(BIL.AKT.HYP{I,CHF,J15},BIL.AKT.HYP{I,EUR,J15},BIL.AKT.HYP{I,JPY,J15},BIL.AKT.HYP{I,U,J15},BIL.AKT.HYP{I,USD,J15})(±0.5)</t>
  </si>
  <si>
    <t>X79=SUM(R79,U79,V79,W79,T79)(±0.5)</t>
  </si>
  <si>
    <t>BIL.AKT.HYP{A,T,J15}=SUM(BIL.AKT.HYP{A,CHF,J15},BIL.AKT.HYP{A,EUR,J15},BIL.AKT.HYP{A,JPY,J15},BIL.AKT.HYP{A,U,J15},BIL.AKT.HYP{A,USD,J15})(±0.5)</t>
  </si>
  <si>
    <t>Q80=SUM(K80,N80,O80,P80,M80)(±0.5)</t>
  </si>
  <si>
    <t>BIL.AKT.HYP{I,T,U5J}=SUM(BIL.AKT.HYP{I,CHF,U5J},BIL.AKT.HYP{I,EUR,U5J},BIL.AKT.HYP{I,JPY,U5J},BIL.AKT.HYP{I,U,U5J},BIL.AKT.HYP{I,USD,U5J})(±0.5)</t>
  </si>
  <si>
    <t>X80=SUM(R80,U80,V80,W80,T80)(±0.5)</t>
  </si>
  <si>
    <t>BIL.AKT.HYP{A,T,U5J}=SUM(BIL.AKT.HYP{A,CHF,U5J},BIL.AKT.HYP{A,EUR,U5J},BIL.AKT.HYP{A,JPY,U5J},BIL.AKT.HYP{A,U,U5J},BIL.AKT.HYP{A,USD,U5J})(±0.5)</t>
  </si>
  <si>
    <t>Q81=SUM(K81,N81,O81,P81,M81)(±0.5)</t>
  </si>
  <si>
    <t>BIL.AKT.HYP{I,T,IMM}=SUM(BIL.AKT.HYP{I,CHF,IMM},BIL.AKT.HYP{I,EUR,IMM},BIL.AKT.HYP{I,JPY,IMM},BIL.AKT.HYP{I,U,IMM},BIL.AKT.HYP{I,USD,IMM})(±0.5)</t>
  </si>
  <si>
    <t>X81=SUM(R81,U81,V81,W81,T81)(±0.5)</t>
  </si>
  <si>
    <t>BIL.AKT.HYP{A,T,IMM}=SUM(BIL.AKT.HYP{A,CHF,IMM},BIL.AKT.HYP{A,EUR,IMM},BIL.AKT.HYP{A,JPY,IMM},BIL.AKT.HYP{A,U,IMM},BIL.AKT.HYP{A,USD,IMM})(±0.5)</t>
  </si>
  <si>
    <t>Q82=SUM(K82,L82,N82,O82,M82,P82)(±0.5)</t>
  </si>
  <si>
    <t>BIL.AKT.HGE{I,T}=SUM(BIL.AKT.HGE{I,CHF},BIL.AKT.HGE{I,EM},BIL.AKT.HGE{I,EUR},BIL.AKT.HGE{I,JPY},BIL.AKT.HGE{I,USD},BIL.AKT.HGE{I,U})(±0.5)</t>
  </si>
  <si>
    <t>X82=SUM(R82,S82,U82,V82,T82,W82)(±0.5)</t>
  </si>
  <si>
    <t>BIL.AKT.HGE{A,T}=SUM(BIL.AKT.HGE{A,CHF},BIL.AKT.HGE{A,EM},BIL.AKT.HGE{A,EUR},BIL.AKT.HGE{A,JPY},BIL.AKT.HGE{A,USD},BIL.AKT.HGE{A,U})(±0.5)</t>
  </si>
  <si>
    <t>Q83=SUM(K83,L83,N83,O83,M83,P83)(±0.5)</t>
  </si>
  <si>
    <t>BIL.AKT.WBW{I,T}=SUM(BIL.AKT.WBW{I,CHF},BIL.AKT.WBW{I,EM},BIL.AKT.WBW{I,EUR},BIL.AKT.WBW{I,JPY},BIL.AKT.WBW{I,USD},BIL.AKT.WBW{I,U})(±0.5)</t>
  </si>
  <si>
    <t>X83=SUM(R83,S83,U83,V83,T83,W83)(±0.5)</t>
  </si>
  <si>
    <t>BIL.AKT.WBW{A,T}=SUM(BIL.AKT.WBW{A,CHF},BIL.AKT.WBW{A,EM},BIL.AKT.WBW{A,EUR},BIL.AKT.WBW{A,JPY},BIL.AKT.WBW{A,USD},BIL.AKT.WBW{A,U})(±0.5)</t>
  </si>
  <si>
    <t>Q84=SUM(K84,L84,N84,O84,M84,P84)(±0.5)</t>
  </si>
  <si>
    <t>BIL.AKT.FFV{I,T}=SUM(BIL.AKT.FFV{I,CHF},BIL.AKT.FFV{I,EM},BIL.AKT.FFV{I,EUR},BIL.AKT.FFV{I,JPY},BIL.AKT.FFV{I,USD},BIL.AKT.FFV{I,U})(±0.5)</t>
  </si>
  <si>
    <t>X84=SUM(R84,S84,U84,V84,T84,W84)(±0.5)</t>
  </si>
  <si>
    <t>BIL.AKT.FFV{A,T}=SUM(BIL.AKT.FFV{A,CHF},BIL.AKT.FFV{A,EM},BIL.AKT.FFV{A,EUR},BIL.AKT.FFV{A,JPY},BIL.AKT.FFV{A,USD},BIL.AKT.FFV{A,U})(±0.5)</t>
  </si>
  <si>
    <t>Q85=SUM(K85,N85,O85,M85,P85)(±0.5)</t>
  </si>
  <si>
    <t>BIL.AKT.FFV.FMI{I,T}=SUM(BIL.AKT.FFV.FMI{I,CHF},BIL.AKT.FFV.FMI{I,EUR},BIL.AKT.FFV.FMI{I,JPY},BIL.AKT.FFV.FMI{I,USD},BIL.AKT.FFV.FMI{I,U})(±0.5)</t>
  </si>
  <si>
    <t>X85=SUM(R85,U85,V85,T85,W85)(±0.5)</t>
  </si>
  <si>
    <t>BIL.AKT.FFV.FMI{A,T}=SUM(BIL.AKT.FFV.FMI{A,CHF},BIL.AKT.FFV.FMI{A,EUR},BIL.AKT.FFV.FMI{A,JPY},BIL.AKT.FFV.FMI{A,USD},BIL.AKT.FFV.FMI{A,U})(±0.5)</t>
  </si>
  <si>
    <t>Q86=SUM(K86,L86,N86,O86,M86,P86)(±0.5)</t>
  </si>
  <si>
    <t>BIL.AKT.FFV.FBA{I,T}=SUM(BIL.AKT.FFV.FBA{I,CHF},BIL.AKT.FFV.FBA{I,EM},BIL.AKT.FFV.FBA{I,EUR},BIL.AKT.FFV.FBA{I,JPY},BIL.AKT.FFV.FBA{I,USD},BIL.AKT.FFV.FBA{I,U})(±0.5)</t>
  </si>
  <si>
    <t>X86=SUM(R86,S86,U86,V86,T86,W86)(±0.5)</t>
  </si>
  <si>
    <t>BIL.AKT.FFV.FBA{A,T}=SUM(BIL.AKT.FFV.FBA{A,CHF},BIL.AKT.FFV.FBA{A,EM},BIL.AKT.FFV.FBA{A,EUR},BIL.AKT.FFV.FBA{A,JPY},BIL.AKT.FFV.FBA{A,USD},BIL.AKT.FFV.FBA{A,U})(±0.5)</t>
  </si>
  <si>
    <t>Q87=SUM(K87,L87,N87,O87,M87,P87)(±0.5)</t>
  </si>
  <si>
    <t>BIL.AKT.FFV.WFG{I,T}=SUM(BIL.AKT.FFV.WFG{I,CHF},BIL.AKT.FFV.WFG{I,EM},BIL.AKT.FFV.WFG{I,EUR},BIL.AKT.FFV.WFG{I,JPY},BIL.AKT.FFV.WFG{I,USD},BIL.AKT.FFV.WFG{I,U})(±0.5)</t>
  </si>
  <si>
    <t>X87=SUM(R87,S87,U87,V87,T87,W87)(±0.5)</t>
  </si>
  <si>
    <t>BIL.AKT.FFV.WFG{A,T}=SUM(BIL.AKT.FFV.WFG{A,CHF},BIL.AKT.FFV.WFG{A,EM},BIL.AKT.FFV.WFG{A,EUR},BIL.AKT.FFV.WFG{A,JPY},BIL.AKT.FFV.WFG{A,USD},BIL.AKT.FFV.WFG{A,U})(±0.5)</t>
  </si>
  <si>
    <t>Q88=SUM(K88,L88,N88,O88,M88,P88)(±0.5)</t>
  </si>
  <si>
    <t>BIL.AKT.FFV.FKU{I,T}=SUM(BIL.AKT.FFV.FKU{I,CHF},BIL.AKT.FFV.FKU{I,EM},BIL.AKT.FFV.FKU{I,EUR},BIL.AKT.FFV.FKU{I,JPY},BIL.AKT.FFV.FKU{I,USD},BIL.AKT.FFV.FKU{I,U})(±0.5)</t>
  </si>
  <si>
    <t>X88=SUM(R88,S88,U88,V88,T88,W88)(±0.5)</t>
  </si>
  <si>
    <t>BIL.AKT.FFV.FKU{A,T}=SUM(BIL.AKT.FFV.FKU{A,CHF},BIL.AKT.FFV.FKU{A,EM},BIL.AKT.FFV.FKU{A,EUR},BIL.AKT.FFV.FKU{A,JPY},BIL.AKT.FFV.FKU{A,USD},BIL.AKT.FFV.FKU{A,U})(±0.5)</t>
  </si>
  <si>
    <t>Q89=SUM(K89,N89,O89,M89,P89)(±0.5)</t>
  </si>
  <si>
    <t>BIL.AKT.FFV.HYP{I,T}=SUM(BIL.AKT.FFV.HYP{I,CHF},BIL.AKT.FFV.HYP{I,EUR},BIL.AKT.FFV.HYP{I,JPY},BIL.AKT.FFV.HYP{I,USD},BIL.AKT.FFV.HYP{I,U})(±0.5)</t>
  </si>
  <si>
    <t>X89=SUM(R89,U89,V89,T89,W89)(±0.5)</t>
  </si>
  <si>
    <t>BIL.AKT.FFV.HYP{A,T}=SUM(BIL.AKT.FFV.HYP{A,CHF},BIL.AKT.FFV.HYP{A,EUR},BIL.AKT.FFV.HYP{A,JPY},BIL.AKT.FFV.HYP{A,USD},BIL.AKT.FFV.HYP{A,U})(±0.5)</t>
  </si>
  <si>
    <t>Q90=SUM(K90,L90,N90,O90,M90,P90)(±0.5)</t>
  </si>
  <si>
    <t>BIL.AKT.FFV.FAN{I,T}=SUM(BIL.AKT.FFV.FAN{I,CHF},BIL.AKT.FFV.FAN{I,EM},BIL.AKT.FFV.FAN{I,EUR},BIL.AKT.FFV.FAN{I,JPY},BIL.AKT.FFV.FAN{I,USD},BIL.AKT.FFV.FAN{I,U})(±0.5)</t>
  </si>
  <si>
    <t>X90=SUM(R90,S90,U90,V90,T90,W90)(±0.5)</t>
  </si>
  <si>
    <t>BIL.AKT.FFV.FAN{A,T}=SUM(BIL.AKT.FFV.FAN{A,CHF},BIL.AKT.FFV.FAN{A,EM},BIL.AKT.FFV.FAN{A,EUR},BIL.AKT.FFV.FAN{A,JPY},BIL.AKT.FFV.FAN{A,USD},BIL.AKT.FFV.FAN{A,U})(±0.5)</t>
  </si>
  <si>
    <t>Q91=SUM(K91,L91,N91,O91,M91,P91)(±0.5)</t>
  </si>
  <si>
    <t>BIL.AKT.FAN{I,T}=SUM(BIL.AKT.FAN{I,CHF},BIL.AKT.FAN{I,EM},BIL.AKT.FAN{I,EUR},BIL.AKT.FAN{I,JPY},BIL.AKT.FAN{I,USD},BIL.AKT.FAN{I,U})(±0.5)</t>
  </si>
  <si>
    <t>X91=SUM(R91,S91,U91,V91,T91,W91)(±0.5)</t>
  </si>
  <si>
    <t>BIL.AKT.FAN{A,T}=SUM(BIL.AKT.FAN{A,CHF},BIL.AKT.FAN{A,EM},BIL.AKT.FAN{A,EUR},BIL.AKT.FAN{A,JPY},BIL.AKT.FAN{A,USD},BIL.AKT.FAN{A,U})(±0.5)</t>
  </si>
  <si>
    <t>Q92=SUM(K92,N92,O92,M92,P92)(±0.5)</t>
  </si>
  <si>
    <t>BIL.AKT.FAN.LIS{I,T}=SUM(BIL.AKT.FAN.LIS{I,CHF},BIL.AKT.FAN.LIS{I,EUR},BIL.AKT.FAN.LIS{I,JPY},BIL.AKT.FAN.LIS{I,USD},BIL.AKT.FAN.LIS{I,U})(±0.5)</t>
  </si>
  <si>
    <t>X92=SUM(R92,U92,V92,T92,W92)(±0.5)</t>
  </si>
  <si>
    <t>BIL.AKT.FAN.LIS{A,T}=SUM(BIL.AKT.FAN.LIS{A,CHF},BIL.AKT.FAN.LIS{A,EUR},BIL.AKT.FAN.LIS{A,JPY},BIL.AKT.FAN.LIS{A,USD},BIL.AKT.FAN.LIS{A,U})(±0.5)</t>
  </si>
  <si>
    <t>Q93=SUM(K93,N93,O93,P93,M93)(±0.5)</t>
  </si>
  <si>
    <t>BIL.AKT.FAN.GMP{I,T,T}=SUM(BIL.AKT.FAN.GMP{I,CHF,T},BIL.AKT.FAN.GMP{I,EUR,T},BIL.AKT.FAN.GMP{I,JPY,T},BIL.AKT.FAN.GMP{I,U,T},BIL.AKT.FAN.GMP{I,USD,T})(±0.5)</t>
  </si>
  <si>
    <t>X93=SUM(R93,U93,V93,W93,T93)(±0.5)</t>
  </si>
  <si>
    <t>BIL.AKT.FAN.GMP{A,T,T}=SUM(BIL.AKT.FAN.GMP{A,CHF,T},BIL.AKT.FAN.GMP{A,EUR,T},BIL.AKT.FAN.GMP{A,JPY,T},BIL.AKT.FAN.GMP{A,U,T},BIL.AKT.FAN.GMP{A,USD,T})(±0.5)</t>
  </si>
  <si>
    <t>Q94=SUM(K94,N94,O94,P94,M94)(±0.5)</t>
  </si>
  <si>
    <t>BIL.AKT.FAN.GMP{I,T,OEH}=SUM(BIL.AKT.FAN.GMP{I,CHF,OEH},BIL.AKT.FAN.GMP{I,EUR,OEH},BIL.AKT.FAN.GMP{I,JPY,OEH},BIL.AKT.FAN.GMP{I,U,OEH},BIL.AKT.FAN.GMP{I,USD,OEH})(±0.5)</t>
  </si>
  <si>
    <t>X94=SUM(R94,U94,V94,W94,T94)(±0.5)</t>
  </si>
  <si>
    <t>BIL.AKT.FAN.GMP{A,T,OEH}=SUM(BIL.AKT.FAN.GMP{A,CHF,OEH},BIL.AKT.FAN.GMP{A,EUR,OEH},BIL.AKT.FAN.GMP{A,JPY,OEH},BIL.AKT.FAN.GMP{A,U,OEH},BIL.AKT.FAN.GMP{A,USD,OEH})(±0.5)</t>
  </si>
  <si>
    <t>Q95=SUM(K95,N95,O95,M95,P95)(±0.5)</t>
  </si>
  <si>
    <t>BIL.AKT.REA{I,T}=SUM(BIL.AKT.REA{I,CHF},BIL.AKT.REA{I,EUR},BIL.AKT.REA{I,JPY},BIL.AKT.REA{I,USD},BIL.AKT.REA{I,U})(±0.5)</t>
  </si>
  <si>
    <t>X95=SUM(R95,U95,V95,T95,W95)(±0.5)</t>
  </si>
  <si>
    <t>BIL.AKT.REA{A,T}=SUM(BIL.AKT.REA{A,CHF},BIL.AKT.REA{A,EUR},BIL.AKT.REA{A,JPY},BIL.AKT.REA{A,USD},BIL.AKT.REA{A,U})(±0.5)</t>
  </si>
  <si>
    <t>Q96=SUM(K96,N96,O96,M96,P96)(±0.5)</t>
  </si>
  <si>
    <t>BIL.AKT.BET{I,T}=SUM(BIL.AKT.BET{I,CHF},BIL.AKT.BET{I,EUR},BIL.AKT.BET{I,JPY},BIL.AKT.BET{I,USD},BIL.AKT.BET{I,U})(±0.5)</t>
  </si>
  <si>
    <t>X96=SUM(R96,U96,V96,T96,W96)(±0.5)</t>
  </si>
  <si>
    <t>BIL.AKT.BET{A,T}=SUM(BIL.AKT.BET{A,CHF},BIL.AKT.BET{A,EUR},BIL.AKT.BET{A,JPY},BIL.AKT.BET{A,USD},BIL.AKT.BET{A,U})(±0.5)</t>
  </si>
  <si>
    <t>Q97=SUM(K97,N97,O97,M97,P97)(±0.5)</t>
  </si>
  <si>
    <t>BIL.AKT.SAN{I,T}=SUM(BIL.AKT.SAN{I,CHF},BIL.AKT.SAN{I,EUR},BIL.AKT.SAN{I,JPY},BIL.AKT.SAN{I,USD},BIL.AKT.SAN{I,U})(±0.5)</t>
  </si>
  <si>
    <t>X97=SUM(R97,U97,V97,T97,W97)(±0.5)</t>
  </si>
  <si>
    <t>BIL.AKT.SAN{A,T}=SUM(BIL.AKT.SAN{A,CHF},BIL.AKT.SAN{A,EUR},BIL.AKT.SAN{A,JPY},BIL.AKT.SAN{A,USD},BIL.AKT.SAN{A,U})(±0.5)</t>
  </si>
  <si>
    <t>Q98=SUM(K98,N98,O98,M98,P98)(±0.5)</t>
  </si>
  <si>
    <t>BIL.AKT.SAN.LBU{I,T}=SUM(BIL.AKT.SAN.LBU{I,CHF},BIL.AKT.SAN.LBU{I,EUR},BIL.AKT.SAN.LBU{I,JPY},BIL.AKT.SAN.LBU{I,USD},BIL.AKT.SAN.LBU{I,U})(±0.5)</t>
  </si>
  <si>
    <t>X98=SUM(R98,U98,V98,T98,W98)(±0.5)</t>
  </si>
  <si>
    <t>BIL.AKT.SAN.LBU{A,T}=SUM(BIL.AKT.SAN.LBU{A,CHF},BIL.AKT.SAN.LBU{A,EUR},BIL.AKT.SAN.LBU{A,JPY},BIL.AKT.SAN.LBU{A,USD},BIL.AKT.SAN.LBU{A,U})(±0.5)</t>
  </si>
  <si>
    <t>Q99=SUM(K99,N99,O99,M99,P99)(±0.5)</t>
  </si>
  <si>
    <t>BIL.AKT.SAN.OFL{I,T}=SUM(BIL.AKT.SAN.OFL{I,CHF},BIL.AKT.SAN.OFL{I,EUR},BIL.AKT.SAN.OFL{I,JPY},BIL.AKT.SAN.OFL{I,USD},BIL.AKT.SAN.OFL{I,U})(±0.5)</t>
  </si>
  <si>
    <t>X99=SUM(R99,U99,V99,T99,W99)(±0.5)</t>
  </si>
  <si>
    <t>BIL.AKT.SAN.OFL{A,T}=SUM(BIL.AKT.SAN.OFL{A,CHF},BIL.AKT.SAN.OFL{A,EUR},BIL.AKT.SAN.OFL{A,JPY},BIL.AKT.SAN.OFL{A,USD},BIL.AKT.SAN.OFL{A,U})(±0.5)</t>
  </si>
  <si>
    <t>Q100=SUM(K100,N100,O100,M100,P100)(±0.5)</t>
  </si>
  <si>
    <t>BIL.AKT.SAN.UES{I,T}=SUM(BIL.AKT.SAN.UES{I,CHF},BIL.AKT.SAN.UES{I,EUR},BIL.AKT.SAN.UES{I,JPY},BIL.AKT.SAN.UES{I,USD},BIL.AKT.SAN.UES{I,U})(±0.5)</t>
  </si>
  <si>
    <t>X100=SUM(R100,U100,V100,T100,W100)(±0.5)</t>
  </si>
  <si>
    <t>BIL.AKT.SAN.UES{A,T}=SUM(BIL.AKT.SAN.UES{A,CHF},BIL.AKT.SAN.UES{A,EUR},BIL.AKT.SAN.UES{A,JPY},BIL.AKT.SAN.UES{A,USD},BIL.AKT.SAN.UES{A,U})(±0.5)</t>
  </si>
  <si>
    <t>Q101=SUM(K101,N101,O101,M101,P101)(±0.5)</t>
  </si>
  <si>
    <t>BIL.AKT.IMW{I,T}=SUM(BIL.AKT.IMW{I,CHF},BIL.AKT.IMW{I,EUR},BIL.AKT.IMW{I,JPY},BIL.AKT.IMW{I,USD},BIL.AKT.IMW{I,U})(±0.5)</t>
  </si>
  <si>
    <t>X101=SUM(R101,U101,V101,T101,W101)(±0.5)</t>
  </si>
  <si>
    <t>BIL.AKT.IMW{A,T}=SUM(BIL.AKT.IMW{A,CHF},BIL.AKT.IMW{A,EUR},BIL.AKT.IMW{A,JPY},BIL.AKT.IMW{A,USD},BIL.AKT.IMW{A,U})(±0.5)</t>
  </si>
  <si>
    <t>Q102=SUM(K102,L102,N102,O102,M102,P102)(±0.5)</t>
  </si>
  <si>
    <t>BIL.AKT.SON{I,T}=SUM(BIL.AKT.SON{I,CHF},BIL.AKT.SON{I,EM},BIL.AKT.SON{I,EUR},BIL.AKT.SON{I,JPY},BIL.AKT.SON{I,USD},BIL.AKT.SON{I,U})(±0.5)</t>
  </si>
  <si>
    <t>X102=SUM(R102,S102,U102,V102,T102,W102)(±0.5)</t>
  </si>
  <si>
    <t>BIL.AKT.SON{A,T}=SUM(BIL.AKT.SON{A,CHF},BIL.AKT.SON{A,EM},BIL.AKT.SON{A,EUR},BIL.AKT.SON{A,JPY},BIL.AKT.SON{A,USD},BIL.AKT.SON{A,U})(±0.5)</t>
  </si>
  <si>
    <t>Q103=SUM(K103,L103,N103,O103,M103,P103)(±0.5)</t>
  </si>
  <si>
    <t>BIL.AKT.SON.SBG{I,T}=SUM(BIL.AKT.SON.SBG{I,CHF},BIL.AKT.SON.SBG{I,EM},BIL.AKT.SON.SBG{I,EUR},BIL.AKT.SON.SBG{I,JPY},BIL.AKT.SON.SBG{I,USD},BIL.AKT.SON.SBG{I,U})(±0.5)</t>
  </si>
  <si>
    <t>X103=SUM(R103,S103,U103,V103,T103,W103)(±0.5)</t>
  </si>
  <si>
    <t>BIL.AKT.SON.SBG{A,T}=SUM(BIL.AKT.SON.SBG{A,CHF},BIL.AKT.SON.SBG{A,EM},BIL.AKT.SON.SBG{A,EUR},BIL.AKT.SON.SBG{A,JPY},BIL.AKT.SON.SBG{A,USD},BIL.AKT.SON.SBG{A,U})(±0.5)</t>
  </si>
  <si>
    <t>Q104=SUM(K104,L104,N104,O104,M104,P104)(±0.5)</t>
  </si>
  <si>
    <t>BIL.AKT.SON.NML{I,T}=SUM(BIL.AKT.SON.NML{I,CHF},BIL.AKT.SON.NML{I,EM},BIL.AKT.SON.NML{I,EUR},BIL.AKT.SON.NML{I,JPY},BIL.AKT.SON.NML{I,USD},BIL.AKT.SON.NML{I,U})(±0.5)</t>
  </si>
  <si>
    <t>X104=SUM(R104,S104,U104,V104,T104,W104)(±0.5)</t>
  </si>
  <si>
    <t>BIL.AKT.SON.NML{A,T}=SUM(BIL.AKT.SON.NML{A,CHF},BIL.AKT.SON.NML{A,EM},BIL.AKT.SON.NML{A,EUR},BIL.AKT.SON.NML{A,JPY},BIL.AKT.SON.NML{A,USD},BIL.AKT.SON.NML{A,U})(±0.5)</t>
  </si>
  <si>
    <t>Q105=SUM(K105)(±0.5)</t>
  </si>
  <si>
    <t>BIL.AKT.NEG{I,T}=SUM(BIL.AKT.NEG{I,CHF})(±0.5)</t>
  </si>
  <si>
    <t>Q106=SUM(K106,L106,N106,O106,M106,P106)(±0.5)</t>
  </si>
  <si>
    <t>BIL.AKT.TOT{I,T}=SUM(BIL.AKT.TOT{I,CHF},BIL.AKT.TOT{I,EM},BIL.AKT.TOT{I,EUR},BIL.AKT.TOT{I,JPY},BIL.AKT.TOT{I,USD},BIL.AKT.TOT{I,U})(±0.5)</t>
  </si>
  <si>
    <t>X106=SUM(R106,S106,U106,V106,T106,W106)(±0.5)</t>
  </si>
  <si>
    <t>BIL.AKT.TOT{A,T}=SUM(BIL.AKT.TOT{A,CHF},BIL.AKT.TOT{A,EM},BIL.AKT.TOT{A,EUR},BIL.AKT.TOT{A,JPY},BIL.AKT.TOT{A,USD},BIL.AKT.TOT{A,U})(±0.5)</t>
  </si>
  <si>
    <t>Q107=SUM(K107,N107,O107,M107,P107)(±0.5)</t>
  </si>
  <si>
    <t>BIL.AKT.TOT.NRA{I,T}=SUM(BIL.AKT.TOT.NRA{I,CHF},BIL.AKT.TOT.NRA{I,EUR},BIL.AKT.TOT.NRA{I,JPY},BIL.AKT.TOT.NRA{I,USD},BIL.AKT.TOT.NRA{I,U})(±0.5)</t>
  </si>
  <si>
    <t>X107=SUM(R107,U107,V107,T107,W107)(±0.5)</t>
  </si>
  <si>
    <t>BIL.AKT.TOT.NRA{A,T}=SUM(BIL.AKT.TOT.NRA{A,CHF},BIL.AKT.TOT.NRA{A,EUR},BIL.AKT.TOT.NRA{A,JPY},BIL.AKT.TOT.NRA{A,USD},BIL.AKT.TOT.NRA{A,U})(±0.5)</t>
  </si>
  <si>
    <t>Q108=SUM(K108,N108,O108,M108,P108)(±0.5)</t>
  </si>
  <si>
    <t>BIL.AKT.TOT.NRA.WAF{I,T}=SUM(BIL.AKT.TOT.NRA.WAF{I,CHF},BIL.AKT.TOT.NRA.WAF{I,EUR},BIL.AKT.TOT.NRA.WAF{I,JPY},BIL.AKT.TOT.NRA.WAF{I,USD},BIL.AKT.TOT.NRA.WAF{I,U})(±0.5)</t>
  </si>
  <si>
    <t>X108=SUM(R108,U108,V108,T108,W108)(±0.5)</t>
  </si>
  <si>
    <t>BIL.AKT.TOT.NRA.WAF{A,T}=SUM(BIL.AKT.TOT.NRA.WAF{A,CHF},BIL.AKT.TOT.NRA.WAF{A,EUR},BIL.AKT.TOT.NRA.WAF{A,JPY},BIL.AKT.TOT.NRA.WAF{A,USD},BIL.AKT.TOT.NRA.WAF{A,U})(±0.5)</t>
  </si>
  <si>
    <t>MONA_B_D.D003</t>
  </si>
  <si>
    <t>Total Fälligkeit</t>
  </si>
  <si>
    <t>K28=SUM(K29,K30,K31)(±0.5)</t>
  </si>
  <si>
    <t>BIL.AKT.FBA{I,CHF,T}=SUM(BIL.AKT.FBA{I,CHF,ASI},BIL.AKT.FBA{I,CHF,KUE},BIL.AKT.FBA{I,CHF,RLZ})(±0.5)</t>
  </si>
  <si>
    <t>L28=SUM(L29,L30,L31)(±0.5)</t>
  </si>
  <si>
    <t>BIL.AKT.FBA{I,EM,T}=SUM(BIL.AKT.FBA{I,EM,ASI},BIL.AKT.FBA{I,EM,KUE},BIL.AKT.FBA{I,EM,RLZ})(±0.5)</t>
  </si>
  <si>
    <t>M28=SUM(M29,M30,M31)(±0.5)</t>
  </si>
  <si>
    <t>BIL.AKT.FBA{I,USD,T}=SUM(BIL.AKT.FBA{I,USD,ASI},BIL.AKT.FBA{I,USD,KUE},BIL.AKT.FBA{I,USD,RLZ})(±0.5)</t>
  </si>
  <si>
    <t>N28=SUM(N29,N30,N31)(±0.5)</t>
  </si>
  <si>
    <t>BIL.AKT.FBA{I,EUR,T}=SUM(BIL.AKT.FBA{I,EUR,ASI},BIL.AKT.FBA{I,EUR,KUE},BIL.AKT.FBA{I,EUR,RLZ})(±0.5)</t>
  </si>
  <si>
    <t>O28=SUM(O29,O30,O31)(±0.5)</t>
  </si>
  <si>
    <t>BIL.AKT.FBA{I,JPY,T}=SUM(BIL.AKT.FBA{I,JPY,ASI},BIL.AKT.FBA{I,JPY,KUE},BIL.AKT.FBA{I,JPY,RLZ})(±0.5)</t>
  </si>
  <si>
    <t>P28=SUM(P29,P30,P31)(±0.5)</t>
  </si>
  <si>
    <t>BIL.AKT.FBA{I,U,T}=SUM(BIL.AKT.FBA{I,U,ASI},BIL.AKT.FBA{I,U,KUE},BIL.AKT.FBA{I,U,RLZ})(±0.5)</t>
  </si>
  <si>
    <t>Q28=SUM(Q29,Q30,Q31)(±0.5)</t>
  </si>
  <si>
    <t>BIL.AKT.FBA{I,T,T}=SUM(BIL.AKT.FBA{I,T,ASI},BIL.AKT.FBA{I,T,KUE},BIL.AKT.FBA{I,T,RLZ})(±0.5)</t>
  </si>
  <si>
    <t>R28=SUM(R29,R30,R31)(±0.5)</t>
  </si>
  <si>
    <t>BIL.AKT.FBA{A,CHF,T}=SUM(BIL.AKT.FBA{A,CHF,ASI},BIL.AKT.FBA{A,CHF,KUE},BIL.AKT.FBA{A,CHF,RLZ})(±0.5)</t>
  </si>
  <si>
    <t>S28=SUM(S29,S30,S31)(±0.5)</t>
  </si>
  <si>
    <t>BIL.AKT.FBA{A,EM,T}=SUM(BIL.AKT.FBA{A,EM,ASI},BIL.AKT.FBA{A,EM,KUE},BIL.AKT.FBA{A,EM,RLZ})(±0.5)</t>
  </si>
  <si>
    <t>T28=SUM(T29,T30,T31)(±0.5)</t>
  </si>
  <si>
    <t>BIL.AKT.FBA{A,USD,T}=SUM(BIL.AKT.FBA{A,USD,ASI},BIL.AKT.FBA{A,USD,KUE},BIL.AKT.FBA{A,USD,RLZ})(±0.5)</t>
  </si>
  <si>
    <t>U28=SUM(U29,U30,U31)(±0.5)</t>
  </si>
  <si>
    <t>BIL.AKT.FBA{A,EUR,T}=SUM(BIL.AKT.FBA{A,EUR,ASI},BIL.AKT.FBA{A,EUR,KUE},BIL.AKT.FBA{A,EUR,RLZ})(±0.5)</t>
  </si>
  <si>
    <t>V28=SUM(V29,V30,V31)(±0.5)</t>
  </si>
  <si>
    <t>BIL.AKT.FBA{A,JPY,T}=SUM(BIL.AKT.FBA{A,JPY,ASI},BIL.AKT.FBA{A,JPY,KUE},BIL.AKT.FBA{A,JPY,RLZ})(±0.5)</t>
  </si>
  <si>
    <t>W28=SUM(W29,W30,W31)(±0.5)</t>
  </si>
  <si>
    <t>BIL.AKT.FBA{A,U,T}=SUM(BIL.AKT.FBA{A,U,ASI},BIL.AKT.FBA{A,U,KUE},BIL.AKT.FBA{A,U,RLZ})(±0.5)</t>
  </si>
  <si>
    <t>X28=SUM(X29,X30,X31)(±0.5)</t>
  </si>
  <si>
    <t>BIL.AKT.FBA{A,T,T}=SUM(BIL.AKT.FBA{A,T,ASI},BIL.AKT.FBA{A,T,KUE},BIL.AKT.FBA{A,T,RLZ})(±0.5)</t>
  </si>
  <si>
    <t>Y28=SUM(Y29,Y30,Y31)(±0.5)</t>
  </si>
  <si>
    <t>BIL.AKT.FBA{T,T,T}=SUM(BIL.AKT.FBA{T,T,ASI},BIL.AKT.FBA{T,T,KUE},BIL.AKT.FBA{T,T,RLZ})(±0.5)</t>
  </si>
  <si>
    <t>K38=SUM(K39,K40,K41)(±0.5)</t>
  </si>
  <si>
    <t>BIL.AKT.WFG{I,CHF,T,BAN}=SUM(BIL.AKT.WFG{I,CHF,ASI,BAN},BIL.AKT.WFG{I,CHF,KUE,BAN},BIL.AKT.WFG{I,CHF,RLZ,BAN})(±0.5)</t>
  </si>
  <si>
    <t>L38=SUM(L39,L40,L41)(±0.5)</t>
  </si>
  <si>
    <t>BIL.AKT.WFG{I,EM,T,BAN}=SUM(BIL.AKT.WFG{I,EM,ASI,BAN},BIL.AKT.WFG{I,EM,KUE,BAN},BIL.AKT.WFG{I,EM,RLZ,BAN})(±0.5)</t>
  </si>
  <si>
    <t>M38=SUM(M39,M40,M41)(±0.5)</t>
  </si>
  <si>
    <t>BIL.AKT.WFG{I,USD,T,BAN}=SUM(BIL.AKT.WFG{I,USD,ASI,BAN},BIL.AKT.WFG{I,USD,KUE,BAN},BIL.AKT.WFG{I,USD,RLZ,BAN})(±0.5)</t>
  </si>
  <si>
    <t>N38=SUM(N39,N40,N41)(±0.5)</t>
  </si>
  <si>
    <t>BIL.AKT.WFG{I,EUR,T,BAN}=SUM(BIL.AKT.WFG{I,EUR,ASI,BAN},BIL.AKT.WFG{I,EUR,KUE,BAN},BIL.AKT.WFG{I,EUR,RLZ,BAN})(±0.5)</t>
  </si>
  <si>
    <t>O38=SUM(O39,O40,O41)(±0.5)</t>
  </si>
  <si>
    <t>BIL.AKT.WFG{I,JPY,T,BAN}=SUM(BIL.AKT.WFG{I,JPY,ASI,BAN},BIL.AKT.WFG{I,JPY,KUE,BAN},BIL.AKT.WFG{I,JPY,RLZ,BAN})(±0.5)</t>
  </si>
  <si>
    <t>P38=SUM(P39,P40,P41)(±0.5)</t>
  </si>
  <si>
    <t>BIL.AKT.WFG{I,U,T,BAN}=SUM(BIL.AKT.WFG{I,U,ASI,BAN},BIL.AKT.WFG{I,U,KUE,BAN},BIL.AKT.WFG{I,U,RLZ,BAN})(±0.5)</t>
  </si>
  <si>
    <t>Q38=SUM(Q39,Q40,Q41)(±0.5)</t>
  </si>
  <si>
    <t>BIL.AKT.WFG{I,T,T,BAN}=SUM(BIL.AKT.WFG{I,T,ASI,BAN},BIL.AKT.WFG{I,T,KUE,BAN},BIL.AKT.WFG{I,T,RLZ,BAN})(±0.5)</t>
  </si>
  <si>
    <t>R38=SUM(R39,R40,R41)(±0.5)</t>
  </si>
  <si>
    <t>BIL.AKT.WFG{A,CHF,T,BAN}=SUM(BIL.AKT.WFG{A,CHF,ASI,BAN},BIL.AKT.WFG{A,CHF,KUE,BAN},BIL.AKT.WFG{A,CHF,RLZ,BAN})(±0.5)</t>
  </si>
  <si>
    <t>S38=SUM(S39,S40,S41)(±0.5)</t>
  </si>
  <si>
    <t>BIL.AKT.WFG{A,EM,T,BAN}=SUM(BIL.AKT.WFG{A,EM,ASI,BAN},BIL.AKT.WFG{A,EM,KUE,BAN},BIL.AKT.WFG{A,EM,RLZ,BAN})(±0.5)</t>
  </si>
  <si>
    <t>T38=SUM(T39,T40,T41)(±0.5)</t>
  </si>
  <si>
    <t>BIL.AKT.WFG{A,USD,T,BAN}=SUM(BIL.AKT.WFG{A,USD,ASI,BAN},BIL.AKT.WFG{A,USD,KUE,BAN},BIL.AKT.WFG{A,USD,RLZ,BAN})(±0.5)</t>
  </si>
  <si>
    <t>U38=SUM(U39,U40,U41)(±0.5)</t>
  </si>
  <si>
    <t>BIL.AKT.WFG{A,EUR,T,BAN}=SUM(BIL.AKT.WFG{A,EUR,ASI,BAN},BIL.AKT.WFG{A,EUR,KUE,BAN},BIL.AKT.WFG{A,EUR,RLZ,BAN})(±0.5)</t>
  </si>
  <si>
    <t>V38=SUM(V39,V40,V41)(±0.5)</t>
  </si>
  <si>
    <t>BIL.AKT.WFG{A,JPY,T,BAN}=SUM(BIL.AKT.WFG{A,JPY,ASI,BAN},BIL.AKT.WFG{A,JPY,KUE,BAN},BIL.AKT.WFG{A,JPY,RLZ,BAN})(±0.5)</t>
  </si>
  <si>
    <t>W38=SUM(W39,W40,W41)(±0.5)</t>
  </si>
  <si>
    <t>BIL.AKT.WFG{A,U,T,BAN}=SUM(BIL.AKT.WFG{A,U,ASI,BAN},BIL.AKT.WFG{A,U,KUE,BAN},BIL.AKT.WFG{A,U,RLZ,BAN})(±0.5)</t>
  </si>
  <si>
    <t>X38=SUM(X39,X40,X41)(±0.5)</t>
  </si>
  <si>
    <t>BIL.AKT.WFG{A,T,T,BAN}=SUM(BIL.AKT.WFG{A,T,ASI,BAN},BIL.AKT.WFG{A,T,KUE,BAN},BIL.AKT.WFG{A,T,RLZ,BAN})(±0.5)</t>
  </si>
  <si>
    <t>Y38=SUM(Y39,Y40,Y41)(±0.5)</t>
  </si>
  <si>
    <t>BIL.AKT.WFG{T,T,T,BAN}=SUM(BIL.AKT.WFG{T,T,ASI,BAN},BIL.AKT.WFG{T,T,KUE,BAN},BIL.AKT.WFG{T,T,RLZ,BAN})(±0.5)</t>
  </si>
  <si>
    <t>K47=SUM(K48,K49,K50)(±0.5)</t>
  </si>
  <si>
    <t>BIL.AKT.WFG{I,CHF,T,KUN}=SUM(BIL.AKT.WFG{I,CHF,ASI,KUN},BIL.AKT.WFG{I,CHF,KUE,KUN},BIL.AKT.WFG{I,CHF,RLZ,KUN})(±0.5)</t>
  </si>
  <si>
    <t>L47=SUM(L48,L49,L50)(±0.5)</t>
  </si>
  <si>
    <t>BIL.AKT.WFG{I,EM,T,KUN}=SUM(BIL.AKT.WFG{I,EM,ASI,KUN},BIL.AKT.WFG{I,EM,KUE,KUN},BIL.AKT.WFG{I,EM,RLZ,KUN})(±0.5)</t>
  </si>
  <si>
    <t>M47=SUM(M48,M49,M50)(±0.5)</t>
  </si>
  <si>
    <t>BIL.AKT.WFG{I,USD,T,KUN}=SUM(BIL.AKT.WFG{I,USD,ASI,KUN},BIL.AKT.WFG{I,USD,KUE,KUN},BIL.AKT.WFG{I,USD,RLZ,KUN})(±0.5)</t>
  </si>
  <si>
    <t>N47=SUM(N48,N49,N50)(±0.5)</t>
  </si>
  <si>
    <t>BIL.AKT.WFG{I,EUR,T,KUN}=SUM(BIL.AKT.WFG{I,EUR,ASI,KUN},BIL.AKT.WFG{I,EUR,KUE,KUN},BIL.AKT.WFG{I,EUR,RLZ,KUN})(±0.5)</t>
  </si>
  <si>
    <t>O47=SUM(O48,O49,O50)(±0.5)</t>
  </si>
  <si>
    <t>BIL.AKT.WFG{I,JPY,T,KUN}=SUM(BIL.AKT.WFG{I,JPY,ASI,KUN},BIL.AKT.WFG{I,JPY,KUE,KUN},BIL.AKT.WFG{I,JPY,RLZ,KUN})(±0.5)</t>
  </si>
  <si>
    <t>P47=SUM(P48,P49,P50)(±0.5)</t>
  </si>
  <si>
    <t>BIL.AKT.WFG{I,U,T,KUN}=SUM(BIL.AKT.WFG{I,U,ASI,KUN},BIL.AKT.WFG{I,U,KUE,KUN},BIL.AKT.WFG{I,U,RLZ,KUN})(±0.5)</t>
  </si>
  <si>
    <t>Q47=SUM(Q48,Q49,Q50)(±0.5)</t>
  </si>
  <si>
    <t>BIL.AKT.WFG{I,T,T,KUN}=SUM(BIL.AKT.WFG{I,T,ASI,KUN},BIL.AKT.WFG{I,T,KUE,KUN},BIL.AKT.WFG{I,T,RLZ,KUN})(±0.5)</t>
  </si>
  <si>
    <t>R47=SUM(R48,R49,R50)(±0.5)</t>
  </si>
  <si>
    <t>BIL.AKT.WFG{A,CHF,T,KUN}=SUM(BIL.AKT.WFG{A,CHF,ASI,KUN},BIL.AKT.WFG{A,CHF,KUE,KUN},BIL.AKT.WFG{A,CHF,RLZ,KUN})(±0.5)</t>
  </si>
  <si>
    <t>S47=SUM(S48,S49,S50)(±0.5)</t>
  </si>
  <si>
    <t>BIL.AKT.WFG{A,EM,T,KUN}=SUM(BIL.AKT.WFG{A,EM,ASI,KUN},BIL.AKT.WFG{A,EM,KUE,KUN},BIL.AKT.WFG{A,EM,RLZ,KUN})(±0.5)</t>
  </si>
  <si>
    <t>T47=SUM(T48,T49,T50)(±0.5)</t>
  </si>
  <si>
    <t>BIL.AKT.WFG{A,USD,T,KUN}=SUM(BIL.AKT.WFG{A,USD,ASI,KUN},BIL.AKT.WFG{A,USD,KUE,KUN},BIL.AKT.WFG{A,USD,RLZ,KUN})(±0.5)</t>
  </si>
  <si>
    <t>U47=SUM(U48,U49,U50)(±0.5)</t>
  </si>
  <si>
    <t>BIL.AKT.WFG{A,EUR,T,KUN}=SUM(BIL.AKT.WFG{A,EUR,ASI,KUN},BIL.AKT.WFG{A,EUR,KUE,KUN},BIL.AKT.WFG{A,EUR,RLZ,KUN})(±0.5)</t>
  </si>
  <si>
    <t>V47=SUM(V48,V49,V50)(±0.5)</t>
  </si>
  <si>
    <t>BIL.AKT.WFG{A,JPY,T,KUN}=SUM(BIL.AKT.WFG{A,JPY,ASI,KUN},BIL.AKT.WFG{A,JPY,KUE,KUN},BIL.AKT.WFG{A,JPY,RLZ,KUN})(±0.5)</t>
  </si>
  <si>
    <t>W47=SUM(W48,W49,W50)(±0.5)</t>
  </si>
  <si>
    <t>BIL.AKT.WFG{A,U,T,KUN}=SUM(BIL.AKT.WFG{A,U,ASI,KUN},BIL.AKT.WFG{A,U,KUE,KUN},BIL.AKT.WFG{A,U,RLZ,KUN})(±0.5)</t>
  </si>
  <si>
    <t>X47=SUM(X48,X49,X50)(±0.5)</t>
  </si>
  <si>
    <t>BIL.AKT.WFG{A,T,T,KUN}=SUM(BIL.AKT.WFG{A,T,ASI,KUN},BIL.AKT.WFG{A,T,KUE,KUN},BIL.AKT.WFG{A,T,RLZ,KUN})(±0.5)</t>
  </si>
  <si>
    <t>Y47=SUM(Y48,Y49,Y50)(±0.5)</t>
  </si>
  <si>
    <t>BIL.AKT.WFG{T,T,T,KUN}=SUM(BIL.AKT.WFG{T,T,ASI,KUN},BIL.AKT.WFG{T,T,KUE,KUN},BIL.AKT.WFG{T,T,RLZ,KUN})(±0.5)</t>
  </si>
  <si>
    <t>K56=SUM(K64,K65,K66)(±0.5)</t>
  </si>
  <si>
    <t>BIL.AKT.FKU{I,CHF,T,T,T}=SUM(BIL.AKT.FKU{I,CHF,ASI,T,T},BIL.AKT.FKU{I,CHF,KUE,T,T},BIL.AKT.FKU{I,CHF,RLZ,T,T})(±0.5)</t>
  </si>
  <si>
    <t>L56=SUM(L64,L65,L66)(±0.5)</t>
  </si>
  <si>
    <t>BIL.AKT.FKU{I,EM,T,T,T}=SUM(BIL.AKT.FKU{I,EM,ASI,T,T},BIL.AKT.FKU{I,EM,KUE,T,T},BIL.AKT.FKU{I,EM,RLZ,T,T})(±0.5)</t>
  </si>
  <si>
    <t>M56=SUM(M64,M65,M66)(±0.5)</t>
  </si>
  <si>
    <t>BIL.AKT.FKU{I,USD,T,T,T}=SUM(BIL.AKT.FKU{I,USD,ASI,T,T},BIL.AKT.FKU{I,USD,KUE,T,T},BIL.AKT.FKU{I,USD,RLZ,T,T})(±0.5)</t>
  </si>
  <si>
    <t>N56=SUM(N64,N65,N66)(±0.5)</t>
  </si>
  <si>
    <t>BIL.AKT.FKU{I,EUR,T,T,T}=SUM(BIL.AKT.FKU{I,EUR,ASI,T,T},BIL.AKT.FKU{I,EUR,KUE,T,T},BIL.AKT.FKU{I,EUR,RLZ,T,T})(±0.5)</t>
  </si>
  <si>
    <t>O56=SUM(O64,O65,O66)(±0.5)</t>
  </si>
  <si>
    <t>BIL.AKT.FKU{I,JPY,T,T,T}=SUM(BIL.AKT.FKU{I,JPY,ASI,T,T},BIL.AKT.FKU{I,JPY,KUE,T,T},BIL.AKT.FKU{I,JPY,RLZ,T,T})(±0.5)</t>
  </si>
  <si>
    <t>P56=SUM(P64,P65,P66)(±0.5)</t>
  </si>
  <si>
    <t>BIL.AKT.FKU{I,U,T,T,T}=SUM(BIL.AKT.FKU{I,U,ASI,T,T},BIL.AKT.FKU{I,U,KUE,T,T},BIL.AKT.FKU{I,U,RLZ,T,T})(±0.5)</t>
  </si>
  <si>
    <t>Q56=SUM(Q64,Q65,Q66)(±0.5)</t>
  </si>
  <si>
    <t>BIL.AKT.FKU{I,T,T,T,T}=SUM(BIL.AKT.FKU{I,T,ASI,T,T},BIL.AKT.FKU{I,T,KUE,T,T},BIL.AKT.FKU{I,T,RLZ,T,T})(±0.5)</t>
  </si>
  <si>
    <t>R56=SUM(R64,R65,R66)(±0.5)</t>
  </si>
  <si>
    <t>BIL.AKT.FKU{A,CHF,T,T,T}=SUM(BIL.AKT.FKU{A,CHF,ASI,T,T},BIL.AKT.FKU{A,CHF,KUE,T,T},BIL.AKT.FKU{A,CHF,RLZ,T,T})(±0.5)</t>
  </si>
  <si>
    <t>S56=SUM(S64,S65,S66)(±0.5)</t>
  </si>
  <si>
    <t>BIL.AKT.FKU{A,EM,T,T,T}=SUM(BIL.AKT.FKU{A,EM,ASI,T,T},BIL.AKT.FKU{A,EM,KUE,T,T},BIL.AKT.FKU{A,EM,RLZ,T,T})(±0.5)</t>
  </si>
  <si>
    <t>T56=SUM(T64,T65,T66)(±0.5)</t>
  </si>
  <si>
    <t>BIL.AKT.FKU{A,USD,T,T,T}=SUM(BIL.AKT.FKU{A,USD,ASI,T,T},BIL.AKT.FKU{A,USD,KUE,T,T},BIL.AKT.FKU{A,USD,RLZ,T,T})(±0.5)</t>
  </si>
  <si>
    <t>U56=SUM(U64,U65,U66)(±0.5)</t>
  </si>
  <si>
    <t>BIL.AKT.FKU{A,EUR,T,T,T}=SUM(BIL.AKT.FKU{A,EUR,ASI,T,T},BIL.AKT.FKU{A,EUR,KUE,T,T},BIL.AKT.FKU{A,EUR,RLZ,T,T})(±0.5)</t>
  </si>
  <si>
    <t>V56=SUM(V64,V65,V66)(±0.5)</t>
  </si>
  <si>
    <t>BIL.AKT.FKU{A,JPY,T,T,T}=SUM(BIL.AKT.FKU{A,JPY,ASI,T,T},BIL.AKT.FKU{A,JPY,KUE,T,T},BIL.AKT.FKU{A,JPY,RLZ,T,T})(±0.5)</t>
  </si>
  <si>
    <t>W56=SUM(W64,W65,W66)(±0.5)</t>
  </si>
  <si>
    <t>BIL.AKT.FKU{A,U,T,T,T}=SUM(BIL.AKT.FKU{A,U,ASI,T,T},BIL.AKT.FKU{A,U,KUE,T,T},BIL.AKT.FKU{A,U,RLZ,T,T})(±0.5)</t>
  </si>
  <si>
    <t>X56=SUM(X64,X65,X66)(±0.5)</t>
  </si>
  <si>
    <t>BIL.AKT.FKU{A,T,T,T,T}=SUM(BIL.AKT.FKU{A,T,ASI,T,T},BIL.AKT.FKU{A,T,KUE,T,T},BIL.AKT.FKU{A,T,RLZ,T,T})(±0.5)</t>
  </si>
  <si>
    <t>Y56=SUM(Y64,Y65,Y66)(±0.5)</t>
  </si>
  <si>
    <t>BIL.AKT.FKU{T,T,T,T,T}=SUM(BIL.AKT.FKU{T,T,ASI,T,T},BIL.AKT.FKU{T,T,KUE,T,T},BIL.AKT.FKU{T,T,RLZ,T,T})(±0.5)</t>
  </si>
  <si>
    <t>K72=SUM(K73,K74,K75)(±0.5)</t>
  </si>
  <si>
    <t>BIL.AKT.HYP{I,CHF,T}=SUM(BIL.AKT.HYP{I,CHF,ASI},BIL.AKT.HYP{I,CHF,KUE},BIL.AKT.HYP{I,CHF,RLZ})(±0.5)</t>
  </si>
  <si>
    <t>M72=SUM(M73,M74,M75)(±0.5)</t>
  </si>
  <si>
    <t>BIL.AKT.HYP{I,USD,T}=SUM(BIL.AKT.HYP{I,USD,ASI},BIL.AKT.HYP{I,USD,KUE},BIL.AKT.HYP{I,USD,RLZ})(±0.5)</t>
  </si>
  <si>
    <t>N72=SUM(N73,N74,N75)(±0.5)</t>
  </si>
  <si>
    <t>BIL.AKT.HYP{I,EUR,T}=SUM(BIL.AKT.HYP{I,EUR,ASI},BIL.AKT.HYP{I,EUR,KUE},BIL.AKT.HYP{I,EUR,RLZ})(±0.5)</t>
  </si>
  <si>
    <t>O72=SUM(O73,O74,O75)(±0.5)</t>
  </si>
  <si>
    <t>BIL.AKT.HYP{I,JPY,T}=SUM(BIL.AKT.HYP{I,JPY,ASI},BIL.AKT.HYP{I,JPY,KUE},BIL.AKT.HYP{I,JPY,RLZ})(±0.5)</t>
  </si>
  <si>
    <t>P72=SUM(P73,P74,P75)(±0.5)</t>
  </si>
  <si>
    <t>BIL.AKT.HYP{I,U,T}=SUM(BIL.AKT.HYP{I,U,ASI},BIL.AKT.HYP{I,U,KUE},BIL.AKT.HYP{I,U,RLZ})(±0.5)</t>
  </si>
  <si>
    <t>Q72=SUM(Q73,Q74,Q75)(±0.5)</t>
  </si>
  <si>
    <t>BIL.AKT.HYP{I,T,T}=SUM(BIL.AKT.HYP{I,T,ASI},BIL.AKT.HYP{I,T,KUE},BIL.AKT.HYP{I,T,RLZ})(±0.5)</t>
  </si>
  <si>
    <t>R72=SUM(R73,R74,R75)(±0.5)</t>
  </si>
  <si>
    <t>BIL.AKT.HYP{A,CHF,T}=SUM(BIL.AKT.HYP{A,CHF,ASI},BIL.AKT.HYP{A,CHF,KUE},BIL.AKT.HYP{A,CHF,RLZ})(±0.5)</t>
  </si>
  <si>
    <t>T72=SUM(T73,T74,T75)(±0.5)</t>
  </si>
  <si>
    <t>BIL.AKT.HYP{A,USD,T}=SUM(BIL.AKT.HYP{A,USD,ASI},BIL.AKT.HYP{A,USD,KUE},BIL.AKT.HYP{A,USD,RLZ})(±0.5)</t>
  </si>
  <si>
    <t>U72=SUM(U73,U74,U75)(±0.5)</t>
  </si>
  <si>
    <t>BIL.AKT.HYP{A,EUR,T}=SUM(BIL.AKT.HYP{A,EUR,ASI},BIL.AKT.HYP{A,EUR,KUE},BIL.AKT.HYP{A,EUR,RLZ})(±0.5)</t>
  </si>
  <si>
    <t>V72=SUM(V73,V74,V75)(±0.5)</t>
  </si>
  <si>
    <t>BIL.AKT.HYP{A,JPY,T}=SUM(BIL.AKT.HYP{A,JPY,ASI},BIL.AKT.HYP{A,JPY,KUE},BIL.AKT.HYP{A,JPY,RLZ})(±0.5)</t>
  </si>
  <si>
    <t>W72=SUM(W73,W74,W75)(±0.5)</t>
  </si>
  <si>
    <t>BIL.AKT.HYP{A,U,T}=SUM(BIL.AKT.HYP{A,U,ASI},BIL.AKT.HYP{A,U,KUE},BIL.AKT.HYP{A,U,RLZ})(±0.5)</t>
  </si>
  <si>
    <t>X72=SUM(X73,X74,X75)(±0.5)</t>
  </si>
  <si>
    <t>BIL.AKT.HYP{A,T,T}=SUM(BIL.AKT.HYP{A,T,ASI},BIL.AKT.HYP{A,T,KUE},BIL.AKT.HYP{A,T,RLZ})(±0.5)</t>
  </si>
  <si>
    <t>Y72=SUM(Y73,Y74,Y75)(±0.5)</t>
  </si>
  <si>
    <t>BIL.AKT.HYP{T,T,T}=SUM(BIL.AKT.HYP{T,T,ASI},BIL.AKT.HYP{T,T,KUE},BIL.AKT.HYP{T,T,RLZ})(±0.5)</t>
  </si>
  <si>
    <t>MONA_B_D.D004</t>
  </si>
  <si>
    <t>Total Restlaufzeit</t>
  </si>
  <si>
    <t>K31=SUM(K32,K35,K33,K34,K36)(±0.5)</t>
  </si>
  <si>
    <t>BIL.AKT.FBA{I,CHF,RLZ}=SUM(BIL.AKT.FBA{I,CHF,B1M},BIL.AKT.FBA{I,CHF,J15},BIL.AKT.FBA{I,CHF,M13},BIL.AKT.FBA{I,CHF,M31},BIL.AKT.FBA{I,CHF,U5J})(±0.5)</t>
  </si>
  <si>
    <t>L31=SUM(L32,L35,L33,L34,L36)(±0.5)</t>
  </si>
  <si>
    <t>BIL.AKT.FBA{I,EM,RLZ}=SUM(BIL.AKT.FBA{I,EM,B1M},BIL.AKT.FBA{I,EM,J15},BIL.AKT.FBA{I,EM,M13},BIL.AKT.FBA{I,EM,M31},BIL.AKT.FBA{I,EM,U5J})(±0.5)</t>
  </si>
  <si>
    <t>M31=SUM(M32,M35,M33,M34,M36)(±0.5)</t>
  </si>
  <si>
    <t>BIL.AKT.FBA{I,USD,RLZ}=SUM(BIL.AKT.FBA{I,USD,B1M},BIL.AKT.FBA{I,USD,J15},BIL.AKT.FBA{I,USD,M13},BIL.AKT.FBA{I,USD,M31},BIL.AKT.FBA{I,USD,U5J})(±0.5)</t>
  </si>
  <si>
    <t>N31=SUM(N32,N35,N33,N34,N36)(±0.5)</t>
  </si>
  <si>
    <t>BIL.AKT.FBA{I,EUR,RLZ}=SUM(BIL.AKT.FBA{I,EUR,B1M},BIL.AKT.FBA{I,EUR,J15},BIL.AKT.FBA{I,EUR,M13},BIL.AKT.FBA{I,EUR,M31},BIL.AKT.FBA{I,EUR,U5J})(±0.5)</t>
  </si>
  <si>
    <t>O31=SUM(O32,O35,O33,O34,O36)(±0.5)</t>
  </si>
  <si>
    <t>BIL.AKT.FBA{I,JPY,RLZ}=SUM(BIL.AKT.FBA{I,JPY,B1M},BIL.AKT.FBA{I,JPY,J15},BIL.AKT.FBA{I,JPY,M13},BIL.AKT.FBA{I,JPY,M31},BIL.AKT.FBA{I,JPY,U5J})(±0.5)</t>
  </si>
  <si>
    <t>P31=SUM(P32,P35,P33,P34,P36)(±0.5)</t>
  </si>
  <si>
    <t>BIL.AKT.FBA{I,U,RLZ}=SUM(BIL.AKT.FBA{I,U,B1M},BIL.AKT.FBA{I,U,J15},BIL.AKT.FBA{I,U,M13},BIL.AKT.FBA{I,U,M31},BIL.AKT.FBA{I,U,U5J})(±0.5)</t>
  </si>
  <si>
    <t>Q31=SUM(Q32,Q35,Q33,Q34,Q36)(±0.5)</t>
  </si>
  <si>
    <t>BIL.AKT.FBA{I,T,RLZ}=SUM(BIL.AKT.FBA{I,T,B1M},BIL.AKT.FBA{I,T,J15},BIL.AKT.FBA{I,T,M13},BIL.AKT.FBA{I,T,M31},BIL.AKT.FBA{I,T,U5J})(±0.5)</t>
  </si>
  <si>
    <t>R31=SUM(R32,R35,R33,R34,R36)(±0.5)</t>
  </si>
  <si>
    <t>BIL.AKT.FBA{A,CHF,RLZ}=SUM(BIL.AKT.FBA{A,CHF,B1M},BIL.AKT.FBA{A,CHF,J15},BIL.AKT.FBA{A,CHF,M13},BIL.AKT.FBA{A,CHF,M31},BIL.AKT.FBA{A,CHF,U5J})(±0.5)</t>
  </si>
  <si>
    <t>S31=SUM(S32,S35,S33,S34,S36)(±0.5)</t>
  </si>
  <si>
    <t>BIL.AKT.FBA{A,EM,RLZ}=SUM(BIL.AKT.FBA{A,EM,B1M},BIL.AKT.FBA{A,EM,J15},BIL.AKT.FBA{A,EM,M13},BIL.AKT.FBA{A,EM,M31},BIL.AKT.FBA{A,EM,U5J})(±0.5)</t>
  </si>
  <si>
    <t>T31=SUM(T32,T35,T33,T34,T36)(±0.5)</t>
  </si>
  <si>
    <t>BIL.AKT.FBA{A,USD,RLZ}=SUM(BIL.AKT.FBA{A,USD,B1M},BIL.AKT.FBA{A,USD,J15},BIL.AKT.FBA{A,USD,M13},BIL.AKT.FBA{A,USD,M31},BIL.AKT.FBA{A,USD,U5J})(±0.5)</t>
  </si>
  <si>
    <t>U31=SUM(U32,U35,U33,U34,U36)(±0.5)</t>
  </si>
  <si>
    <t>BIL.AKT.FBA{A,EUR,RLZ}=SUM(BIL.AKT.FBA{A,EUR,B1M},BIL.AKT.FBA{A,EUR,J15},BIL.AKT.FBA{A,EUR,M13},BIL.AKT.FBA{A,EUR,M31},BIL.AKT.FBA{A,EUR,U5J})(±0.5)</t>
  </si>
  <si>
    <t>V31=SUM(V32,V35,V33,V34,V36)(±0.5)</t>
  </si>
  <si>
    <t>BIL.AKT.FBA{A,JPY,RLZ}=SUM(BIL.AKT.FBA{A,JPY,B1M},BIL.AKT.FBA{A,JPY,J15},BIL.AKT.FBA{A,JPY,M13},BIL.AKT.FBA{A,JPY,M31},BIL.AKT.FBA{A,JPY,U5J})(±0.5)</t>
  </si>
  <si>
    <t>W31=SUM(W32,W35,W33,W34,W36)(±0.5)</t>
  </si>
  <si>
    <t>BIL.AKT.FBA{A,U,RLZ}=SUM(BIL.AKT.FBA{A,U,B1M},BIL.AKT.FBA{A,U,J15},BIL.AKT.FBA{A,U,M13},BIL.AKT.FBA{A,U,M31},BIL.AKT.FBA{A,U,U5J})(±0.5)</t>
  </si>
  <si>
    <t>X31=SUM(X32,X35,X33,X34,X36)(±0.5)</t>
  </si>
  <si>
    <t>BIL.AKT.FBA{A,T,RLZ}=SUM(BIL.AKT.FBA{A,T,B1M},BIL.AKT.FBA{A,T,J15},BIL.AKT.FBA{A,T,M13},BIL.AKT.FBA{A,T,M31},BIL.AKT.FBA{A,T,U5J})(±0.5)</t>
  </si>
  <si>
    <t>Y31=SUM(Y32,Y35,Y33,Y34,Y36)(±0.5)</t>
  </si>
  <si>
    <t>BIL.AKT.FBA{T,T,RLZ}=SUM(BIL.AKT.FBA{T,T,B1M},BIL.AKT.FBA{T,T,J15},BIL.AKT.FBA{T,T,M13},BIL.AKT.FBA{T,T,M31},BIL.AKT.FBA{T,T,U5J})(±0.5)</t>
  </si>
  <si>
    <t>K41=SUM(K42,K45,K43,K44,K46)(±0.5)</t>
  </si>
  <si>
    <t>BIL.AKT.WFG{I,CHF,RLZ,BAN}=SUM(BIL.AKT.WFG{I,CHF,B1M,BAN},BIL.AKT.WFG{I,CHF,J15,BAN},BIL.AKT.WFG{I,CHF,M13,BAN},BIL.AKT.WFG{I,CHF,M31,BAN},BIL.AKT.WFG{I,CHF,U5J,BAN})(±0.5)</t>
  </si>
  <si>
    <t>L41=SUM(L42,L45,L43,L44,L46)(±0.5)</t>
  </si>
  <si>
    <t>BIL.AKT.WFG{I,EM,RLZ,BAN}=SUM(BIL.AKT.WFG{I,EM,B1M,BAN},BIL.AKT.WFG{I,EM,J15,BAN},BIL.AKT.WFG{I,EM,M13,BAN},BIL.AKT.WFG{I,EM,M31,BAN},BIL.AKT.WFG{I,EM,U5J,BAN})(±0.5)</t>
  </si>
  <si>
    <t>M41=SUM(M42,M45,M43,M44,M46)(±0.5)</t>
  </si>
  <si>
    <t>BIL.AKT.WFG{I,USD,RLZ,BAN}=SUM(BIL.AKT.WFG{I,USD,B1M,BAN},BIL.AKT.WFG{I,USD,J15,BAN},BIL.AKT.WFG{I,USD,M13,BAN},BIL.AKT.WFG{I,USD,M31,BAN},BIL.AKT.WFG{I,USD,U5J,BAN})(±0.5)</t>
  </si>
  <si>
    <t>N41=SUM(N42,N45,N43,N44,N46)(±0.5)</t>
  </si>
  <si>
    <t>BIL.AKT.WFG{I,EUR,RLZ,BAN}=SUM(BIL.AKT.WFG{I,EUR,B1M,BAN},BIL.AKT.WFG{I,EUR,J15,BAN},BIL.AKT.WFG{I,EUR,M13,BAN},BIL.AKT.WFG{I,EUR,M31,BAN},BIL.AKT.WFG{I,EUR,U5J,BAN})(±0.5)</t>
  </si>
  <si>
    <t>O41=SUM(O42,O45,O43,O44,O46)(±0.5)</t>
  </si>
  <si>
    <t>BIL.AKT.WFG{I,JPY,RLZ,BAN}=SUM(BIL.AKT.WFG{I,JPY,B1M,BAN},BIL.AKT.WFG{I,JPY,J15,BAN},BIL.AKT.WFG{I,JPY,M13,BAN},BIL.AKT.WFG{I,JPY,M31,BAN},BIL.AKT.WFG{I,JPY,U5J,BAN})(±0.5)</t>
  </si>
  <si>
    <t>P41=SUM(P42,P45,P43,P44,P46)(±0.5)</t>
  </si>
  <si>
    <t>BIL.AKT.WFG{I,U,RLZ,BAN}=SUM(BIL.AKT.WFG{I,U,B1M,BAN},BIL.AKT.WFG{I,U,J15,BAN},BIL.AKT.WFG{I,U,M13,BAN},BIL.AKT.WFG{I,U,M31,BAN},BIL.AKT.WFG{I,U,U5J,BAN})(±0.5)</t>
  </si>
  <si>
    <t>Q41=SUM(Q42,Q45,Q43,Q44,Q46)(±0.5)</t>
  </si>
  <si>
    <t>BIL.AKT.WFG{I,T,RLZ,BAN}=SUM(BIL.AKT.WFG{I,T,B1M,BAN},BIL.AKT.WFG{I,T,J15,BAN},BIL.AKT.WFG{I,T,M13,BAN},BIL.AKT.WFG{I,T,M31,BAN},BIL.AKT.WFG{I,T,U5J,BAN})(±0.5)</t>
  </si>
  <si>
    <t>R41=SUM(R42,R45,R43,R44,R46)(±0.5)</t>
  </si>
  <si>
    <t>BIL.AKT.WFG{A,CHF,RLZ,BAN}=SUM(BIL.AKT.WFG{A,CHF,B1M,BAN},BIL.AKT.WFG{A,CHF,J15,BAN},BIL.AKT.WFG{A,CHF,M13,BAN},BIL.AKT.WFG{A,CHF,M31,BAN},BIL.AKT.WFG{A,CHF,U5J,BAN})(±0.5)</t>
  </si>
  <si>
    <t>S41=SUM(S42,S45,S43,S44,S46)(±0.5)</t>
  </si>
  <si>
    <t>BIL.AKT.WFG{A,EM,RLZ,BAN}=SUM(BIL.AKT.WFG{A,EM,B1M,BAN},BIL.AKT.WFG{A,EM,J15,BAN},BIL.AKT.WFG{A,EM,M13,BAN},BIL.AKT.WFG{A,EM,M31,BAN},BIL.AKT.WFG{A,EM,U5J,BAN})(±0.5)</t>
  </si>
  <si>
    <t>T41=SUM(T42,T45,T43,T44,T46)(±0.5)</t>
  </si>
  <si>
    <t>BIL.AKT.WFG{A,USD,RLZ,BAN}=SUM(BIL.AKT.WFG{A,USD,B1M,BAN},BIL.AKT.WFG{A,USD,J15,BAN},BIL.AKT.WFG{A,USD,M13,BAN},BIL.AKT.WFG{A,USD,M31,BAN},BIL.AKT.WFG{A,USD,U5J,BAN})(±0.5)</t>
  </si>
  <si>
    <t>U41=SUM(U42,U45,U43,U44,U46)(±0.5)</t>
  </si>
  <si>
    <t>BIL.AKT.WFG{A,EUR,RLZ,BAN}=SUM(BIL.AKT.WFG{A,EUR,B1M,BAN},BIL.AKT.WFG{A,EUR,J15,BAN},BIL.AKT.WFG{A,EUR,M13,BAN},BIL.AKT.WFG{A,EUR,M31,BAN},BIL.AKT.WFG{A,EUR,U5J,BAN})(±0.5)</t>
  </si>
  <si>
    <t>V41=SUM(V42,V45,V43,V44,V46)(±0.5)</t>
  </si>
  <si>
    <t>BIL.AKT.WFG{A,JPY,RLZ,BAN}=SUM(BIL.AKT.WFG{A,JPY,B1M,BAN},BIL.AKT.WFG{A,JPY,J15,BAN},BIL.AKT.WFG{A,JPY,M13,BAN},BIL.AKT.WFG{A,JPY,M31,BAN},BIL.AKT.WFG{A,JPY,U5J,BAN})(±0.5)</t>
  </si>
  <si>
    <t>W41=SUM(W42,W45,W43,W44,W46)(±0.5)</t>
  </si>
  <si>
    <t>BIL.AKT.WFG{A,U,RLZ,BAN}=SUM(BIL.AKT.WFG{A,U,B1M,BAN},BIL.AKT.WFG{A,U,J15,BAN},BIL.AKT.WFG{A,U,M13,BAN},BIL.AKT.WFG{A,U,M31,BAN},BIL.AKT.WFG{A,U,U5J,BAN})(±0.5)</t>
  </si>
  <si>
    <t>X41=SUM(X42,X45,X43,X44,X46)(±0.5)</t>
  </si>
  <si>
    <t>BIL.AKT.WFG{A,T,RLZ,BAN}=SUM(BIL.AKT.WFG{A,T,B1M,BAN},BIL.AKT.WFG{A,T,J15,BAN},BIL.AKT.WFG{A,T,M13,BAN},BIL.AKT.WFG{A,T,M31,BAN},BIL.AKT.WFG{A,T,U5J,BAN})(±0.5)</t>
  </si>
  <si>
    <t>Y41=SUM(Y42,Y45,Y43,Y44,Y46)(±0.5)</t>
  </si>
  <si>
    <t>BIL.AKT.WFG{T,T,RLZ,BAN}=SUM(BIL.AKT.WFG{T,T,B1M,BAN},BIL.AKT.WFG{T,T,J15,BAN},BIL.AKT.WFG{T,T,M13,BAN},BIL.AKT.WFG{T,T,M31,BAN},BIL.AKT.WFG{T,T,U5J,BAN})(±0.5)</t>
  </si>
  <si>
    <t>K50=SUM(K51,K54,K52,K53,K55)(±0.5)</t>
  </si>
  <si>
    <t>BIL.AKT.WFG{I,CHF,RLZ,KUN}=SUM(BIL.AKT.WFG{I,CHF,B1M,KUN},BIL.AKT.WFG{I,CHF,J15,KUN},BIL.AKT.WFG{I,CHF,M13,KUN},BIL.AKT.WFG{I,CHF,M31,KUN},BIL.AKT.WFG{I,CHF,U5J,KUN})(±0.5)</t>
  </si>
  <si>
    <t>L50=SUM(L51,L54,L52,L53,L55)(±0.5)</t>
  </si>
  <si>
    <t>BIL.AKT.WFG{I,EM,RLZ,KUN}=SUM(BIL.AKT.WFG{I,EM,B1M,KUN},BIL.AKT.WFG{I,EM,J15,KUN},BIL.AKT.WFG{I,EM,M13,KUN},BIL.AKT.WFG{I,EM,M31,KUN},BIL.AKT.WFG{I,EM,U5J,KUN})(±0.5)</t>
  </si>
  <si>
    <t>M50=SUM(M51,M54,M52,M53,M55)(±0.5)</t>
  </si>
  <si>
    <t>BIL.AKT.WFG{I,USD,RLZ,KUN}=SUM(BIL.AKT.WFG{I,USD,B1M,KUN},BIL.AKT.WFG{I,USD,J15,KUN},BIL.AKT.WFG{I,USD,M13,KUN},BIL.AKT.WFG{I,USD,M31,KUN},BIL.AKT.WFG{I,USD,U5J,KUN})(±0.5)</t>
  </si>
  <si>
    <t>N50=SUM(N51,N54,N52,N53,N55)(±0.5)</t>
  </si>
  <si>
    <t>BIL.AKT.WFG{I,EUR,RLZ,KUN}=SUM(BIL.AKT.WFG{I,EUR,B1M,KUN},BIL.AKT.WFG{I,EUR,J15,KUN},BIL.AKT.WFG{I,EUR,M13,KUN},BIL.AKT.WFG{I,EUR,M31,KUN},BIL.AKT.WFG{I,EUR,U5J,KUN})(±0.5)</t>
  </si>
  <si>
    <t>O50=SUM(O51,O54,O52,O53,O55)(±0.5)</t>
  </si>
  <si>
    <t>BIL.AKT.WFG{I,JPY,RLZ,KUN}=SUM(BIL.AKT.WFG{I,JPY,B1M,KUN},BIL.AKT.WFG{I,JPY,J15,KUN},BIL.AKT.WFG{I,JPY,M13,KUN},BIL.AKT.WFG{I,JPY,M31,KUN},BIL.AKT.WFG{I,JPY,U5J,KUN})(±0.5)</t>
  </si>
  <si>
    <t>P50=SUM(P51,P54,P52,P53,P55)(±0.5)</t>
  </si>
  <si>
    <t>BIL.AKT.WFG{I,U,RLZ,KUN}=SUM(BIL.AKT.WFG{I,U,B1M,KUN},BIL.AKT.WFG{I,U,J15,KUN},BIL.AKT.WFG{I,U,M13,KUN},BIL.AKT.WFG{I,U,M31,KUN},BIL.AKT.WFG{I,U,U5J,KUN})(±0.5)</t>
  </si>
  <si>
    <t>Q50=SUM(Q51,Q54,Q52,Q53,Q55)(±0.5)</t>
  </si>
  <si>
    <t>BIL.AKT.WFG{I,T,RLZ,KUN}=SUM(BIL.AKT.WFG{I,T,B1M,KUN},BIL.AKT.WFG{I,T,J15,KUN},BIL.AKT.WFG{I,T,M13,KUN},BIL.AKT.WFG{I,T,M31,KUN},BIL.AKT.WFG{I,T,U5J,KUN})(±0.5)</t>
  </si>
  <si>
    <t>R50=SUM(R51,R54,R52,R53,R55)(±0.5)</t>
  </si>
  <si>
    <t>BIL.AKT.WFG{A,CHF,RLZ,KUN}=SUM(BIL.AKT.WFG{A,CHF,B1M,KUN},BIL.AKT.WFG{A,CHF,J15,KUN},BIL.AKT.WFG{A,CHF,M13,KUN},BIL.AKT.WFG{A,CHF,M31,KUN},BIL.AKT.WFG{A,CHF,U5J,KUN})(±0.5)</t>
  </si>
  <si>
    <t>S50=SUM(S51,S54,S52,S53,S55)(±0.5)</t>
  </si>
  <si>
    <t>BIL.AKT.WFG{A,EM,RLZ,KUN}=SUM(BIL.AKT.WFG{A,EM,B1M,KUN},BIL.AKT.WFG{A,EM,J15,KUN},BIL.AKT.WFG{A,EM,M13,KUN},BIL.AKT.WFG{A,EM,M31,KUN},BIL.AKT.WFG{A,EM,U5J,KUN})(±0.5)</t>
  </si>
  <si>
    <t>T50=SUM(T51,T54,T52,T53,T55)(±0.5)</t>
  </si>
  <si>
    <t>BIL.AKT.WFG{A,USD,RLZ,KUN}=SUM(BIL.AKT.WFG{A,USD,B1M,KUN},BIL.AKT.WFG{A,USD,J15,KUN},BIL.AKT.WFG{A,USD,M13,KUN},BIL.AKT.WFG{A,USD,M31,KUN},BIL.AKT.WFG{A,USD,U5J,KUN})(±0.5)</t>
  </si>
  <si>
    <t>U50=SUM(U51,U54,U52,U53,U55)(±0.5)</t>
  </si>
  <si>
    <t>BIL.AKT.WFG{A,EUR,RLZ,KUN}=SUM(BIL.AKT.WFG{A,EUR,B1M,KUN},BIL.AKT.WFG{A,EUR,J15,KUN},BIL.AKT.WFG{A,EUR,M13,KUN},BIL.AKT.WFG{A,EUR,M31,KUN},BIL.AKT.WFG{A,EUR,U5J,KUN})(±0.5)</t>
  </si>
  <si>
    <t>V50=SUM(V51,V54,V52,V53,V55)(±0.5)</t>
  </si>
  <si>
    <t>BIL.AKT.WFG{A,JPY,RLZ,KUN}=SUM(BIL.AKT.WFG{A,JPY,B1M,KUN},BIL.AKT.WFG{A,JPY,J15,KUN},BIL.AKT.WFG{A,JPY,M13,KUN},BIL.AKT.WFG{A,JPY,M31,KUN},BIL.AKT.WFG{A,JPY,U5J,KUN})(±0.5)</t>
  </si>
  <si>
    <t>W50=SUM(W51,W54,W52,W53,W55)(±0.5)</t>
  </si>
  <si>
    <t>BIL.AKT.WFG{A,U,RLZ,KUN}=SUM(BIL.AKT.WFG{A,U,B1M,KUN},BIL.AKT.WFG{A,U,J15,KUN},BIL.AKT.WFG{A,U,M13,KUN},BIL.AKT.WFG{A,U,M31,KUN},BIL.AKT.WFG{A,U,U5J,KUN})(±0.5)</t>
  </si>
  <si>
    <t>X50=SUM(X51,X54,X52,X53,X55)(±0.5)</t>
  </si>
  <si>
    <t>BIL.AKT.WFG{A,T,RLZ,KUN}=SUM(BIL.AKT.WFG{A,T,B1M,KUN},BIL.AKT.WFG{A,T,J15,KUN},BIL.AKT.WFG{A,T,M13,KUN},BIL.AKT.WFG{A,T,M31,KUN},BIL.AKT.WFG{A,T,U5J,KUN})(±0.5)</t>
  </si>
  <si>
    <t>Y50=SUM(Y51,Y54,Y52,Y53,Y55)(±0.5)</t>
  </si>
  <si>
    <t>BIL.AKT.WFG{T,T,RLZ,KUN}=SUM(BIL.AKT.WFG{T,T,B1M,KUN},BIL.AKT.WFG{T,T,J15,KUN},BIL.AKT.WFG{T,T,M13,KUN},BIL.AKT.WFG{T,T,M31,KUN},BIL.AKT.WFG{T,T,U5J,KUN})(±0.5)</t>
  </si>
  <si>
    <t>K66=SUM(K67,K70,K68,K69,K71)(±0.5)</t>
  </si>
  <si>
    <t>BIL.AKT.FKU{I,CHF,RLZ,T,T}=SUM(BIL.AKT.FKU{I,CHF,B1M,T,T},BIL.AKT.FKU{I,CHF,J15,T,T},BIL.AKT.FKU{I,CHF,M13,T,T},BIL.AKT.FKU{I,CHF,M31,T,T},BIL.AKT.FKU{I,CHF,U5J,T,T})(±0.5)</t>
  </si>
  <si>
    <t>L66=SUM(L67,L70,L68,L69,L71)(±0.5)</t>
  </si>
  <si>
    <t>BIL.AKT.FKU{I,EM,RLZ,T,T}=SUM(BIL.AKT.FKU{I,EM,B1M,T,T},BIL.AKT.FKU{I,EM,J15,T,T},BIL.AKT.FKU{I,EM,M13,T,T},BIL.AKT.FKU{I,EM,M31,T,T},BIL.AKT.FKU{I,EM,U5J,T,T})(±0.5)</t>
  </si>
  <si>
    <t>M66=SUM(M67,M70,M68,M69,M71)(±0.5)</t>
  </si>
  <si>
    <t>BIL.AKT.FKU{I,USD,RLZ,T,T}=SUM(BIL.AKT.FKU{I,USD,B1M,T,T},BIL.AKT.FKU{I,USD,J15,T,T},BIL.AKT.FKU{I,USD,M13,T,T},BIL.AKT.FKU{I,USD,M31,T,T},BIL.AKT.FKU{I,USD,U5J,T,T})(±0.5)</t>
  </si>
  <si>
    <t>N66=SUM(N67,N70,N68,N69,N71)(±0.5)</t>
  </si>
  <si>
    <t>BIL.AKT.FKU{I,EUR,RLZ,T,T}=SUM(BIL.AKT.FKU{I,EUR,B1M,T,T},BIL.AKT.FKU{I,EUR,J15,T,T},BIL.AKT.FKU{I,EUR,M13,T,T},BIL.AKT.FKU{I,EUR,M31,T,T},BIL.AKT.FKU{I,EUR,U5J,T,T})(±0.5)</t>
  </si>
  <si>
    <t>O66=SUM(O67,O70,O68,O69,O71)(±0.5)</t>
  </si>
  <si>
    <t>BIL.AKT.FKU{I,JPY,RLZ,T,T}=SUM(BIL.AKT.FKU{I,JPY,B1M,T,T},BIL.AKT.FKU{I,JPY,J15,T,T},BIL.AKT.FKU{I,JPY,M13,T,T},BIL.AKT.FKU{I,JPY,M31,T,T},BIL.AKT.FKU{I,JPY,U5J,T,T})(±0.5)</t>
  </si>
  <si>
    <t>P66=SUM(P67,P70,P68,P69,P71)(±0.5)</t>
  </si>
  <si>
    <t>BIL.AKT.FKU{I,U,RLZ,T,T}=SUM(BIL.AKT.FKU{I,U,B1M,T,T},BIL.AKT.FKU{I,U,J15,T,T},BIL.AKT.FKU{I,U,M13,T,T},BIL.AKT.FKU{I,U,M31,T,T},BIL.AKT.FKU{I,U,U5J,T,T})(±0.5)</t>
  </si>
  <si>
    <t>Q66=SUM(Q67,Q70,Q68,Q69,Q71)(±0.5)</t>
  </si>
  <si>
    <t>BIL.AKT.FKU{I,T,RLZ,T,T}=SUM(BIL.AKT.FKU{I,T,B1M,T,T},BIL.AKT.FKU{I,T,J15,T,T},BIL.AKT.FKU{I,T,M13,T,T},BIL.AKT.FKU{I,T,M31,T,T},BIL.AKT.FKU{I,T,U5J,T,T})(±0.5)</t>
  </si>
  <si>
    <t>R66=SUM(R67,R70,R68,R69,R71)(±0.5)</t>
  </si>
  <si>
    <t>BIL.AKT.FKU{A,CHF,RLZ,T,T}=SUM(BIL.AKT.FKU{A,CHF,B1M,T,T},BIL.AKT.FKU{A,CHF,J15,T,T},BIL.AKT.FKU{A,CHF,M13,T,T},BIL.AKT.FKU{A,CHF,M31,T,T},BIL.AKT.FKU{A,CHF,U5J,T,T})(±0.5)</t>
  </si>
  <si>
    <t>S66=SUM(S67,S70,S68,S69,S71)(±0.5)</t>
  </si>
  <si>
    <t>BIL.AKT.FKU{A,EM,RLZ,T,T}=SUM(BIL.AKT.FKU{A,EM,B1M,T,T},BIL.AKT.FKU{A,EM,J15,T,T},BIL.AKT.FKU{A,EM,M13,T,T},BIL.AKT.FKU{A,EM,M31,T,T},BIL.AKT.FKU{A,EM,U5J,T,T})(±0.5)</t>
  </si>
  <si>
    <t>T66=SUM(T67,T70,T68,T69,T71)(±0.5)</t>
  </si>
  <si>
    <t>BIL.AKT.FKU{A,USD,RLZ,T,T}=SUM(BIL.AKT.FKU{A,USD,B1M,T,T},BIL.AKT.FKU{A,USD,J15,T,T},BIL.AKT.FKU{A,USD,M13,T,T},BIL.AKT.FKU{A,USD,M31,T,T},BIL.AKT.FKU{A,USD,U5J,T,T})(±0.5)</t>
  </si>
  <si>
    <t>U66=SUM(U67,U70,U68,U69,U71)(±0.5)</t>
  </si>
  <si>
    <t>BIL.AKT.FKU{A,EUR,RLZ,T,T}=SUM(BIL.AKT.FKU{A,EUR,B1M,T,T},BIL.AKT.FKU{A,EUR,J15,T,T},BIL.AKT.FKU{A,EUR,M13,T,T},BIL.AKT.FKU{A,EUR,M31,T,T},BIL.AKT.FKU{A,EUR,U5J,T,T})(±0.5)</t>
  </si>
  <si>
    <t>V66=SUM(V67,V70,V68,V69,V71)(±0.5)</t>
  </si>
  <si>
    <t>BIL.AKT.FKU{A,JPY,RLZ,T,T}=SUM(BIL.AKT.FKU{A,JPY,B1M,T,T},BIL.AKT.FKU{A,JPY,J15,T,T},BIL.AKT.FKU{A,JPY,M13,T,T},BIL.AKT.FKU{A,JPY,M31,T,T},BIL.AKT.FKU{A,JPY,U5J,T,T})(±0.5)</t>
  </si>
  <si>
    <t>W66=SUM(W67,W70,W68,W69,W71)(±0.5)</t>
  </si>
  <si>
    <t>BIL.AKT.FKU{A,U,RLZ,T,T}=SUM(BIL.AKT.FKU{A,U,B1M,T,T},BIL.AKT.FKU{A,U,J15,T,T},BIL.AKT.FKU{A,U,M13,T,T},BIL.AKT.FKU{A,U,M31,T,T},BIL.AKT.FKU{A,U,U5J,T,T})(±0.5)</t>
  </si>
  <si>
    <t>X66=SUM(X67,X70,X68,X69,X71)(±0.5)</t>
  </si>
  <si>
    <t>BIL.AKT.FKU{A,T,RLZ,T,T}=SUM(BIL.AKT.FKU{A,T,B1M,T,T},BIL.AKT.FKU{A,T,J15,T,T},BIL.AKT.FKU{A,T,M13,T,T},BIL.AKT.FKU{A,T,M31,T,T},BIL.AKT.FKU{A,T,U5J,T,T})(±0.5)</t>
  </si>
  <si>
    <t>Y66=SUM(Y67,Y70,Y68,Y69,Y71)(±0.5)</t>
  </si>
  <si>
    <t>BIL.AKT.FKU{T,T,RLZ,T,T}=SUM(BIL.AKT.FKU{T,T,B1M,T,T},BIL.AKT.FKU{T,T,J15,T,T},BIL.AKT.FKU{T,T,M13,T,T},BIL.AKT.FKU{T,T,M31,T,T},BIL.AKT.FKU{T,T,U5J,T,T})(±0.5)</t>
  </si>
  <si>
    <t>K75=SUM(K76,K81,K79,K77,K78,K80)(±0.5)</t>
  </si>
  <si>
    <t>BIL.AKT.HYP{I,CHF,RLZ}=SUM(BIL.AKT.HYP{I,CHF,B1M},BIL.AKT.HYP{I,CHF,IMM},BIL.AKT.HYP{I,CHF,J15},BIL.AKT.HYP{I,CHF,M13},BIL.AKT.HYP{I,CHF,M31},BIL.AKT.HYP{I,CHF,U5J})(±0.5)</t>
  </si>
  <si>
    <t>M75=SUM(M76,M81,M79,M77,M78,M80)(±0.5)</t>
  </si>
  <si>
    <t>BIL.AKT.HYP{I,USD,RLZ}=SUM(BIL.AKT.HYP{I,USD,B1M},BIL.AKT.HYP{I,USD,IMM},BIL.AKT.HYP{I,USD,J15},BIL.AKT.HYP{I,USD,M13},BIL.AKT.HYP{I,USD,M31},BIL.AKT.HYP{I,USD,U5J})(±0.5)</t>
  </si>
  <si>
    <t>N75=SUM(N76,N81,N79,N77,N78,N80)(±0.5)</t>
  </si>
  <si>
    <t>BIL.AKT.HYP{I,EUR,RLZ}=SUM(BIL.AKT.HYP{I,EUR,B1M},BIL.AKT.HYP{I,EUR,IMM},BIL.AKT.HYP{I,EUR,J15},BIL.AKT.HYP{I,EUR,M13},BIL.AKT.HYP{I,EUR,M31},BIL.AKT.HYP{I,EUR,U5J})(±0.5)</t>
  </si>
  <si>
    <t>O75=SUM(O76,O81,O79,O77,O78,O80)(±0.5)</t>
  </si>
  <si>
    <t>BIL.AKT.HYP{I,JPY,RLZ}=SUM(BIL.AKT.HYP{I,JPY,B1M},BIL.AKT.HYP{I,JPY,IMM},BIL.AKT.HYP{I,JPY,J15},BIL.AKT.HYP{I,JPY,M13},BIL.AKT.HYP{I,JPY,M31},BIL.AKT.HYP{I,JPY,U5J})(±0.5)</t>
  </si>
  <si>
    <t>P75=SUM(P76,P81,P79,P77,P78,P80)(±0.5)</t>
  </si>
  <si>
    <t>BIL.AKT.HYP{I,U,RLZ}=SUM(BIL.AKT.HYP{I,U,B1M},BIL.AKT.HYP{I,U,IMM},BIL.AKT.HYP{I,U,J15},BIL.AKT.HYP{I,U,M13},BIL.AKT.HYP{I,U,M31},BIL.AKT.HYP{I,U,U5J})(±0.5)</t>
  </si>
  <si>
    <t>Q75=SUM(Q76,Q81,Q79,Q77,Q78,Q80)(±0.5)</t>
  </si>
  <si>
    <t>BIL.AKT.HYP{I,T,RLZ}=SUM(BIL.AKT.HYP{I,T,B1M},BIL.AKT.HYP{I,T,IMM},BIL.AKT.HYP{I,T,J15},BIL.AKT.HYP{I,T,M13},BIL.AKT.HYP{I,T,M31},BIL.AKT.HYP{I,T,U5J})(±0.5)</t>
  </si>
  <si>
    <t>R75=SUM(R76,R81,R79,R77,R78,R80)(±0.5)</t>
  </si>
  <si>
    <t>BIL.AKT.HYP{A,CHF,RLZ}=SUM(BIL.AKT.HYP{A,CHF,B1M},BIL.AKT.HYP{A,CHF,IMM},BIL.AKT.HYP{A,CHF,J15},BIL.AKT.HYP{A,CHF,M13},BIL.AKT.HYP{A,CHF,M31},BIL.AKT.HYP{A,CHF,U5J})(±0.5)</t>
  </si>
  <si>
    <t>T75=SUM(T76,T81,T79,T77,T78,T80)(±0.5)</t>
  </si>
  <si>
    <t>BIL.AKT.HYP{A,USD,RLZ}=SUM(BIL.AKT.HYP{A,USD,B1M},BIL.AKT.HYP{A,USD,IMM},BIL.AKT.HYP{A,USD,J15},BIL.AKT.HYP{A,USD,M13},BIL.AKT.HYP{A,USD,M31},BIL.AKT.HYP{A,USD,U5J})(±0.5)</t>
  </si>
  <si>
    <t>U75=SUM(U76,U81,U79,U77,U78,U80)(±0.5)</t>
  </si>
  <si>
    <t>BIL.AKT.HYP{A,EUR,RLZ}=SUM(BIL.AKT.HYP{A,EUR,B1M},BIL.AKT.HYP{A,EUR,IMM},BIL.AKT.HYP{A,EUR,J15},BIL.AKT.HYP{A,EUR,M13},BIL.AKT.HYP{A,EUR,M31},BIL.AKT.HYP{A,EUR,U5J})(±0.5)</t>
  </si>
  <si>
    <t>V75=SUM(V76,V81,V79,V77,V78,V80)(±0.5)</t>
  </si>
  <si>
    <t>BIL.AKT.HYP{A,JPY,RLZ}=SUM(BIL.AKT.HYP{A,JPY,B1M},BIL.AKT.HYP{A,JPY,IMM},BIL.AKT.HYP{A,JPY,J15},BIL.AKT.HYP{A,JPY,M13},BIL.AKT.HYP{A,JPY,M31},BIL.AKT.HYP{A,JPY,U5J})(±0.5)</t>
  </si>
  <si>
    <t>W75=SUM(W76,W81,W79,W77,W78,W80)(±0.5)</t>
  </si>
  <si>
    <t>BIL.AKT.HYP{A,U,RLZ}=SUM(BIL.AKT.HYP{A,U,B1M},BIL.AKT.HYP{A,U,IMM},BIL.AKT.HYP{A,U,J15},BIL.AKT.HYP{A,U,M13},BIL.AKT.HYP{A,U,M31},BIL.AKT.HYP{A,U,U5J})(±0.5)</t>
  </si>
  <si>
    <t>X75=SUM(X76,X81,X79,X77,X78,X80)(±0.5)</t>
  </si>
  <si>
    <t>BIL.AKT.HYP{A,T,RLZ}=SUM(BIL.AKT.HYP{A,T,B1M},BIL.AKT.HYP{A,T,IMM},BIL.AKT.HYP{A,T,J15},BIL.AKT.HYP{A,T,M13},BIL.AKT.HYP{A,T,M31},BIL.AKT.HYP{A,T,U5J})(±0.5)</t>
  </si>
  <si>
    <t>Y75=SUM(Y76,Y81,Y79,Y77,Y78,Y80)(±0.5)</t>
  </si>
  <si>
    <t>BIL.AKT.HYP{T,T,RLZ}=SUM(BIL.AKT.HYP{T,T,B1M},BIL.AKT.HYP{T,T,IMM},BIL.AKT.HYP{T,T,J15},BIL.AKT.HYP{T,T,M13},BIL.AKT.HYP{T,T,M31},BIL.AKT.HYP{T,T,U5J})(±0.5)</t>
  </si>
  <si>
    <t>MONA_B_D.D005</t>
  </si>
  <si>
    <t>Total Gegenpartei Banken und Kunden</t>
  </si>
  <si>
    <t>K37=SUM(K38,K47)(±0.5)</t>
  </si>
  <si>
    <t>BIL.AKT.WFG{I,CHF,T,T}=SUM(BIL.AKT.WFG{I,CHF,T,BAN},BIL.AKT.WFG{I,CHF,T,KUN})(±0.5)</t>
  </si>
  <si>
    <t>L37=SUM(L38,L47)(±0.5)</t>
  </si>
  <si>
    <t>BIL.AKT.WFG{I,EM,T,T}=SUM(BIL.AKT.WFG{I,EM,T,BAN},BIL.AKT.WFG{I,EM,T,KUN})(±0.5)</t>
  </si>
  <si>
    <t>M37=SUM(M38,M47)(±0.5)</t>
  </si>
  <si>
    <t>BIL.AKT.WFG{I,USD,T,T}=SUM(BIL.AKT.WFG{I,USD,T,BAN},BIL.AKT.WFG{I,USD,T,KUN})(±0.5)</t>
  </si>
  <si>
    <t>N37=SUM(N38,N47)(±0.5)</t>
  </si>
  <si>
    <t>BIL.AKT.WFG{I,EUR,T,T}=SUM(BIL.AKT.WFG{I,EUR,T,BAN},BIL.AKT.WFG{I,EUR,T,KUN})(±0.5)</t>
  </si>
  <si>
    <t>O37=SUM(O38,O47)(±0.5)</t>
  </si>
  <si>
    <t>BIL.AKT.WFG{I,JPY,T,T}=SUM(BIL.AKT.WFG{I,JPY,T,BAN},BIL.AKT.WFG{I,JPY,T,KUN})(±0.5)</t>
  </si>
  <si>
    <t>P37=SUM(P38,P47)(±0.5)</t>
  </si>
  <si>
    <t>BIL.AKT.WFG{I,U,T,T}=SUM(BIL.AKT.WFG{I,U,T,BAN},BIL.AKT.WFG{I,U,T,KUN})(±0.5)</t>
  </si>
  <si>
    <t>Q37=SUM(Q38,Q47)(±0.5)</t>
  </si>
  <si>
    <t>BIL.AKT.WFG{I,T,T,T}=SUM(BIL.AKT.WFG{I,T,T,BAN},BIL.AKT.WFG{I,T,T,KUN})(±0.5)</t>
  </si>
  <si>
    <t>R37=SUM(R38,R47)(±0.5)</t>
  </si>
  <si>
    <t>BIL.AKT.WFG{A,CHF,T,T}=SUM(BIL.AKT.WFG{A,CHF,T,BAN},BIL.AKT.WFG{A,CHF,T,KUN})(±0.5)</t>
  </si>
  <si>
    <t>S37=SUM(S38,S47)(±0.5)</t>
  </si>
  <si>
    <t>BIL.AKT.WFG{A,EM,T,T}=SUM(BIL.AKT.WFG{A,EM,T,BAN},BIL.AKT.WFG{A,EM,T,KUN})(±0.5)</t>
  </si>
  <si>
    <t>T37=SUM(T38,T47)(±0.5)</t>
  </si>
  <si>
    <t>BIL.AKT.WFG{A,USD,T,T}=SUM(BIL.AKT.WFG{A,USD,T,BAN},BIL.AKT.WFG{A,USD,T,KUN})(±0.5)</t>
  </si>
  <si>
    <t>U37=SUM(U38,U47)(±0.5)</t>
  </si>
  <si>
    <t>BIL.AKT.WFG{A,EUR,T,T}=SUM(BIL.AKT.WFG{A,EUR,T,BAN},BIL.AKT.WFG{A,EUR,T,KUN})(±0.5)</t>
  </si>
  <si>
    <t>V37=SUM(V38,V47)(±0.5)</t>
  </si>
  <si>
    <t>BIL.AKT.WFG{A,JPY,T,T}=SUM(BIL.AKT.WFG{A,JPY,T,BAN},BIL.AKT.WFG{A,JPY,T,KUN})(±0.5)</t>
  </si>
  <si>
    <t>W37=SUM(W38,W47)(±0.5)</t>
  </si>
  <si>
    <t>BIL.AKT.WFG{A,U,T,T}=SUM(BIL.AKT.WFG{A,U,T,BAN},BIL.AKT.WFG{A,U,T,KUN})(±0.5)</t>
  </si>
  <si>
    <t>X37=SUM(X38,X47)(±0.5)</t>
  </si>
  <si>
    <t>BIL.AKT.WFG{A,T,T,T}=SUM(BIL.AKT.WFG{A,T,T,BAN},BIL.AKT.WFG{A,T,T,KUN})(±0.5)</t>
  </si>
  <si>
    <t>Y37=SUM(Y38,Y47)(±0.5)</t>
  </si>
  <si>
    <t>BIL.AKT.WFG{T,T,T,T}=SUM(BIL.AKT.WFG{T,T,T,BAN},BIL.AKT.WFG{T,T,T,KUN})(±0.5)</t>
  </si>
  <si>
    <t>MONA_B_D.D006</t>
  </si>
  <si>
    <t>Gegenpartei Kunden &gt;= 0</t>
  </si>
  <si>
    <t>K47&gt;=0(±0.5)</t>
  </si>
  <si>
    <t>BIL.AKT.WFG{I,CHF,T,KUN}&gt;=0(±0.5)</t>
  </si>
  <si>
    <t>L47&gt;=0(±0.5)</t>
  </si>
  <si>
    <t>BIL.AKT.WFG{I,EM,T,KUN}&gt;=0(±0.5)</t>
  </si>
  <si>
    <t>M47&gt;=0(±0.5)</t>
  </si>
  <si>
    <t>BIL.AKT.WFG{I,USD,T,KUN}&gt;=0(±0.5)</t>
  </si>
  <si>
    <t>N47&gt;=0(±0.5)</t>
  </si>
  <si>
    <t>BIL.AKT.WFG{I,EUR,T,KUN}&gt;=0(±0.5)</t>
  </si>
  <si>
    <t>O47&gt;=0(±0.5)</t>
  </si>
  <si>
    <t>BIL.AKT.WFG{I,JPY,T,KUN}&gt;=0(±0.5)</t>
  </si>
  <si>
    <t>P47&gt;=0(±0.5)</t>
  </si>
  <si>
    <t>BIL.AKT.WFG{I,U,T,KUN}&gt;=0(±0.5)</t>
  </si>
  <si>
    <t>Q47&gt;=0(±0.5)</t>
  </si>
  <si>
    <t>BIL.AKT.WFG{I,T,T,KUN}&gt;=0(±0.5)</t>
  </si>
  <si>
    <t>R47&gt;=0(±0.5)</t>
  </si>
  <si>
    <t>BIL.AKT.WFG{A,CHF,T,KUN}&gt;=0(±0.5)</t>
  </si>
  <si>
    <t>S47&gt;=0(±0.5)</t>
  </si>
  <si>
    <t>BIL.AKT.WFG{A,EM,T,KUN}&gt;=0(±0.5)</t>
  </si>
  <si>
    <t>T47&gt;=0(±0.5)</t>
  </si>
  <si>
    <t>BIL.AKT.WFG{A,USD,T,KUN}&gt;=0(±0.5)</t>
  </si>
  <si>
    <t>U47&gt;=0(±0.5)</t>
  </si>
  <si>
    <t>BIL.AKT.WFG{A,EUR,T,KUN}&gt;=0(±0.5)</t>
  </si>
  <si>
    <t>V47&gt;=0(±0.5)</t>
  </si>
  <si>
    <t>BIL.AKT.WFG{A,JPY,T,KUN}&gt;=0(±0.5)</t>
  </si>
  <si>
    <t>W47&gt;=0(±0.5)</t>
  </si>
  <si>
    <t>BIL.AKT.WFG{A,U,T,KUN}&gt;=0(±0.5)</t>
  </si>
  <si>
    <t>X47&gt;=0(±0.5)</t>
  </si>
  <si>
    <t>BIL.AKT.WFG{A,T,T,KUN}&gt;=0(±0.5)</t>
  </si>
  <si>
    <t>Y47&gt;=0(±0.5)</t>
  </si>
  <si>
    <t>BIL.AKT.WFG{T,T,T,KUN}&gt;=0(±0.5)</t>
  </si>
  <si>
    <t>K48&gt;=0(±0.5)</t>
  </si>
  <si>
    <t>BIL.AKT.WFG{I,CHF,ASI,KUN}&gt;=0(±0.5)</t>
  </si>
  <si>
    <t>L48&gt;=0(±0.5)</t>
  </si>
  <si>
    <t>BIL.AKT.WFG{I,EM,ASI,KUN}&gt;=0(±0.5)</t>
  </si>
  <si>
    <t>M48&gt;=0(±0.5)</t>
  </si>
  <si>
    <t>BIL.AKT.WFG{I,USD,ASI,KUN}&gt;=0(±0.5)</t>
  </si>
  <si>
    <t>N48&gt;=0(±0.5)</t>
  </si>
  <si>
    <t>BIL.AKT.WFG{I,EUR,ASI,KUN}&gt;=0(±0.5)</t>
  </si>
  <si>
    <t>O48&gt;=0(±0.5)</t>
  </si>
  <si>
    <t>BIL.AKT.WFG{I,JPY,ASI,KUN}&gt;=0(±0.5)</t>
  </si>
  <si>
    <t>P48&gt;=0(±0.5)</t>
  </si>
  <si>
    <t>BIL.AKT.WFG{I,U,ASI,KUN}&gt;=0(±0.5)</t>
  </si>
  <si>
    <t>Q48&gt;=0(±0.5)</t>
  </si>
  <si>
    <t>BIL.AKT.WFG{I,T,ASI,KUN}&gt;=0(±0.5)</t>
  </si>
  <si>
    <t>R48&gt;=0(±0.5)</t>
  </si>
  <si>
    <t>BIL.AKT.WFG{A,CHF,ASI,KUN}&gt;=0(±0.5)</t>
  </si>
  <si>
    <t>S48&gt;=0(±0.5)</t>
  </si>
  <si>
    <t>BIL.AKT.WFG{A,EM,ASI,KUN}&gt;=0(±0.5)</t>
  </si>
  <si>
    <t>T48&gt;=0(±0.5)</t>
  </si>
  <si>
    <t>BIL.AKT.WFG{A,USD,ASI,KUN}&gt;=0(±0.5)</t>
  </si>
  <si>
    <t>U48&gt;=0(±0.5)</t>
  </si>
  <si>
    <t>BIL.AKT.WFG{A,EUR,ASI,KUN}&gt;=0(±0.5)</t>
  </si>
  <si>
    <t>V48&gt;=0(±0.5)</t>
  </si>
  <si>
    <t>BIL.AKT.WFG{A,JPY,ASI,KUN}&gt;=0(±0.5)</t>
  </si>
  <si>
    <t>W48&gt;=0(±0.5)</t>
  </si>
  <si>
    <t>BIL.AKT.WFG{A,U,ASI,KUN}&gt;=0(±0.5)</t>
  </si>
  <si>
    <t>X48&gt;=0(±0.5)</t>
  </si>
  <si>
    <t>BIL.AKT.WFG{A,T,ASI,KUN}&gt;=0(±0.5)</t>
  </si>
  <si>
    <t>Y48&gt;=0(±0.5)</t>
  </si>
  <si>
    <t>BIL.AKT.WFG{T,T,ASI,KUN}&gt;=0(±0.5)</t>
  </si>
  <si>
    <t>K49&gt;=0(±0.5)</t>
  </si>
  <si>
    <t>BIL.AKT.WFG{I,CHF,KUE,KUN}&gt;=0(±0.5)</t>
  </si>
  <si>
    <t>L49&gt;=0(±0.5)</t>
  </si>
  <si>
    <t>BIL.AKT.WFG{I,EM,KUE,KUN}&gt;=0(±0.5)</t>
  </si>
  <si>
    <t>M49&gt;=0(±0.5)</t>
  </si>
  <si>
    <t>BIL.AKT.WFG{I,USD,KUE,KUN}&gt;=0(±0.5)</t>
  </si>
  <si>
    <t>N49&gt;=0(±0.5)</t>
  </si>
  <si>
    <t>BIL.AKT.WFG{I,EUR,KUE,KUN}&gt;=0(±0.5)</t>
  </si>
  <si>
    <t>O49&gt;=0(±0.5)</t>
  </si>
  <si>
    <t>BIL.AKT.WFG{I,JPY,KUE,KUN}&gt;=0(±0.5)</t>
  </si>
  <si>
    <t>P49&gt;=0(±0.5)</t>
  </si>
  <si>
    <t>BIL.AKT.WFG{I,U,KUE,KUN}&gt;=0(±0.5)</t>
  </si>
  <si>
    <t>Q49&gt;=0(±0.5)</t>
  </si>
  <si>
    <t>BIL.AKT.WFG{I,T,KUE,KUN}&gt;=0(±0.5)</t>
  </si>
  <si>
    <t>R49&gt;=0(±0.5)</t>
  </si>
  <si>
    <t>BIL.AKT.WFG{A,CHF,KUE,KUN}&gt;=0(±0.5)</t>
  </si>
  <si>
    <t>S49&gt;=0(±0.5)</t>
  </si>
  <si>
    <t>BIL.AKT.WFG{A,EM,KUE,KUN}&gt;=0(±0.5)</t>
  </si>
  <si>
    <t>T49&gt;=0(±0.5)</t>
  </si>
  <si>
    <t>BIL.AKT.WFG{A,USD,KUE,KUN}&gt;=0(±0.5)</t>
  </si>
  <si>
    <t>U49&gt;=0(±0.5)</t>
  </si>
  <si>
    <t>BIL.AKT.WFG{A,EUR,KUE,KUN}&gt;=0(±0.5)</t>
  </si>
  <si>
    <t>V49&gt;=0(±0.5)</t>
  </si>
  <si>
    <t>BIL.AKT.WFG{A,JPY,KUE,KUN}&gt;=0(±0.5)</t>
  </si>
  <si>
    <t>W49&gt;=0(±0.5)</t>
  </si>
  <si>
    <t>BIL.AKT.WFG{A,U,KUE,KUN}&gt;=0(±0.5)</t>
  </si>
  <si>
    <t>X49&gt;=0(±0.5)</t>
  </si>
  <si>
    <t>BIL.AKT.WFG{A,T,KUE,KUN}&gt;=0(±0.5)</t>
  </si>
  <si>
    <t>Y49&gt;=0(±0.5)</t>
  </si>
  <si>
    <t>BIL.AKT.WFG{T,T,KUE,KUN}&gt;=0(±0.5)</t>
  </si>
  <si>
    <t>K50&gt;=0(±0.5)</t>
  </si>
  <si>
    <t>BIL.AKT.WFG{I,CHF,RLZ,KUN}&gt;=0(±0.5)</t>
  </si>
  <si>
    <t>L50&gt;=0(±0.5)</t>
  </si>
  <si>
    <t>BIL.AKT.WFG{I,EM,RLZ,KUN}&gt;=0(±0.5)</t>
  </si>
  <si>
    <t>M50&gt;=0(±0.5)</t>
  </si>
  <si>
    <t>BIL.AKT.WFG{I,USD,RLZ,KUN}&gt;=0(±0.5)</t>
  </si>
  <si>
    <t>N50&gt;=0(±0.5)</t>
  </si>
  <si>
    <t>BIL.AKT.WFG{I,EUR,RLZ,KUN}&gt;=0(±0.5)</t>
  </si>
  <si>
    <t>O50&gt;=0(±0.5)</t>
  </si>
  <si>
    <t>BIL.AKT.WFG{I,JPY,RLZ,KUN}&gt;=0(±0.5)</t>
  </si>
  <si>
    <t>P50&gt;=0(±0.5)</t>
  </si>
  <si>
    <t>BIL.AKT.WFG{I,U,RLZ,KUN}&gt;=0(±0.5)</t>
  </si>
  <si>
    <t>Q50&gt;=0(±0.5)</t>
  </si>
  <si>
    <t>BIL.AKT.WFG{I,T,RLZ,KUN}&gt;=0(±0.5)</t>
  </si>
  <si>
    <t>R50&gt;=0(±0.5)</t>
  </si>
  <si>
    <t>BIL.AKT.WFG{A,CHF,RLZ,KUN}&gt;=0(±0.5)</t>
  </si>
  <si>
    <t>S50&gt;=0(±0.5)</t>
  </si>
  <si>
    <t>BIL.AKT.WFG{A,EM,RLZ,KUN}&gt;=0(±0.5)</t>
  </si>
  <si>
    <t>T50&gt;=0(±0.5)</t>
  </si>
  <si>
    <t>BIL.AKT.WFG{A,USD,RLZ,KUN}&gt;=0(±0.5)</t>
  </si>
  <si>
    <t>U50&gt;=0(±0.5)</t>
  </si>
  <si>
    <t>BIL.AKT.WFG{A,EUR,RLZ,KUN}&gt;=0(±0.5)</t>
  </si>
  <si>
    <t>V50&gt;=0(±0.5)</t>
  </si>
  <si>
    <t>BIL.AKT.WFG{A,JPY,RLZ,KUN}&gt;=0(±0.5)</t>
  </si>
  <si>
    <t>W50&gt;=0(±0.5)</t>
  </si>
  <si>
    <t>BIL.AKT.WFG{A,U,RLZ,KUN}&gt;=0(±0.5)</t>
  </si>
  <si>
    <t>X50&gt;=0(±0.5)</t>
  </si>
  <si>
    <t>BIL.AKT.WFG{A,T,RLZ,KUN}&gt;=0(±0.5)</t>
  </si>
  <si>
    <t>Y50&gt;=0(±0.5)</t>
  </si>
  <si>
    <t>BIL.AKT.WFG{T,T,RLZ,KUN}&gt;=0(±0.5)</t>
  </si>
  <si>
    <t>K51&gt;=0(±0.5)</t>
  </si>
  <si>
    <t>BIL.AKT.WFG{I,CHF,B1M,KUN}&gt;=0(±0.5)</t>
  </si>
  <si>
    <t>L51&gt;=0(±0.5)</t>
  </si>
  <si>
    <t>BIL.AKT.WFG{I,EM,B1M,KUN}&gt;=0(±0.5)</t>
  </si>
  <si>
    <t>M51&gt;=0(±0.5)</t>
  </si>
  <si>
    <t>BIL.AKT.WFG{I,USD,B1M,KUN}&gt;=0(±0.5)</t>
  </si>
  <si>
    <t>N51&gt;=0(±0.5)</t>
  </si>
  <si>
    <t>BIL.AKT.WFG{I,EUR,B1M,KUN}&gt;=0(±0.5)</t>
  </si>
  <si>
    <t>O51&gt;=0(±0.5)</t>
  </si>
  <si>
    <t>BIL.AKT.WFG{I,JPY,B1M,KUN}&gt;=0(±0.5)</t>
  </si>
  <si>
    <t>P51&gt;=0(±0.5)</t>
  </si>
  <si>
    <t>BIL.AKT.WFG{I,U,B1M,KUN}&gt;=0(±0.5)</t>
  </si>
  <si>
    <t>Q51&gt;=0(±0.5)</t>
  </si>
  <si>
    <t>BIL.AKT.WFG{I,T,B1M,KUN}&gt;=0(±0.5)</t>
  </si>
  <si>
    <t>R51&gt;=0(±0.5)</t>
  </si>
  <si>
    <t>BIL.AKT.WFG{A,CHF,B1M,KUN}&gt;=0(±0.5)</t>
  </si>
  <si>
    <t>S51&gt;=0(±0.5)</t>
  </si>
  <si>
    <t>BIL.AKT.WFG{A,EM,B1M,KUN}&gt;=0(±0.5)</t>
  </si>
  <si>
    <t>T51&gt;=0(±0.5)</t>
  </si>
  <si>
    <t>BIL.AKT.WFG{A,USD,B1M,KUN}&gt;=0(±0.5)</t>
  </si>
  <si>
    <t>U51&gt;=0(±0.5)</t>
  </si>
  <si>
    <t>BIL.AKT.WFG{A,EUR,B1M,KUN}&gt;=0(±0.5)</t>
  </si>
  <si>
    <t>V51&gt;=0(±0.5)</t>
  </si>
  <si>
    <t>BIL.AKT.WFG{A,JPY,B1M,KUN}&gt;=0(±0.5)</t>
  </si>
  <si>
    <t>W51&gt;=0(±0.5)</t>
  </si>
  <si>
    <t>BIL.AKT.WFG{A,U,B1M,KUN}&gt;=0(±0.5)</t>
  </si>
  <si>
    <t>X51&gt;=0(±0.5)</t>
  </si>
  <si>
    <t>BIL.AKT.WFG{A,T,B1M,KUN}&gt;=0(±0.5)</t>
  </si>
  <si>
    <t>Y51&gt;=0(±0.5)</t>
  </si>
  <si>
    <t>BIL.AKT.WFG{T,T,B1M,KUN}&gt;=0(±0.5)</t>
  </si>
  <si>
    <t>K52&gt;=0(±0.5)</t>
  </si>
  <si>
    <t>BIL.AKT.WFG{I,CHF,M13,KUN}&gt;=0(±0.5)</t>
  </si>
  <si>
    <t>L52&gt;=0(±0.5)</t>
  </si>
  <si>
    <t>BIL.AKT.WFG{I,EM,M13,KUN}&gt;=0(±0.5)</t>
  </si>
  <si>
    <t>M52&gt;=0(±0.5)</t>
  </si>
  <si>
    <t>BIL.AKT.WFG{I,USD,M13,KUN}&gt;=0(±0.5)</t>
  </si>
  <si>
    <t>N52&gt;=0(±0.5)</t>
  </si>
  <si>
    <t>BIL.AKT.WFG{I,EUR,M13,KUN}&gt;=0(±0.5)</t>
  </si>
  <si>
    <t>O52&gt;=0(±0.5)</t>
  </si>
  <si>
    <t>BIL.AKT.WFG{I,JPY,M13,KUN}&gt;=0(±0.5)</t>
  </si>
  <si>
    <t>P52&gt;=0(±0.5)</t>
  </si>
  <si>
    <t>BIL.AKT.WFG{I,U,M13,KUN}&gt;=0(±0.5)</t>
  </si>
  <si>
    <t>Q52&gt;=0(±0.5)</t>
  </si>
  <si>
    <t>BIL.AKT.WFG{I,T,M13,KUN}&gt;=0(±0.5)</t>
  </si>
  <si>
    <t>R52&gt;=0(±0.5)</t>
  </si>
  <si>
    <t>BIL.AKT.WFG{A,CHF,M13,KUN}&gt;=0(±0.5)</t>
  </si>
  <si>
    <t>S52&gt;=0(±0.5)</t>
  </si>
  <si>
    <t>BIL.AKT.WFG{A,EM,M13,KUN}&gt;=0(±0.5)</t>
  </si>
  <si>
    <t>T52&gt;=0(±0.5)</t>
  </si>
  <si>
    <t>BIL.AKT.WFG{A,USD,M13,KUN}&gt;=0(±0.5)</t>
  </si>
  <si>
    <t>U52&gt;=0(±0.5)</t>
  </si>
  <si>
    <t>BIL.AKT.WFG{A,EUR,M13,KUN}&gt;=0(±0.5)</t>
  </si>
  <si>
    <t>V52&gt;=0(±0.5)</t>
  </si>
  <si>
    <t>BIL.AKT.WFG{A,JPY,M13,KUN}&gt;=0(±0.5)</t>
  </si>
  <si>
    <t>W52&gt;=0(±0.5)</t>
  </si>
  <si>
    <t>BIL.AKT.WFG{A,U,M13,KUN}&gt;=0(±0.5)</t>
  </si>
  <si>
    <t>X52&gt;=0(±0.5)</t>
  </si>
  <si>
    <t>BIL.AKT.WFG{A,T,M13,KUN}&gt;=0(±0.5)</t>
  </si>
  <si>
    <t>Y52&gt;=0(±0.5)</t>
  </si>
  <si>
    <t>BIL.AKT.WFG{T,T,M13,KUN}&gt;=0(±0.5)</t>
  </si>
  <si>
    <t>K53&gt;=0(±0.5)</t>
  </si>
  <si>
    <t>BIL.AKT.WFG{I,CHF,M31,KUN}&gt;=0(±0.5)</t>
  </si>
  <si>
    <t>L53&gt;=0(±0.5)</t>
  </si>
  <si>
    <t>BIL.AKT.WFG{I,EM,M31,KUN}&gt;=0(±0.5)</t>
  </si>
  <si>
    <t>M53&gt;=0(±0.5)</t>
  </si>
  <si>
    <t>BIL.AKT.WFG{I,USD,M31,KUN}&gt;=0(±0.5)</t>
  </si>
  <si>
    <t>N53&gt;=0(±0.5)</t>
  </si>
  <si>
    <t>BIL.AKT.WFG{I,EUR,M31,KUN}&gt;=0(±0.5)</t>
  </si>
  <si>
    <t>O53&gt;=0(±0.5)</t>
  </si>
  <si>
    <t>BIL.AKT.WFG{I,JPY,M31,KUN}&gt;=0(±0.5)</t>
  </si>
  <si>
    <t>P53&gt;=0(±0.5)</t>
  </si>
  <si>
    <t>BIL.AKT.WFG{I,U,M31,KUN}&gt;=0(±0.5)</t>
  </si>
  <si>
    <t>Q53&gt;=0(±0.5)</t>
  </si>
  <si>
    <t>BIL.AKT.WFG{I,T,M31,KUN}&gt;=0(±0.5)</t>
  </si>
  <si>
    <t>R53&gt;=0(±0.5)</t>
  </si>
  <si>
    <t>BIL.AKT.WFG{A,CHF,M31,KUN}&gt;=0(±0.5)</t>
  </si>
  <si>
    <t>S53&gt;=0(±0.5)</t>
  </si>
  <si>
    <t>BIL.AKT.WFG{A,EM,M31,KUN}&gt;=0(±0.5)</t>
  </si>
  <si>
    <t>T53&gt;=0(±0.5)</t>
  </si>
  <si>
    <t>BIL.AKT.WFG{A,USD,M31,KUN}&gt;=0(±0.5)</t>
  </si>
  <si>
    <t>U53&gt;=0(±0.5)</t>
  </si>
  <si>
    <t>BIL.AKT.WFG{A,EUR,M31,KUN}&gt;=0(±0.5)</t>
  </si>
  <si>
    <t>V53&gt;=0(±0.5)</t>
  </si>
  <si>
    <t>BIL.AKT.WFG{A,JPY,M31,KUN}&gt;=0(±0.5)</t>
  </si>
  <si>
    <t>W53&gt;=0(±0.5)</t>
  </si>
  <si>
    <t>BIL.AKT.WFG{A,U,M31,KUN}&gt;=0(±0.5)</t>
  </si>
  <si>
    <t>X53&gt;=0(±0.5)</t>
  </si>
  <si>
    <t>BIL.AKT.WFG{A,T,M31,KUN}&gt;=0(±0.5)</t>
  </si>
  <si>
    <t>Y53&gt;=0(±0.5)</t>
  </si>
  <si>
    <t>BIL.AKT.WFG{T,T,M31,KUN}&gt;=0(±0.5)</t>
  </si>
  <si>
    <t>K54&gt;=0(±0.5)</t>
  </si>
  <si>
    <t>BIL.AKT.WFG{I,CHF,J15,KUN}&gt;=0(±0.5)</t>
  </si>
  <si>
    <t>L54&gt;=0(±0.5)</t>
  </si>
  <si>
    <t>BIL.AKT.WFG{I,EM,J15,KUN}&gt;=0(±0.5)</t>
  </si>
  <si>
    <t>M54&gt;=0(±0.5)</t>
  </si>
  <si>
    <t>BIL.AKT.WFG{I,USD,J15,KUN}&gt;=0(±0.5)</t>
  </si>
  <si>
    <t>N54&gt;=0(±0.5)</t>
  </si>
  <si>
    <t>BIL.AKT.WFG{I,EUR,J15,KUN}&gt;=0(±0.5)</t>
  </si>
  <si>
    <t>O54&gt;=0(±0.5)</t>
  </si>
  <si>
    <t>BIL.AKT.WFG{I,JPY,J15,KUN}&gt;=0(±0.5)</t>
  </si>
  <si>
    <t>P54&gt;=0(±0.5)</t>
  </si>
  <si>
    <t>BIL.AKT.WFG{I,U,J15,KUN}&gt;=0(±0.5)</t>
  </si>
  <si>
    <t>Q54&gt;=0(±0.5)</t>
  </si>
  <si>
    <t>BIL.AKT.WFG{I,T,J15,KUN}&gt;=0(±0.5)</t>
  </si>
  <si>
    <t>R54&gt;=0(±0.5)</t>
  </si>
  <si>
    <t>BIL.AKT.WFG{A,CHF,J15,KUN}&gt;=0(±0.5)</t>
  </si>
  <si>
    <t>S54&gt;=0(±0.5)</t>
  </si>
  <si>
    <t>BIL.AKT.WFG{A,EM,J15,KUN}&gt;=0(±0.5)</t>
  </si>
  <si>
    <t>T54&gt;=0(±0.5)</t>
  </si>
  <si>
    <t>BIL.AKT.WFG{A,USD,J15,KUN}&gt;=0(±0.5)</t>
  </si>
  <si>
    <t>U54&gt;=0(±0.5)</t>
  </si>
  <si>
    <t>BIL.AKT.WFG{A,EUR,J15,KUN}&gt;=0(±0.5)</t>
  </si>
  <si>
    <t>V54&gt;=0(±0.5)</t>
  </si>
  <si>
    <t>BIL.AKT.WFG{A,JPY,J15,KUN}&gt;=0(±0.5)</t>
  </si>
  <si>
    <t>W54&gt;=0(±0.5)</t>
  </si>
  <si>
    <t>BIL.AKT.WFG{A,U,J15,KUN}&gt;=0(±0.5)</t>
  </si>
  <si>
    <t>X54&gt;=0(±0.5)</t>
  </si>
  <si>
    <t>BIL.AKT.WFG{A,T,J15,KUN}&gt;=0(±0.5)</t>
  </si>
  <si>
    <t>Y54&gt;=0(±0.5)</t>
  </si>
  <si>
    <t>BIL.AKT.WFG{T,T,J15,KUN}&gt;=0(±0.5)</t>
  </si>
  <si>
    <t>K55&gt;=0(±0.5)</t>
  </si>
  <si>
    <t>BIL.AKT.WFG{I,CHF,U5J,KUN}&gt;=0(±0.5)</t>
  </si>
  <si>
    <t>L55&gt;=0(±0.5)</t>
  </si>
  <si>
    <t>BIL.AKT.WFG{I,EM,U5J,KUN}&gt;=0(±0.5)</t>
  </si>
  <si>
    <t>M55&gt;=0(±0.5)</t>
  </si>
  <si>
    <t>BIL.AKT.WFG{I,USD,U5J,KUN}&gt;=0(±0.5)</t>
  </si>
  <si>
    <t>N55&gt;=0(±0.5)</t>
  </si>
  <si>
    <t>BIL.AKT.WFG{I,EUR,U5J,KUN}&gt;=0(±0.5)</t>
  </si>
  <si>
    <t>O55&gt;=0(±0.5)</t>
  </si>
  <si>
    <t>BIL.AKT.WFG{I,JPY,U5J,KUN}&gt;=0(±0.5)</t>
  </si>
  <si>
    <t>P55&gt;=0(±0.5)</t>
  </si>
  <si>
    <t>BIL.AKT.WFG{I,U,U5J,KUN}&gt;=0(±0.5)</t>
  </si>
  <si>
    <t>Q55&gt;=0(±0.5)</t>
  </si>
  <si>
    <t>BIL.AKT.WFG{I,T,U5J,KUN}&gt;=0(±0.5)</t>
  </si>
  <si>
    <t>R55&gt;=0(±0.5)</t>
  </si>
  <si>
    <t>BIL.AKT.WFG{A,CHF,U5J,KUN}&gt;=0(±0.5)</t>
  </si>
  <si>
    <t>S55&gt;=0(±0.5)</t>
  </si>
  <si>
    <t>BIL.AKT.WFG{A,EM,U5J,KUN}&gt;=0(±0.5)</t>
  </si>
  <si>
    <t>T55&gt;=0(±0.5)</t>
  </si>
  <si>
    <t>BIL.AKT.WFG{A,USD,U5J,KUN}&gt;=0(±0.5)</t>
  </si>
  <si>
    <t>U55&gt;=0(±0.5)</t>
  </si>
  <si>
    <t>BIL.AKT.WFG{A,EUR,U5J,KUN}&gt;=0(±0.5)</t>
  </si>
  <si>
    <t>V55&gt;=0(±0.5)</t>
  </si>
  <si>
    <t>BIL.AKT.WFG{A,JPY,U5J,KUN}&gt;=0(±0.5)</t>
  </si>
  <si>
    <t>W55&gt;=0(±0.5)</t>
  </si>
  <si>
    <t>BIL.AKT.WFG{A,U,U5J,KUN}&gt;=0(±0.5)</t>
  </si>
  <si>
    <t>X55&gt;=0(±0.5)</t>
  </si>
  <si>
    <t>BIL.AKT.WFG{A,T,U5J,KUN}&gt;=0(±0.5)</t>
  </si>
  <si>
    <t>Y55&gt;=0(±0.5)</t>
  </si>
  <si>
    <t>BIL.AKT.WFG{T,T,U5J,KUN}&gt;=0(±0.5)</t>
  </si>
  <si>
    <t>MONA_B_D.D007</t>
  </si>
  <si>
    <t>Gegenpartei Banken &gt;= 0</t>
  </si>
  <si>
    <t>K38&gt;=0(±0.5)</t>
  </si>
  <si>
    <t>BIL.AKT.WFG{I,CHF,T,BAN}&gt;=0(±0.5)</t>
  </si>
  <si>
    <t>L38&gt;=0(±0.5)</t>
  </si>
  <si>
    <t>BIL.AKT.WFG{I,EM,T,BAN}&gt;=0(±0.5)</t>
  </si>
  <si>
    <t>M38&gt;=0(±0.5)</t>
  </si>
  <si>
    <t>BIL.AKT.WFG{I,USD,T,BAN}&gt;=0(±0.5)</t>
  </si>
  <si>
    <t>N38&gt;=0(±0.5)</t>
  </si>
  <si>
    <t>BIL.AKT.WFG{I,EUR,T,BAN}&gt;=0(±0.5)</t>
  </si>
  <si>
    <t>O38&gt;=0(±0.5)</t>
  </si>
  <si>
    <t>BIL.AKT.WFG{I,JPY,T,BAN}&gt;=0(±0.5)</t>
  </si>
  <si>
    <t>P38&gt;=0(±0.5)</t>
  </si>
  <si>
    <t>BIL.AKT.WFG{I,U,T,BAN}&gt;=0(±0.5)</t>
  </si>
  <si>
    <t>Q38&gt;=0(±0.5)</t>
  </si>
  <si>
    <t>BIL.AKT.WFG{I,T,T,BAN}&gt;=0(±0.5)</t>
  </si>
  <si>
    <t>R38&gt;=0(±0.5)</t>
  </si>
  <si>
    <t>BIL.AKT.WFG{A,CHF,T,BAN}&gt;=0(±0.5)</t>
  </si>
  <si>
    <t>S38&gt;=0(±0.5)</t>
  </si>
  <si>
    <t>BIL.AKT.WFG{A,EM,T,BAN}&gt;=0(±0.5)</t>
  </si>
  <si>
    <t>T38&gt;=0(±0.5)</t>
  </si>
  <si>
    <t>BIL.AKT.WFG{A,USD,T,BAN}&gt;=0(±0.5)</t>
  </si>
  <si>
    <t>U38&gt;=0(±0.5)</t>
  </si>
  <si>
    <t>BIL.AKT.WFG{A,EUR,T,BAN}&gt;=0(±0.5)</t>
  </si>
  <si>
    <t>V38&gt;=0(±0.5)</t>
  </si>
  <si>
    <t>BIL.AKT.WFG{A,JPY,T,BAN}&gt;=0(±0.5)</t>
  </si>
  <si>
    <t>W38&gt;=0(±0.5)</t>
  </si>
  <si>
    <t>BIL.AKT.WFG{A,U,T,BAN}&gt;=0(±0.5)</t>
  </si>
  <si>
    <t>X38&gt;=0(±0.5)</t>
  </si>
  <si>
    <t>BIL.AKT.WFG{A,T,T,BAN}&gt;=0(±0.5)</t>
  </si>
  <si>
    <t>Y38&gt;=0(±0.5)</t>
  </si>
  <si>
    <t>BIL.AKT.WFG{T,T,T,BAN}&gt;=0(±0.5)</t>
  </si>
  <si>
    <t>K39&gt;=0(±0.5)</t>
  </si>
  <si>
    <t>BIL.AKT.WFG{I,CHF,ASI,BAN}&gt;=0(±0.5)</t>
  </si>
  <si>
    <t>L39&gt;=0(±0.5)</t>
  </si>
  <si>
    <t>BIL.AKT.WFG{I,EM,ASI,BAN}&gt;=0(±0.5)</t>
  </si>
  <si>
    <t>M39&gt;=0(±0.5)</t>
  </si>
  <si>
    <t>BIL.AKT.WFG{I,USD,ASI,BAN}&gt;=0(±0.5)</t>
  </si>
  <si>
    <t>N39&gt;=0(±0.5)</t>
  </si>
  <si>
    <t>BIL.AKT.WFG{I,EUR,ASI,BAN}&gt;=0(±0.5)</t>
  </si>
  <si>
    <t>O39&gt;=0(±0.5)</t>
  </si>
  <si>
    <t>BIL.AKT.WFG{I,JPY,ASI,BAN}&gt;=0(±0.5)</t>
  </si>
  <si>
    <t>P39&gt;=0(±0.5)</t>
  </si>
  <si>
    <t>BIL.AKT.WFG{I,U,ASI,BAN}&gt;=0(±0.5)</t>
  </si>
  <si>
    <t>Q39&gt;=0(±0.5)</t>
  </si>
  <si>
    <t>BIL.AKT.WFG{I,T,ASI,BAN}&gt;=0(±0.5)</t>
  </si>
  <si>
    <t>R39&gt;=0(±0.5)</t>
  </si>
  <si>
    <t>BIL.AKT.WFG{A,CHF,ASI,BAN}&gt;=0(±0.5)</t>
  </si>
  <si>
    <t>S39&gt;=0(±0.5)</t>
  </si>
  <si>
    <t>BIL.AKT.WFG{A,EM,ASI,BAN}&gt;=0(±0.5)</t>
  </si>
  <si>
    <t>T39&gt;=0(±0.5)</t>
  </si>
  <si>
    <t>BIL.AKT.WFG{A,USD,ASI,BAN}&gt;=0(±0.5)</t>
  </si>
  <si>
    <t>U39&gt;=0(±0.5)</t>
  </si>
  <si>
    <t>BIL.AKT.WFG{A,EUR,ASI,BAN}&gt;=0(±0.5)</t>
  </si>
  <si>
    <t>V39&gt;=0(±0.5)</t>
  </si>
  <si>
    <t>BIL.AKT.WFG{A,JPY,ASI,BAN}&gt;=0(±0.5)</t>
  </si>
  <si>
    <t>W39&gt;=0(±0.5)</t>
  </si>
  <si>
    <t>BIL.AKT.WFG{A,U,ASI,BAN}&gt;=0(±0.5)</t>
  </si>
  <si>
    <t>X39&gt;=0(±0.5)</t>
  </si>
  <si>
    <t>BIL.AKT.WFG{A,T,ASI,BAN}&gt;=0(±0.5)</t>
  </si>
  <si>
    <t>Y39&gt;=0(±0.5)</t>
  </si>
  <si>
    <t>BIL.AKT.WFG{T,T,ASI,BAN}&gt;=0(±0.5)</t>
  </si>
  <si>
    <t>K40&gt;=0(±0.5)</t>
  </si>
  <si>
    <t>BIL.AKT.WFG{I,CHF,KUE,BAN}&gt;=0(±0.5)</t>
  </si>
  <si>
    <t>L40&gt;=0(±0.5)</t>
  </si>
  <si>
    <t>BIL.AKT.WFG{I,EM,KUE,BAN}&gt;=0(±0.5)</t>
  </si>
  <si>
    <t>M40&gt;=0(±0.5)</t>
  </si>
  <si>
    <t>BIL.AKT.WFG{I,USD,KUE,BAN}&gt;=0(±0.5)</t>
  </si>
  <si>
    <t>N40&gt;=0(±0.5)</t>
  </si>
  <si>
    <t>BIL.AKT.WFG{I,EUR,KUE,BAN}&gt;=0(±0.5)</t>
  </si>
  <si>
    <t>O40&gt;=0(±0.5)</t>
  </si>
  <si>
    <t>BIL.AKT.WFG{I,JPY,KUE,BAN}&gt;=0(±0.5)</t>
  </si>
  <si>
    <t>P40&gt;=0(±0.5)</t>
  </si>
  <si>
    <t>BIL.AKT.WFG{I,U,KUE,BAN}&gt;=0(±0.5)</t>
  </si>
  <si>
    <t>Q40&gt;=0(±0.5)</t>
  </si>
  <si>
    <t>BIL.AKT.WFG{I,T,KUE,BAN}&gt;=0(±0.5)</t>
  </si>
  <si>
    <t>R40&gt;=0(±0.5)</t>
  </si>
  <si>
    <t>BIL.AKT.WFG{A,CHF,KUE,BAN}&gt;=0(±0.5)</t>
  </si>
  <si>
    <t>S40&gt;=0(±0.5)</t>
  </si>
  <si>
    <t>BIL.AKT.WFG{A,EM,KUE,BAN}&gt;=0(±0.5)</t>
  </si>
  <si>
    <t>T40&gt;=0(±0.5)</t>
  </si>
  <si>
    <t>BIL.AKT.WFG{A,USD,KUE,BAN}&gt;=0(±0.5)</t>
  </si>
  <si>
    <t>U40&gt;=0(±0.5)</t>
  </si>
  <si>
    <t>BIL.AKT.WFG{A,EUR,KUE,BAN}&gt;=0(±0.5)</t>
  </si>
  <si>
    <t>V40&gt;=0(±0.5)</t>
  </si>
  <si>
    <t>BIL.AKT.WFG{A,JPY,KUE,BAN}&gt;=0(±0.5)</t>
  </si>
  <si>
    <t>W40&gt;=0(±0.5)</t>
  </si>
  <si>
    <t>BIL.AKT.WFG{A,U,KUE,BAN}&gt;=0(±0.5)</t>
  </si>
  <si>
    <t>X40&gt;=0(±0.5)</t>
  </si>
  <si>
    <t>BIL.AKT.WFG{A,T,KUE,BAN}&gt;=0(±0.5)</t>
  </si>
  <si>
    <t>Y40&gt;=0(±0.5)</t>
  </si>
  <si>
    <t>BIL.AKT.WFG{T,T,KUE,BAN}&gt;=0(±0.5)</t>
  </si>
  <si>
    <t>K41&gt;=0(±0.5)</t>
  </si>
  <si>
    <t>BIL.AKT.WFG{I,CHF,RLZ,BAN}&gt;=0(±0.5)</t>
  </si>
  <si>
    <t>L41&gt;=0(±0.5)</t>
  </si>
  <si>
    <t>BIL.AKT.WFG{I,EM,RLZ,BAN}&gt;=0(±0.5)</t>
  </si>
  <si>
    <t>M41&gt;=0(±0.5)</t>
  </si>
  <si>
    <t>BIL.AKT.WFG{I,USD,RLZ,BAN}&gt;=0(±0.5)</t>
  </si>
  <si>
    <t>N41&gt;=0(±0.5)</t>
  </si>
  <si>
    <t>BIL.AKT.WFG{I,EUR,RLZ,BAN}&gt;=0(±0.5)</t>
  </si>
  <si>
    <t>O41&gt;=0(±0.5)</t>
  </si>
  <si>
    <t>BIL.AKT.WFG{I,JPY,RLZ,BAN}&gt;=0(±0.5)</t>
  </si>
  <si>
    <t>P41&gt;=0(±0.5)</t>
  </si>
  <si>
    <t>BIL.AKT.WFG{I,U,RLZ,BAN}&gt;=0(±0.5)</t>
  </si>
  <si>
    <t>Q41&gt;=0(±0.5)</t>
  </si>
  <si>
    <t>BIL.AKT.WFG{I,T,RLZ,BAN}&gt;=0(±0.5)</t>
  </si>
  <si>
    <t>R41&gt;=0(±0.5)</t>
  </si>
  <si>
    <t>BIL.AKT.WFG{A,CHF,RLZ,BAN}&gt;=0(±0.5)</t>
  </si>
  <si>
    <t>S41&gt;=0(±0.5)</t>
  </si>
  <si>
    <t>BIL.AKT.WFG{A,EM,RLZ,BAN}&gt;=0(±0.5)</t>
  </si>
  <si>
    <t>T41&gt;=0(±0.5)</t>
  </si>
  <si>
    <t>BIL.AKT.WFG{A,USD,RLZ,BAN}&gt;=0(±0.5)</t>
  </si>
  <si>
    <t>U41&gt;=0(±0.5)</t>
  </si>
  <si>
    <t>BIL.AKT.WFG{A,EUR,RLZ,BAN}&gt;=0(±0.5)</t>
  </si>
  <si>
    <t>V41&gt;=0(±0.5)</t>
  </si>
  <si>
    <t>BIL.AKT.WFG{A,JPY,RLZ,BAN}&gt;=0(±0.5)</t>
  </si>
  <si>
    <t>W41&gt;=0(±0.5)</t>
  </si>
  <si>
    <t>BIL.AKT.WFG{A,U,RLZ,BAN}&gt;=0(±0.5)</t>
  </si>
  <si>
    <t>X41&gt;=0(±0.5)</t>
  </si>
  <si>
    <t>BIL.AKT.WFG{A,T,RLZ,BAN}&gt;=0(±0.5)</t>
  </si>
  <si>
    <t>Y41&gt;=0(±0.5)</t>
  </si>
  <si>
    <t>BIL.AKT.WFG{T,T,RLZ,BAN}&gt;=0(±0.5)</t>
  </si>
  <si>
    <t>K42&gt;=0(±0.5)</t>
  </si>
  <si>
    <t>BIL.AKT.WFG{I,CHF,B1M,BAN}&gt;=0(±0.5)</t>
  </si>
  <si>
    <t>L42&gt;=0(±0.5)</t>
  </si>
  <si>
    <t>BIL.AKT.WFG{I,EM,B1M,BAN}&gt;=0(±0.5)</t>
  </si>
  <si>
    <t>M42&gt;=0(±0.5)</t>
  </si>
  <si>
    <t>BIL.AKT.WFG{I,USD,B1M,BAN}&gt;=0(±0.5)</t>
  </si>
  <si>
    <t>N42&gt;=0(±0.5)</t>
  </si>
  <si>
    <t>BIL.AKT.WFG{I,EUR,B1M,BAN}&gt;=0(±0.5)</t>
  </si>
  <si>
    <t>O42&gt;=0(±0.5)</t>
  </si>
  <si>
    <t>BIL.AKT.WFG{I,JPY,B1M,BAN}&gt;=0(±0.5)</t>
  </si>
  <si>
    <t>P42&gt;=0(±0.5)</t>
  </si>
  <si>
    <t>BIL.AKT.WFG{I,U,B1M,BAN}&gt;=0(±0.5)</t>
  </si>
  <si>
    <t>Q42&gt;=0(±0.5)</t>
  </si>
  <si>
    <t>BIL.AKT.WFG{I,T,B1M,BAN}&gt;=0(±0.5)</t>
  </si>
  <si>
    <t>R42&gt;=0(±0.5)</t>
  </si>
  <si>
    <t>BIL.AKT.WFG{A,CHF,B1M,BAN}&gt;=0(±0.5)</t>
  </si>
  <si>
    <t>S42&gt;=0(±0.5)</t>
  </si>
  <si>
    <t>BIL.AKT.WFG{A,EM,B1M,BAN}&gt;=0(±0.5)</t>
  </si>
  <si>
    <t>T42&gt;=0(±0.5)</t>
  </si>
  <si>
    <t>BIL.AKT.WFG{A,USD,B1M,BAN}&gt;=0(±0.5)</t>
  </si>
  <si>
    <t>U42&gt;=0(±0.5)</t>
  </si>
  <si>
    <t>BIL.AKT.WFG{A,EUR,B1M,BAN}&gt;=0(±0.5)</t>
  </si>
  <si>
    <t>V42&gt;=0(±0.5)</t>
  </si>
  <si>
    <t>BIL.AKT.WFG{A,JPY,B1M,BAN}&gt;=0(±0.5)</t>
  </si>
  <si>
    <t>W42&gt;=0(±0.5)</t>
  </si>
  <si>
    <t>BIL.AKT.WFG{A,U,B1M,BAN}&gt;=0(±0.5)</t>
  </si>
  <si>
    <t>X42&gt;=0(±0.5)</t>
  </si>
  <si>
    <t>BIL.AKT.WFG{A,T,B1M,BAN}&gt;=0(±0.5)</t>
  </si>
  <si>
    <t>Y42&gt;=0(±0.5)</t>
  </si>
  <si>
    <t>BIL.AKT.WFG{T,T,B1M,BAN}&gt;=0(±0.5)</t>
  </si>
  <si>
    <t>K43&gt;=0(±0.5)</t>
  </si>
  <si>
    <t>BIL.AKT.WFG{I,CHF,M13,BAN}&gt;=0(±0.5)</t>
  </si>
  <si>
    <t>L43&gt;=0(±0.5)</t>
  </si>
  <si>
    <t>BIL.AKT.WFG{I,EM,M13,BAN}&gt;=0(±0.5)</t>
  </si>
  <si>
    <t>M43&gt;=0(±0.5)</t>
  </si>
  <si>
    <t>BIL.AKT.WFG{I,USD,M13,BAN}&gt;=0(±0.5)</t>
  </si>
  <si>
    <t>N43&gt;=0(±0.5)</t>
  </si>
  <si>
    <t>BIL.AKT.WFG{I,EUR,M13,BAN}&gt;=0(±0.5)</t>
  </si>
  <si>
    <t>O43&gt;=0(±0.5)</t>
  </si>
  <si>
    <t>BIL.AKT.WFG{I,JPY,M13,BAN}&gt;=0(±0.5)</t>
  </si>
  <si>
    <t>P43&gt;=0(±0.5)</t>
  </si>
  <si>
    <t>BIL.AKT.WFG{I,U,M13,BAN}&gt;=0(±0.5)</t>
  </si>
  <si>
    <t>Q43&gt;=0(±0.5)</t>
  </si>
  <si>
    <t>BIL.AKT.WFG{I,T,M13,BAN}&gt;=0(±0.5)</t>
  </si>
  <si>
    <t>R43&gt;=0(±0.5)</t>
  </si>
  <si>
    <t>BIL.AKT.WFG{A,CHF,M13,BAN}&gt;=0(±0.5)</t>
  </si>
  <si>
    <t>S43&gt;=0(±0.5)</t>
  </si>
  <si>
    <t>BIL.AKT.WFG{A,EM,M13,BAN}&gt;=0(±0.5)</t>
  </si>
  <si>
    <t>T43&gt;=0(±0.5)</t>
  </si>
  <si>
    <t>BIL.AKT.WFG{A,USD,M13,BAN}&gt;=0(±0.5)</t>
  </si>
  <si>
    <t>U43&gt;=0(±0.5)</t>
  </si>
  <si>
    <t>BIL.AKT.WFG{A,EUR,M13,BAN}&gt;=0(±0.5)</t>
  </si>
  <si>
    <t>V43&gt;=0(±0.5)</t>
  </si>
  <si>
    <t>BIL.AKT.WFG{A,JPY,M13,BAN}&gt;=0(±0.5)</t>
  </si>
  <si>
    <t>W43&gt;=0(±0.5)</t>
  </si>
  <si>
    <t>BIL.AKT.WFG{A,U,M13,BAN}&gt;=0(±0.5)</t>
  </si>
  <si>
    <t>X43&gt;=0(±0.5)</t>
  </si>
  <si>
    <t>BIL.AKT.WFG{A,T,M13,BAN}&gt;=0(±0.5)</t>
  </si>
  <si>
    <t>Y43&gt;=0(±0.5)</t>
  </si>
  <si>
    <t>BIL.AKT.WFG{T,T,M13,BAN}&gt;=0(±0.5)</t>
  </si>
  <si>
    <t>K44&gt;=0(±0.5)</t>
  </si>
  <si>
    <t>BIL.AKT.WFG{I,CHF,M31,BAN}&gt;=0(±0.5)</t>
  </si>
  <si>
    <t>L44&gt;=0(±0.5)</t>
  </si>
  <si>
    <t>BIL.AKT.WFG{I,EM,M31,BAN}&gt;=0(±0.5)</t>
  </si>
  <si>
    <t>M44&gt;=0(±0.5)</t>
  </si>
  <si>
    <t>BIL.AKT.WFG{I,USD,M31,BAN}&gt;=0(±0.5)</t>
  </si>
  <si>
    <t>N44&gt;=0(±0.5)</t>
  </si>
  <si>
    <t>BIL.AKT.WFG{I,EUR,M31,BAN}&gt;=0(±0.5)</t>
  </si>
  <si>
    <t>O44&gt;=0(±0.5)</t>
  </si>
  <si>
    <t>BIL.AKT.WFG{I,JPY,M31,BAN}&gt;=0(±0.5)</t>
  </si>
  <si>
    <t>P44&gt;=0(±0.5)</t>
  </si>
  <si>
    <t>BIL.AKT.WFG{I,U,M31,BAN}&gt;=0(±0.5)</t>
  </si>
  <si>
    <t>Q44&gt;=0(±0.5)</t>
  </si>
  <si>
    <t>BIL.AKT.WFG{I,T,M31,BAN}&gt;=0(±0.5)</t>
  </si>
  <si>
    <t>R44&gt;=0(±0.5)</t>
  </si>
  <si>
    <t>BIL.AKT.WFG{A,CHF,M31,BAN}&gt;=0(±0.5)</t>
  </si>
  <si>
    <t>S44&gt;=0(±0.5)</t>
  </si>
  <si>
    <t>BIL.AKT.WFG{A,EM,M31,BAN}&gt;=0(±0.5)</t>
  </si>
  <si>
    <t>T44&gt;=0(±0.5)</t>
  </si>
  <si>
    <t>BIL.AKT.WFG{A,USD,M31,BAN}&gt;=0(±0.5)</t>
  </si>
  <si>
    <t>U44&gt;=0(±0.5)</t>
  </si>
  <si>
    <t>BIL.AKT.WFG{A,EUR,M31,BAN}&gt;=0(±0.5)</t>
  </si>
  <si>
    <t>V44&gt;=0(±0.5)</t>
  </si>
  <si>
    <t>BIL.AKT.WFG{A,JPY,M31,BAN}&gt;=0(±0.5)</t>
  </si>
  <si>
    <t>W44&gt;=0(±0.5)</t>
  </si>
  <si>
    <t>BIL.AKT.WFG{A,U,M31,BAN}&gt;=0(±0.5)</t>
  </si>
  <si>
    <t>X44&gt;=0(±0.5)</t>
  </si>
  <si>
    <t>BIL.AKT.WFG{A,T,M31,BAN}&gt;=0(±0.5)</t>
  </si>
  <si>
    <t>Y44&gt;=0(±0.5)</t>
  </si>
  <si>
    <t>BIL.AKT.WFG{T,T,M31,BAN}&gt;=0(±0.5)</t>
  </si>
  <si>
    <t>K45&gt;=0(±0.5)</t>
  </si>
  <si>
    <t>BIL.AKT.WFG{I,CHF,J15,BAN}&gt;=0(±0.5)</t>
  </si>
  <si>
    <t>L45&gt;=0(±0.5)</t>
  </si>
  <si>
    <t>BIL.AKT.WFG{I,EM,J15,BAN}&gt;=0(±0.5)</t>
  </si>
  <si>
    <t>M45&gt;=0(±0.5)</t>
  </si>
  <si>
    <t>BIL.AKT.WFG{I,USD,J15,BAN}&gt;=0(±0.5)</t>
  </si>
  <si>
    <t>N45&gt;=0(±0.5)</t>
  </si>
  <si>
    <t>BIL.AKT.WFG{I,EUR,J15,BAN}&gt;=0(±0.5)</t>
  </si>
  <si>
    <t>O45&gt;=0(±0.5)</t>
  </si>
  <si>
    <t>BIL.AKT.WFG{I,JPY,J15,BAN}&gt;=0(±0.5)</t>
  </si>
  <si>
    <t>P45&gt;=0(±0.5)</t>
  </si>
  <si>
    <t>BIL.AKT.WFG{I,U,J15,BAN}&gt;=0(±0.5)</t>
  </si>
  <si>
    <t>Q45&gt;=0(±0.5)</t>
  </si>
  <si>
    <t>BIL.AKT.WFG{I,T,J15,BAN}&gt;=0(±0.5)</t>
  </si>
  <si>
    <t>R45&gt;=0(±0.5)</t>
  </si>
  <si>
    <t>BIL.AKT.WFG{A,CHF,J15,BAN}&gt;=0(±0.5)</t>
  </si>
  <si>
    <t>S45&gt;=0(±0.5)</t>
  </si>
  <si>
    <t>BIL.AKT.WFG{A,EM,J15,BAN}&gt;=0(±0.5)</t>
  </si>
  <si>
    <t>T45&gt;=0(±0.5)</t>
  </si>
  <si>
    <t>BIL.AKT.WFG{A,USD,J15,BAN}&gt;=0(±0.5)</t>
  </si>
  <si>
    <t>U45&gt;=0(±0.5)</t>
  </si>
  <si>
    <t>BIL.AKT.WFG{A,EUR,J15,BAN}&gt;=0(±0.5)</t>
  </si>
  <si>
    <t>V45&gt;=0(±0.5)</t>
  </si>
  <si>
    <t>BIL.AKT.WFG{A,JPY,J15,BAN}&gt;=0(±0.5)</t>
  </si>
  <si>
    <t>W45&gt;=0(±0.5)</t>
  </si>
  <si>
    <t>BIL.AKT.WFG{A,U,J15,BAN}&gt;=0(±0.5)</t>
  </si>
  <si>
    <t>X45&gt;=0(±0.5)</t>
  </si>
  <si>
    <t>BIL.AKT.WFG{A,T,J15,BAN}&gt;=0(±0.5)</t>
  </si>
  <si>
    <t>Y45&gt;=0(±0.5)</t>
  </si>
  <si>
    <t>BIL.AKT.WFG{T,T,J15,BAN}&gt;=0(±0.5)</t>
  </si>
  <si>
    <t>K46&gt;=0(±0.5)</t>
  </si>
  <si>
    <t>BIL.AKT.WFG{I,CHF,U5J,BAN}&gt;=0(±0.5)</t>
  </si>
  <si>
    <t>L46&gt;=0(±0.5)</t>
  </si>
  <si>
    <t>BIL.AKT.WFG{I,EM,U5J,BAN}&gt;=0(±0.5)</t>
  </si>
  <si>
    <t>M46&gt;=0(±0.5)</t>
  </si>
  <si>
    <t>BIL.AKT.WFG{I,USD,U5J,BAN}&gt;=0(±0.5)</t>
  </si>
  <si>
    <t>N46&gt;=0(±0.5)</t>
  </si>
  <si>
    <t>BIL.AKT.WFG{I,EUR,U5J,BAN}&gt;=0(±0.5)</t>
  </si>
  <si>
    <t>O46&gt;=0(±0.5)</t>
  </si>
  <si>
    <t>BIL.AKT.WFG{I,JPY,U5J,BAN}&gt;=0(±0.5)</t>
  </si>
  <si>
    <t>P46&gt;=0(±0.5)</t>
  </si>
  <si>
    <t>BIL.AKT.WFG{I,U,U5J,BAN}&gt;=0(±0.5)</t>
  </si>
  <si>
    <t>Q46&gt;=0(±0.5)</t>
  </si>
  <si>
    <t>BIL.AKT.WFG{I,T,U5J,BAN}&gt;=0(±0.5)</t>
  </si>
  <si>
    <t>R46&gt;=0(±0.5)</t>
  </si>
  <si>
    <t>BIL.AKT.WFG{A,CHF,U5J,BAN}&gt;=0(±0.5)</t>
  </si>
  <si>
    <t>S46&gt;=0(±0.5)</t>
  </si>
  <si>
    <t>BIL.AKT.WFG{A,EM,U5J,BAN}&gt;=0(±0.5)</t>
  </si>
  <si>
    <t>T46&gt;=0(±0.5)</t>
  </si>
  <si>
    <t>BIL.AKT.WFG{A,USD,U5J,BAN}&gt;=0(±0.5)</t>
  </si>
  <si>
    <t>U46&gt;=0(±0.5)</t>
  </si>
  <si>
    <t>BIL.AKT.WFG{A,EUR,U5J,BAN}&gt;=0(±0.5)</t>
  </si>
  <si>
    <t>V46&gt;=0(±0.5)</t>
  </si>
  <si>
    <t>BIL.AKT.WFG{A,JPY,U5J,BAN}&gt;=0(±0.5)</t>
  </si>
  <si>
    <t>W46&gt;=0(±0.5)</t>
  </si>
  <si>
    <t>BIL.AKT.WFG{A,U,U5J,BAN}&gt;=0(±0.5)</t>
  </si>
  <si>
    <t>X46&gt;=0(±0.5)</t>
  </si>
  <si>
    <t>BIL.AKT.WFG{A,T,U5J,BAN}&gt;=0(±0.5)</t>
  </si>
  <si>
    <t>Y46&gt;=0(±0.5)</t>
  </si>
  <si>
    <t>BIL.AKT.WFG{T,T,U5J,BAN}&gt;=0(±0.5)</t>
  </si>
  <si>
    <t>MONA_B_D.D008</t>
  </si>
  <si>
    <t>Total Deckung</t>
  </si>
  <si>
    <t>K56=SUM(K60,K58)(±0.5)</t>
  </si>
  <si>
    <t>BIL.AKT.FKU{I,CHF,T,T,T}=SUM(BIL.AKT.FKU{I,CHF,T,GED,T},BIL.AKT.FKU{I,CHF,T,UNG,T})(±0.5)</t>
  </si>
  <si>
    <t>L56=SUM(L60,L58)(±0.5)</t>
  </si>
  <si>
    <t>BIL.AKT.FKU{I,EM,T,T,T}=SUM(BIL.AKT.FKU{I,EM,T,GED,T},BIL.AKT.FKU{I,EM,T,UNG,T})(±0.5)</t>
  </si>
  <si>
    <t>M56=SUM(M60,M58)(±0.5)</t>
  </si>
  <si>
    <t>BIL.AKT.FKU{I,USD,T,T,T}=SUM(BIL.AKT.FKU{I,USD,T,GED,T},BIL.AKT.FKU{I,USD,T,UNG,T})(±0.5)</t>
  </si>
  <si>
    <t>N56=SUM(N60,N58)(±0.5)</t>
  </si>
  <si>
    <t>BIL.AKT.FKU{I,EUR,T,T,T}=SUM(BIL.AKT.FKU{I,EUR,T,GED,T},BIL.AKT.FKU{I,EUR,T,UNG,T})(±0.5)</t>
  </si>
  <si>
    <t>O56=SUM(O60,O58)(±0.5)</t>
  </si>
  <si>
    <t>BIL.AKT.FKU{I,JPY,T,T,T}=SUM(BIL.AKT.FKU{I,JPY,T,GED,T},BIL.AKT.FKU{I,JPY,T,UNG,T})(±0.5)</t>
  </si>
  <si>
    <t>P56=SUM(P60,P58)(±0.5)</t>
  </si>
  <si>
    <t>BIL.AKT.FKU{I,U,T,T,T}=SUM(BIL.AKT.FKU{I,U,T,GED,T},BIL.AKT.FKU{I,U,T,UNG,T})(±0.5)</t>
  </si>
  <si>
    <t>Q56=SUM(Q60,Q58)(±0.5)</t>
  </si>
  <si>
    <t>BIL.AKT.FKU{I,T,T,T,T}=SUM(BIL.AKT.FKU{I,T,T,GED,T},BIL.AKT.FKU{I,T,T,UNG,T})(±0.5)</t>
  </si>
  <si>
    <t>R56=SUM(R60,R58)(±0.5)</t>
  </si>
  <si>
    <t>BIL.AKT.FKU{A,CHF,T,T,T}=SUM(BIL.AKT.FKU{A,CHF,T,GED,T},BIL.AKT.FKU{A,CHF,T,UNG,T})(±0.5)</t>
  </si>
  <si>
    <t>S56=SUM(S60,S58)(±0.5)</t>
  </si>
  <si>
    <t>BIL.AKT.FKU{A,EM,T,T,T}=SUM(BIL.AKT.FKU{A,EM,T,GED,T},BIL.AKT.FKU{A,EM,T,UNG,T})(±0.5)</t>
  </si>
  <si>
    <t>T56=SUM(T60,T58)(±0.5)</t>
  </si>
  <si>
    <t>BIL.AKT.FKU{A,USD,T,T,T}=SUM(BIL.AKT.FKU{A,USD,T,GED,T},BIL.AKT.FKU{A,USD,T,UNG,T})(±0.5)</t>
  </si>
  <si>
    <t>U56=SUM(U60,U58)(±0.5)</t>
  </si>
  <si>
    <t>BIL.AKT.FKU{A,EUR,T,T,T}=SUM(BIL.AKT.FKU{A,EUR,T,GED,T},BIL.AKT.FKU{A,EUR,T,UNG,T})(±0.5)</t>
  </si>
  <si>
    <t>V56=SUM(V60,V58)(±0.5)</t>
  </si>
  <si>
    <t>BIL.AKT.FKU{A,JPY,T,T,T}=SUM(BIL.AKT.FKU{A,JPY,T,GED,T},BIL.AKT.FKU{A,JPY,T,UNG,T})(±0.5)</t>
  </si>
  <si>
    <t>W56=SUM(W60,W58)(±0.5)</t>
  </si>
  <si>
    <t>BIL.AKT.FKU{A,U,T,T,T}=SUM(BIL.AKT.FKU{A,U,T,GED,T},BIL.AKT.FKU{A,U,T,UNG,T})(±0.5)</t>
  </si>
  <si>
    <t>X56=SUM(X60,X58)(±0.5)</t>
  </si>
  <si>
    <t>BIL.AKT.FKU{A,T,T,T,T}=SUM(BIL.AKT.FKU{A,T,T,GED,T},BIL.AKT.FKU{A,T,T,UNG,T})(±0.5)</t>
  </si>
  <si>
    <t>Y56=SUM(Y60,Y58)(±0.5)</t>
  </si>
  <si>
    <t>BIL.AKT.FKU{T,T,T,T,T}=SUM(BIL.AKT.FKU{T,T,T,GED,T},BIL.AKT.FKU{T,T,T,UNG,T})(±0.5)</t>
  </si>
  <si>
    <t>MONA_B_D.D009</t>
  </si>
  <si>
    <t>Davon-Prüfung Total Sektorale Gliederung nach Deckung mit Unterposition Öffentlich-rechtliche Körperschaften</t>
  </si>
  <si>
    <t>K58&gt;=SUM(K59)(±0.5)</t>
  </si>
  <si>
    <t>BIL.AKT.FKU{I,CHF,T,UNG,T}&gt;=SUM(BIL.AKT.FKU{I,CHF,T,UNG,ORK})(±0.5)</t>
  </si>
  <si>
    <t>L58&gt;=SUM(L59)(±0.5)</t>
  </si>
  <si>
    <t>BIL.AKT.FKU{I,EM,T,UNG,T}&gt;=SUM(BIL.AKT.FKU{I,EM,T,UNG,ORK})(±0.5)</t>
  </si>
  <si>
    <t>M58&gt;=SUM(M59)(±0.5)</t>
  </si>
  <si>
    <t>BIL.AKT.FKU{I,USD,T,UNG,T}&gt;=SUM(BIL.AKT.FKU{I,USD,T,UNG,ORK})(±0.5)</t>
  </si>
  <si>
    <t>N58&gt;=SUM(N59)(±0.5)</t>
  </si>
  <si>
    <t>BIL.AKT.FKU{I,EUR,T,UNG,T}&gt;=SUM(BIL.AKT.FKU{I,EUR,T,UNG,ORK})(±0.5)</t>
  </si>
  <si>
    <t>O58&gt;=SUM(O59)(±0.5)</t>
  </si>
  <si>
    <t>BIL.AKT.FKU{I,JPY,T,UNG,T}&gt;=SUM(BIL.AKT.FKU{I,JPY,T,UNG,ORK})(±0.5)</t>
  </si>
  <si>
    <t>P58&gt;=SUM(P59)(±0.5)</t>
  </si>
  <si>
    <t>BIL.AKT.FKU{I,U,T,UNG,T}&gt;=SUM(BIL.AKT.FKU{I,U,T,UNG,ORK})(±0.5)</t>
  </si>
  <si>
    <t>Q58&gt;=SUM(Q59)(±0.5)</t>
  </si>
  <si>
    <t>BIL.AKT.FKU{I,T,T,UNG,T}&gt;=SUM(BIL.AKT.FKU{I,T,T,UNG,ORK})(±0.5)</t>
  </si>
  <si>
    <t>R58&gt;=SUM(R59)(±0.5)</t>
  </si>
  <si>
    <t>BIL.AKT.FKU{A,CHF,T,UNG,T}&gt;=SUM(BIL.AKT.FKU{A,CHF,T,UNG,ORK})(±0.5)</t>
  </si>
  <si>
    <t>S58&gt;=SUM(S59)(±0.5)</t>
  </si>
  <si>
    <t>BIL.AKT.FKU{A,EM,T,UNG,T}&gt;=SUM(BIL.AKT.FKU{A,EM,T,UNG,ORK})(±0.5)</t>
  </si>
  <si>
    <t>T58&gt;=SUM(T59)(±0.5)</t>
  </si>
  <si>
    <t>BIL.AKT.FKU{A,USD,T,UNG,T}&gt;=SUM(BIL.AKT.FKU{A,USD,T,UNG,ORK})(±0.5)</t>
  </si>
  <si>
    <t>U58&gt;=SUM(U59)(±0.5)</t>
  </si>
  <si>
    <t>BIL.AKT.FKU{A,EUR,T,UNG,T}&gt;=SUM(BIL.AKT.FKU{A,EUR,T,UNG,ORK})(±0.5)</t>
  </si>
  <si>
    <t>V58&gt;=SUM(V59)(±0.5)</t>
  </si>
  <si>
    <t>BIL.AKT.FKU{A,JPY,T,UNG,T}&gt;=SUM(BIL.AKT.FKU{A,JPY,T,UNG,ORK})(±0.5)</t>
  </si>
  <si>
    <t>W58&gt;=SUM(W59)(±0.5)</t>
  </si>
  <si>
    <t>BIL.AKT.FKU{A,U,T,UNG,T}&gt;=SUM(BIL.AKT.FKU{A,U,T,UNG,ORK})(±0.5)</t>
  </si>
  <si>
    <t>X58&gt;=SUM(X59)(±0.5)</t>
  </si>
  <si>
    <t>BIL.AKT.FKU{A,T,T,UNG,T}&gt;=SUM(BIL.AKT.FKU{A,T,T,UNG,ORK})(±0.5)</t>
  </si>
  <si>
    <t>Y58&gt;=SUM(Y59)(±0.5)</t>
  </si>
  <si>
    <t>BIL.AKT.FKU{T,T,T,UNG,T}&gt;=SUM(BIL.AKT.FKU{T,T,T,UNG,ORK})(±0.5)</t>
  </si>
  <si>
    <t>K60&gt;=SUM(K61)(±0.5)</t>
  </si>
  <si>
    <t>BIL.AKT.FKU{I,CHF,T,GED,T}&gt;=SUM(BIL.AKT.FKU{I,CHF,T,GED,ORK})(±0.5)</t>
  </si>
  <si>
    <t>L60&gt;=SUM(L61)(±0.5)</t>
  </si>
  <si>
    <t>BIL.AKT.FKU{I,EM,T,GED,T}&gt;=SUM(BIL.AKT.FKU{I,EM,T,GED,ORK})(±0.5)</t>
  </si>
  <si>
    <t>M60&gt;=SUM(M61)(±0.5)</t>
  </si>
  <si>
    <t>BIL.AKT.FKU{I,USD,T,GED,T}&gt;=SUM(BIL.AKT.FKU{I,USD,T,GED,ORK})(±0.5)</t>
  </si>
  <si>
    <t>N60&gt;=SUM(N61)(±0.5)</t>
  </si>
  <si>
    <t>BIL.AKT.FKU{I,EUR,T,GED,T}&gt;=SUM(BIL.AKT.FKU{I,EUR,T,GED,ORK})(±0.5)</t>
  </si>
  <si>
    <t>O60&gt;=SUM(O61)(±0.5)</t>
  </si>
  <si>
    <t>BIL.AKT.FKU{I,JPY,T,GED,T}&gt;=SUM(BIL.AKT.FKU{I,JPY,T,GED,ORK})(±0.5)</t>
  </si>
  <si>
    <t>P60&gt;=SUM(P61)(±0.5)</t>
  </si>
  <si>
    <t>BIL.AKT.FKU{I,U,T,GED,T}&gt;=SUM(BIL.AKT.FKU{I,U,T,GED,ORK})(±0.5)</t>
  </si>
  <si>
    <t>Q60&gt;=SUM(Q61)(±0.5)</t>
  </si>
  <si>
    <t>BIL.AKT.FKU{I,T,T,GED,T}&gt;=SUM(BIL.AKT.FKU{I,T,T,GED,ORK})(±0.5)</t>
  </si>
  <si>
    <t>R60&gt;=SUM(R61)(±0.5)</t>
  </si>
  <si>
    <t>BIL.AKT.FKU{A,CHF,T,GED,T}&gt;=SUM(BIL.AKT.FKU{A,CHF,T,GED,ORK})(±0.5)</t>
  </si>
  <si>
    <t>S60&gt;=SUM(S61)(±0.5)</t>
  </si>
  <si>
    <t>BIL.AKT.FKU{A,EM,T,GED,T}&gt;=SUM(BIL.AKT.FKU{A,EM,T,GED,ORK})(±0.5)</t>
  </si>
  <si>
    <t>T60&gt;=SUM(T61)(±0.5)</t>
  </si>
  <si>
    <t>BIL.AKT.FKU{A,USD,T,GED,T}&gt;=SUM(BIL.AKT.FKU{A,USD,T,GED,ORK})(±0.5)</t>
  </si>
  <si>
    <t>U60&gt;=SUM(U61)(±0.5)</t>
  </si>
  <si>
    <t>BIL.AKT.FKU{A,EUR,T,GED,T}&gt;=SUM(BIL.AKT.FKU{A,EUR,T,GED,ORK})(±0.5)</t>
  </si>
  <si>
    <t>V60&gt;=SUM(V61)(±0.5)</t>
  </si>
  <si>
    <t>BIL.AKT.FKU{A,JPY,T,GED,T}&gt;=SUM(BIL.AKT.FKU{A,JPY,T,GED,ORK})(±0.5)</t>
  </si>
  <si>
    <t>W60&gt;=SUM(W61)(±0.5)</t>
  </si>
  <si>
    <t>BIL.AKT.FKU{A,U,T,GED,T}&gt;=SUM(BIL.AKT.FKU{A,U,T,GED,ORK})(±0.5)</t>
  </si>
  <si>
    <t>X60&gt;=SUM(X61)(±0.5)</t>
  </si>
  <si>
    <t>BIL.AKT.FKU{A,T,T,GED,T}&gt;=SUM(BIL.AKT.FKU{A,T,T,GED,ORK})(±0.5)</t>
  </si>
  <si>
    <t>Y60&gt;=SUM(Y61)(±0.5)</t>
  </si>
  <si>
    <t>BIL.AKT.FKU{T,T,T,GED,T}&gt;=SUM(BIL.AKT.FKU{T,T,T,GED,ORK})(±0.5)</t>
  </si>
  <si>
    <t>MONA_B_D.D010</t>
  </si>
  <si>
    <t>Davon-Prüfung Total Sektorale Gliederung nach ESVG mit Unterposition Öffentliche Hand</t>
  </si>
  <si>
    <t>K93&gt;=SUM(K94)(±0.5)</t>
  </si>
  <si>
    <t>BIL.AKT.FAN.GMP{I,CHF,T}&gt;=SUM(BIL.AKT.FAN.GMP{I,CHF,OEH})(±0.5)</t>
  </si>
  <si>
    <t>M93&gt;=SUM(M94)(±0.5)</t>
  </si>
  <si>
    <t>BIL.AKT.FAN.GMP{I,USD,T}&gt;=SUM(BIL.AKT.FAN.GMP{I,USD,OEH})(±0.5)</t>
  </si>
  <si>
    <t>N93&gt;=SUM(N94)(±0.5)</t>
  </si>
  <si>
    <t>BIL.AKT.FAN.GMP{I,EUR,T}&gt;=SUM(BIL.AKT.FAN.GMP{I,EUR,OEH})(±0.5)</t>
  </si>
  <si>
    <t>O93&gt;=SUM(O94)(±0.5)</t>
  </si>
  <si>
    <t>BIL.AKT.FAN.GMP{I,JPY,T}&gt;=SUM(BIL.AKT.FAN.GMP{I,JPY,OEH})(±0.5)</t>
  </si>
  <si>
    <t>P93&gt;=SUM(P94)(±0.5)</t>
  </si>
  <si>
    <t>BIL.AKT.FAN.GMP{I,U,T}&gt;=SUM(BIL.AKT.FAN.GMP{I,U,OEH})(±0.5)</t>
  </si>
  <si>
    <t>Q93&gt;=SUM(Q94)(±0.5)</t>
  </si>
  <si>
    <t>BIL.AKT.FAN.GMP{I,T,T}&gt;=SUM(BIL.AKT.FAN.GMP{I,T,OEH})(±0.5)</t>
  </si>
  <si>
    <t>R93&gt;=SUM(R94)(±0.5)</t>
  </si>
  <si>
    <t>BIL.AKT.FAN.GMP{A,CHF,T}&gt;=SUM(BIL.AKT.FAN.GMP{A,CHF,OEH})(±0.5)</t>
  </si>
  <si>
    <t>T93&gt;=SUM(T94)(±0.5)</t>
  </si>
  <si>
    <t>BIL.AKT.FAN.GMP{A,USD,T}&gt;=SUM(BIL.AKT.FAN.GMP{A,USD,OEH})(±0.5)</t>
  </si>
  <si>
    <t>U93&gt;=SUM(U94)(±0.5)</t>
  </si>
  <si>
    <t>BIL.AKT.FAN.GMP{A,EUR,T}&gt;=SUM(BIL.AKT.FAN.GMP{A,EUR,OEH})(±0.5)</t>
  </si>
  <si>
    <t>V93&gt;=SUM(V94)(±0.5)</t>
  </si>
  <si>
    <t>BIL.AKT.FAN.GMP{A,JPY,T}&gt;=SUM(BIL.AKT.FAN.GMP{A,JPY,OEH})(±0.5)</t>
  </si>
  <si>
    <t>W93&gt;=SUM(W94)(±0.5)</t>
  </si>
  <si>
    <t>BIL.AKT.FAN.GMP{A,U,T}&gt;=SUM(BIL.AKT.FAN.GMP{A,U,OEH})(±0.5)</t>
  </si>
  <si>
    <t>X93&gt;=SUM(X94)(±0.5)</t>
  </si>
  <si>
    <t>BIL.AKT.FAN.GMP{A,T,T}&gt;=SUM(BIL.AKT.FAN.GMP{A,T,OEH})(±0.5)</t>
  </si>
  <si>
    <t>Y93&gt;=SUM(Y94)(±0.5)</t>
  </si>
  <si>
    <t>BIL.AKT.FAN.GMP{T,T,T}&gt;=SUM(BIL.AKT.FAN.GMP{T,T,OEH})(±0.5)</t>
  </si>
  <si>
    <t>M101,M102</t>
  </si>
  <si>
    <t>MONA_B_U.KD001</t>
  </si>
  <si>
    <t>Identität Total Aktiven, Total Inland und Ausland, Total Währung mit Total Passiven, Total Inland und Ausland, Total Währung</t>
  </si>
  <si>
    <t>'M101'!Y106='M102'!Y99(±1.0)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</si>
  <si>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</si>
  <si>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</si>
  <si>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</si>
  <si>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</si>
  <si>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</si>
  <si>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</si>
  <si>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</si>
  <si>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</si>
  <si>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</si>
  <si>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</si>
  <si>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</si>
  <si>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</si>
  <si>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</si>
  <si>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</si>
  <si>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</si>
  <si>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</si>
  <si>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</si>
  <si>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</si>
  <si>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</si>
  <si>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</si>
  <si>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</si>
  <si>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</si>
  <si>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</si>
  <si>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</si>
  <si>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</si>
  <si>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</si>
  <si>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</si>
  <si>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</si>
  <si>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</si>
  <si>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</si>
  <si>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</si>
  <si>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</si>
  <si>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</si>
  <si>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</si>
  <si>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</si>
  <si>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</si>
  <si>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</si>
  <si>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</si>
  <si>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</si>
  <si>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</si>
  <si>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Y57=SUM(X57,Q57)(±0.5)</t>
  </si>
  <si>
    <t>BIL.PAS.VKE.KOV{T,T,RLZ,T}=SUM(BIL.PAS.VKE.KOV{A,T,RLZ,T},BIL.PAS.VKE.KOV{I,T,RLZ,T})(±0.5)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</si>
  <si>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</si>
  <si>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</si>
  <si>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</si>
  <si>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</si>
  <si>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</si>
  <si>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Y63=SUM(X63,Q63)(±0.5)</t>
  </si>
  <si>
    <t>BIL.PAS.VKE.KOV.GMP{T,T}=SUM(BIL.PAS.VKE.KOV.GMP{A,T},BIL.PAS.VKE.KOV.GMP{I,T})(±0.5)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</si>
  <si>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</si>
  <si>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</si>
  <si>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</si>
  <si>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</si>
  <si>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</si>
  <si>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</si>
  <si>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</si>
  <si>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</si>
  <si>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</si>
  <si>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</si>
  <si>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</si>
  <si>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</si>
  <si>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</si>
  <si>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</si>
  <si>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</si>
  <si>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</si>
  <si>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</si>
  <si>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</si>
  <si>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</si>
  <si>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</si>
  <si>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</si>
  <si>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</si>
  <si>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</si>
  <si>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</si>
  <si>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</si>
  <si>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</si>
  <si>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</si>
  <si>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</si>
  <si>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</si>
  <si>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</si>
  <si>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</si>
  <si>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</si>
  <si>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</si>
  <si>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</si>
  <si>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</si>
  <si>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</si>
  <si>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</si>
  <si>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BIL.PAS.GEV{T,T}=SUM(BIL.PAS.GEV{A,T},BIL.PAS.GEV{I,T})(±0.5)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</si>
  <si>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</si>
  <si>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</si>
  <si>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</si>
  <si>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</si>
  <si>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</si>
  <si>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</si>
  <si>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</si>
  <si>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</si>
  <si>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</si>
  <si>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</si>
  <si>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</si>
  <si>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</si>
  <si>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</si>
  <si>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</si>
  <si>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</si>
  <si>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</si>
  <si>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</si>
  <si>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</si>
  <si>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</si>
  <si>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</si>
  <si>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</si>
  <si>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</si>
  <si>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</si>
  <si>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</si>
  <si>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</si>
  <si>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</si>
  <si>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</si>
  <si>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</si>
  <si>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</si>
  <si>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</si>
  <si>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</si>
  <si>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BIL.PAS.VBA{I,T,J15}=SUM(BIL.PAS.VBA{I,CHF,J15},BIL.PAS.VBA{I,EM,J15},BIL.PAS.VBA{I,EUR,J15},BIL.PAS.VBA{I,JPY,J15},BIL.PAS.VBA{I,U,J15},BIL.PAS.VBA{I,USD,J15})(±0.5)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</si>
  <si>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</si>
  <si>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</si>
  <si>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</si>
  <si>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</si>
  <si>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</si>
  <si>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</si>
  <si>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</si>
  <si>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</si>
  <si>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</si>
  <si>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</si>
  <si>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</si>
  <si>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</si>
  <si>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</si>
  <si>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</si>
  <si>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</si>
  <si>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</si>
  <si>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</si>
  <si>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</si>
  <si>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</si>
  <si>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</si>
  <si>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</si>
  <si>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</si>
  <si>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</si>
  <si>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</si>
  <si>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</si>
  <si>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</si>
  <si>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</si>
  <si>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</si>
  <si>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</si>
  <si>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</si>
  <si>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</si>
  <si>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</si>
  <si>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</si>
  <si>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</si>
  <si>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</si>
  <si>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</si>
  <si>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</si>
  <si>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</si>
  <si>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</si>
  <si>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</si>
  <si>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</si>
  <si>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</si>
  <si>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</si>
  <si>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</si>
  <si>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</si>
  <si>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</si>
  <si>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</si>
  <si>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</si>
  <si>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</si>
  <si>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</si>
  <si>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</si>
  <si>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</si>
  <si>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</si>
  <si>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</si>
  <si>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</si>
  <si>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</si>
  <si>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</si>
  <si>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</si>
  <si>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</si>
  <si>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</si>
  <si>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</si>
  <si>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Q57=SUM(K57,L57,N57,O57,P57,M57)(±0.5)</t>
  </si>
  <si>
    <t>BIL.PAS.VKE.KOV{I,T,RLZ,T}=SUM(BIL.PAS.VKE.KOV{I,CHF,RLZ,T},BIL.PAS.VKE.KOV{I,EM,RLZ,T},BIL.PAS.VKE.KOV{I,EUR,RLZ,T},BIL.PAS.VKE.KOV{I,JPY,RLZ,T},BIL.PAS.VKE.KOV{I,U,RLZ,T},BIL.PAS.VKE.KOV{I,USD,RLZ,T})(±0.5)</t>
  </si>
  <si>
    <t>X57=SUM(R57,S57,U57,V57,W57,T57)(±0.5)</t>
  </si>
  <si>
    <t>BIL.PAS.VKE.KOV{A,T,RLZ,T}=SUM(BIL.PAS.VKE.KOV{A,CHF,RLZ,T},BIL.PAS.VKE.KOV{A,EM,RLZ,T},BIL.PAS.VKE.KOV{A,EUR,RLZ,T},BIL.PAS.VKE.KOV{A,JPY,RLZ,T},BIL.PAS.VKE.KOV{A,U,RLZ,T},BIL.PAS.VKE.KOV{A,USD,RLZ,T})(±0.5)</t>
  </si>
  <si>
    <t>BIL.PAS.VKE.KOV{I,T,B1M,T}=SUM(BIL.PAS.VKE.KOV{I,CHF,B1M,T},BIL.PAS.VKE.KOV{I,EM,B1M,T},BIL.PAS.VKE.KOV{I,EUR,B1M,T},BIL.PAS.VKE.KOV{I,JPY,B1M,T},BIL.PAS.VKE.KOV{I,U,B1M,T},BIL.PAS.VKE.KOV{I,USD,B1M,T})(±0.5)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</si>
  <si>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</si>
  <si>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</si>
  <si>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</si>
  <si>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</si>
  <si>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</si>
  <si>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</si>
  <si>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</si>
  <si>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</si>
  <si>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</si>
  <si>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</si>
  <si>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</si>
  <si>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</si>
  <si>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</si>
  <si>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</si>
  <si>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</si>
  <si>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</si>
  <si>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</si>
  <si>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</si>
  <si>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</si>
  <si>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</si>
  <si>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</si>
  <si>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</si>
  <si>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</si>
  <si>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</si>
  <si>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</si>
  <si>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</si>
  <si>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</si>
  <si>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</si>
  <si>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</si>
  <si>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</si>
  <si>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</si>
  <si>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</si>
  <si>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</si>
  <si>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</si>
  <si>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</si>
  <si>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</si>
  <si>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</si>
  <si>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</si>
  <si>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</si>
  <si>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</si>
  <si>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</si>
  <si>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</si>
  <si>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</si>
  <si>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</si>
  <si>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</si>
  <si>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</si>
  <si>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</si>
  <si>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</si>
  <si>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</si>
  <si>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</si>
  <si>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</si>
  <si>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</si>
  <si>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</si>
  <si>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</si>
  <si>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</si>
  <si>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</si>
  <si>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</si>
  <si>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</si>
  <si>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</si>
  <si>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</si>
  <si>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</si>
  <si>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</si>
  <si>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</si>
  <si>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</si>
  <si>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</si>
  <si>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</si>
  <si>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</si>
  <si>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</si>
  <si>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</si>
  <si>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</si>
  <si>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</si>
  <si>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</si>
  <si>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</si>
  <si>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</si>
  <si>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</si>
  <si>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</si>
  <si>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</si>
  <si>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</si>
  <si>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</si>
  <si>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</si>
  <si>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</si>
  <si>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BIL.PAS.REA{I,T}=SUM(BIL.PAS.REA{I,CHF},BIL.PAS.REA{I,EUR},BIL.PAS.REA{I,JPY},BIL.PAS.REA{I,USD},BIL.PAS.REA{I,U})(±0.5)</t>
  </si>
  <si>
    <t>BIL.PAS.REA{A,T}=SUM(BIL.PAS.REA{A,CHF},BIL.PAS.REA{A,EUR},BIL.PAS.REA{A,JPY},BIL.PAS.REA{A,USD},BIL.PAS.REA{A,U})(±0.5)</t>
  </si>
  <si>
    <t>BIL.PAS.SON{I,T}=SUM(BIL.PAS.SON{I,CHF},BIL.PAS.SON{I,EM},BIL.PAS.SON{I,EUR},BIL.PAS.SON{I,JPY},BIL.PAS.SON{I,USD},BIL.PAS.SON{I,U})(±0.5)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</si>
  <si>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</si>
  <si>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</si>
  <si>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</si>
  <si>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</si>
  <si>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</si>
  <si>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BIL.PAS.RUE{I,T}=SUM(BIL.PAS.RUE{I,CHF},BIL.PAS.RUE{I,EUR},BIL.PAS.RUE{I,JPY},BIL.PAS.RUE{I,USD},BIL.PAS.RUE{I,U})(±0.5)</t>
  </si>
  <si>
    <t>BIL.PAS.RUE{A,T}=SUM(BIL.PAS.RUE{A,CHF},BIL.PAS.RUE{A,EUR},BIL.PAS.RUE{A,JPY},BIL.PAS.RUE{A,USD},BIL.PAS.RUE{A,U})(±0.5)</t>
  </si>
  <si>
    <t>Q90=SUM(K90,N90,O90,M90,P90)(±0.5)</t>
  </si>
  <si>
    <t>BIL.PAS.RAB{I,T}=SUM(BIL.PAS.RAB{I,CHF},BIL.PAS.RAB{I,EUR},BIL.PAS.RAB{I,JPY},BIL.PAS.RAB{I,USD},BIL.PAS.RAB{I,U})(±0.5)</t>
  </si>
  <si>
    <t>X90=SUM(R90,U90,V90,T90,W90)(±0.5)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</si>
  <si>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</si>
  <si>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</si>
  <si>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</si>
  <si>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</si>
  <si>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</si>
  <si>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BIL.PAS.KRE{I,T}=SUM(BIL.PAS.KRE{I,CHF},BIL.PAS.KRE{I,EUR},BIL.PAS.KRE{I,JPY},BIL.PAS.KRE{I,USD},BIL.PAS.KRE{I,U})(±0.5)</t>
  </si>
  <si>
    <t>BIL.PAS.KRE{A,T}=SUM(BIL.PAS.KRE{A,CHF},BIL.PAS.KRE{A,EUR},BIL.PAS.KRE{A,JPY},BIL.PAS.KRE{A,USD},BIL.PAS.KRE{A,U})(±0.5)</t>
  </si>
  <si>
    <t>Q93=SUM(K93,N93,O93,M93,P93)(±0.5)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</si>
  <si>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</si>
  <si>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</si>
  <si>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</si>
  <si>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</si>
  <si>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</si>
  <si>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BIL.PAS.FGR{I,T}=SUM(BIL.PAS.FGR{I,CHF},BIL.PAS.FGR{I,EUR},BIL.PAS.FGR{I,JPY},BIL.PAS.FGR{I,USD},BIL.PAS.FGR{I,U})(±0.5)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</si>
  <si>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</si>
  <si>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</si>
  <si>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</si>
  <si>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</si>
  <si>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</si>
  <si>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BIL.PAS.GEV{I,T}=SUM(BIL.PAS.GEV{I,CHF},BIL.PAS.GEV{I,EUR},BIL.PAS.GEV{I,JPY},BIL.PAS.GEV{I,USD},BIL.PAS.GEV{I,U})(±0.5)</t>
  </si>
  <si>
    <t>BIL.PAS.GEV{A,T}=SUM(BIL.PAS.GEV{A,CHF},BIL.PAS.GEV{A,EUR},BIL.PAS.GEV{A,JPY},BIL.PAS.GEV{A,USD},BIL.PAS.GEV{A,U})(±0.5)</t>
  </si>
  <si>
    <t>Q99=SUM(K99,L99,N99,O99,M99,P99)(±0.5)</t>
  </si>
  <si>
    <t>BIL.PAS.TOT{I,T}=SUM(BIL.PAS.TOT{I,CHF},BIL.PAS.TOT{I,EM},BIL.PAS.TOT{I,EUR},BIL.PAS.TOT{I,JPY},BIL.PAS.TOT{I,USD},BIL.PAS.TOT{I,U})(±0.5)</t>
  </si>
  <si>
    <t>X99=SUM(R99,S99,U99,V99,T99,W99)(±0.5)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</si>
  <si>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</si>
  <si>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</si>
  <si>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</si>
  <si>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</si>
  <si>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</si>
  <si>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</si>
  <si>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</si>
  <si>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</si>
  <si>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</si>
  <si>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</si>
  <si>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</si>
  <si>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</si>
  <si>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</si>
  <si>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</si>
  <si>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</si>
  <si>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</si>
  <si>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</si>
  <si>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</si>
  <si>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</si>
  <si>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</si>
  <si>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</si>
  <si>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</si>
  <si>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</si>
  <si>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</si>
  <si>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</si>
  <si>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</si>
  <si>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</si>
  <si>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</si>
  <si>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</si>
  <si>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</si>
  <si>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</si>
  <si>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</si>
  <si>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</si>
  <si>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</si>
  <si>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</si>
  <si>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</si>
  <si>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</si>
  <si>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</si>
  <si>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</si>
  <si>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</si>
  <si>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</si>
  <si>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</si>
  <si>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</si>
  <si>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</si>
  <si>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</si>
  <si>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</si>
  <si>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</si>
  <si>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</si>
  <si>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</si>
  <si>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</si>
  <si>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</si>
  <si>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</si>
  <si>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</si>
  <si>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</si>
  <si>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</si>
  <si>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</si>
  <si>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</si>
  <si>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</si>
  <si>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</si>
  <si>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</si>
  <si>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</si>
  <si>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</si>
  <si>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</si>
  <si>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</si>
  <si>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</si>
  <si>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</si>
  <si>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</si>
  <si>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</si>
  <si>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</si>
  <si>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</si>
  <si>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</si>
  <si>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</si>
  <si>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</si>
  <si>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</si>
  <si>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</si>
  <si>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</si>
  <si>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</si>
  <si>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</si>
  <si>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</si>
  <si>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</si>
  <si>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</si>
  <si>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</si>
  <si>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</si>
  <si>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</si>
  <si>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</si>
  <si>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</si>
  <si>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</si>
  <si>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</si>
  <si>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</si>
  <si>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</si>
  <si>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</si>
  <si>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</si>
  <si>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</si>
  <si>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</si>
  <si>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</si>
  <si>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</si>
  <si>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</si>
  <si>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</si>
  <si>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</si>
  <si>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</si>
  <si>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</si>
  <si>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</si>
  <si>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</si>
  <si>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</si>
  <si>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</si>
  <si>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</si>
  <si>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</si>
  <si>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</si>
  <si>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</si>
  <si>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</si>
  <si>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</si>
  <si>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</si>
  <si>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</si>
  <si>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</si>
  <si>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</si>
  <si>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</si>
  <si>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</si>
  <si>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</si>
  <si>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</si>
  <si>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</si>
  <si>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</si>
  <si>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</si>
  <si>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</si>
  <si>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</si>
  <si>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</si>
  <si>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</si>
  <si>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</si>
  <si>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</si>
  <si>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</si>
  <si>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</si>
  <si>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</si>
  <si>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</si>
  <si>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</si>
  <si>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</si>
  <si>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</si>
  <si>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</si>
  <si>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</si>
  <si>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</si>
  <si>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</si>
  <si>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</si>
  <si>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</si>
  <si>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</si>
  <si>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</si>
  <si>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</si>
  <si>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</si>
  <si>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</si>
  <si>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</si>
  <si>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</si>
  <si>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</si>
  <si>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</si>
  <si>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</si>
  <si>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</si>
  <si>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</si>
  <si>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</si>
  <si>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</si>
  <si>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</si>
  <si>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</si>
  <si>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</si>
  <si>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</si>
  <si>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</si>
  <si>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</si>
  <si>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</si>
  <si>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</si>
  <si>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</si>
  <si>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</si>
  <si>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</si>
  <si>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</si>
  <si>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</si>
  <si>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</si>
  <si>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</si>
  <si>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</si>
  <si>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</si>
  <si>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</si>
  <si>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</si>
  <si>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</si>
  <si>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</si>
  <si>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</si>
  <si>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</si>
  <si>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</si>
  <si>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</si>
  <si>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</si>
  <si>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</si>
  <si>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</si>
  <si>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</si>
  <si>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</si>
  <si>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</si>
  <si>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</si>
  <si>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</si>
  <si>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</si>
  <si>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</si>
  <si>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</si>
  <si>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</si>
  <si>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</si>
  <si>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</si>
  <si>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</si>
  <si>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</si>
  <si>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</si>
  <si>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</si>
  <si>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</si>
  <si>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</si>
  <si>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</si>
  <si>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</si>
  <si>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</si>
  <si>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</si>
  <si>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</si>
  <si>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</si>
  <si>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</si>
  <si>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</si>
  <si>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</si>
  <si>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</si>
  <si>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</si>
  <si>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</si>
  <si>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</si>
  <si>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</si>
  <si>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</si>
  <si>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</si>
  <si>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</si>
  <si>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</si>
  <si>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</si>
  <si>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</si>
  <si>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</si>
  <si>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</si>
  <si>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</si>
  <si>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</si>
  <si>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</si>
  <si>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</si>
  <si>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</si>
  <si>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</si>
  <si>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</si>
  <si>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</si>
  <si>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</si>
  <si>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</si>
  <si>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</si>
  <si>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</si>
  <si>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</si>
  <si>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</si>
  <si>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</si>
  <si>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</si>
  <si>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</si>
  <si>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</si>
  <si>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</si>
  <si>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</si>
  <si>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</si>
  <si>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</si>
  <si>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</si>
  <si>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</si>
  <si>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</si>
  <si>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</si>
  <si>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</si>
  <si>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</si>
  <si>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</si>
  <si>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</si>
  <si>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</si>
  <si>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</si>
  <si>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</si>
  <si>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</si>
  <si>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</si>
  <si>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</si>
  <si>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</si>
  <si>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</si>
  <si>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</si>
  <si>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</si>
  <si>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</si>
  <si>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</si>
  <si>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</si>
  <si>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</si>
  <si>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</si>
  <si>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</si>
  <si>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</si>
  <si>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</si>
  <si>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</si>
  <si>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</si>
  <si>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</si>
  <si>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</si>
  <si>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</si>
  <si>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</si>
  <si>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</si>
  <si>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</si>
  <si>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</si>
  <si>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</si>
  <si>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</si>
  <si>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</si>
  <si>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</si>
  <si>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</si>
  <si>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</si>
  <si>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</si>
  <si>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</si>
  <si>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</si>
  <si>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</si>
  <si>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</si>
  <si>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</si>
  <si>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</si>
  <si>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</si>
  <si>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</si>
  <si>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</si>
  <si>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</si>
  <si>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</si>
  <si>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</si>
  <si>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</si>
  <si>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</si>
  <si>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</si>
  <si>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</si>
  <si>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</si>
  <si>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</si>
  <si>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</si>
  <si>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BIL.PAS.WFG{I,CHF,T,KUN}&gt;=0(±0.5)</t>
  </si>
  <si>
    <t>BIL.PAS.WFG{I,EM,T,KUN}&gt;=0(±0.5)</t>
  </si>
  <si>
    <t>BIL.PAS.WFG{I,USD,T,KUN}&gt;=0(±0.5)</t>
  </si>
  <si>
    <t>BIL.PAS.WFG{I,EUR,T,KUN}&gt;=0(±0.5)</t>
  </si>
  <si>
    <t>BIL.PAS.WFG{I,JPY,T,KUN}&gt;=0(±0.5)</t>
  </si>
  <si>
    <t>BIL.PAS.WFG{I,U,T,KUN}&gt;=0(±0.5)</t>
  </si>
  <si>
    <t>BIL.PAS.WFG{I,T,T,KUN}&gt;=0(±0.5)</t>
  </si>
  <si>
    <t>BIL.PAS.WFG{A,CHF,T,KUN}&gt;=0(±0.5)</t>
  </si>
  <si>
    <t>BIL.PAS.WFG{A,EM,T,KUN}&gt;=0(±0.5)</t>
  </si>
  <si>
    <t>BIL.PAS.WFG{A,USD,T,KUN}&gt;=0(±0.5)</t>
  </si>
  <si>
    <t>BIL.PAS.WFG{A,EUR,T,KUN}&gt;=0(±0.5)</t>
  </si>
  <si>
    <t>BIL.PAS.WFG{A,JPY,T,KUN}&gt;=0(±0.5)</t>
  </si>
  <si>
    <t>BIL.PAS.WFG{A,U,T,KUN}&gt;=0(±0.5)</t>
  </si>
  <si>
    <t>BIL.PAS.WFG{A,T,T,KUN}&gt;=0(±0.5)</t>
  </si>
  <si>
    <t>BIL.PAS.WFG{T,T,T,KUN}&gt;=0(±0.5)</t>
  </si>
  <si>
    <t>BIL.PAS.WFG{I,CHF,ASI,KUN}&gt;=0(±0.5)</t>
  </si>
  <si>
    <t>BIL.PAS.WFG{I,EM,ASI,KUN}&gt;=0(±0.5)</t>
  </si>
  <si>
    <t>BIL.PAS.WFG{I,USD,ASI,KUN}&gt;=0(±0.5)</t>
  </si>
  <si>
    <t>BIL.PAS.WFG{I,EUR,ASI,KUN}&gt;=0(±0.5)</t>
  </si>
  <si>
    <t>BIL.PAS.WFG{I,JPY,ASI,KUN}&gt;=0(±0.5)</t>
  </si>
  <si>
    <t>BIL.PAS.WFG{I,U,ASI,KUN}&gt;=0(±0.5)</t>
  </si>
  <si>
    <t>BIL.PAS.WFG{I,T,ASI,KUN}&gt;=0(±0.5)</t>
  </si>
  <si>
    <t>BIL.PAS.WFG{A,CHF,ASI,KUN}&gt;=0(±0.5)</t>
  </si>
  <si>
    <t>BIL.PAS.WFG{A,EM,ASI,KUN}&gt;=0(±0.5)</t>
  </si>
  <si>
    <t>BIL.PAS.WFG{A,USD,ASI,KUN}&gt;=0(±0.5)</t>
  </si>
  <si>
    <t>BIL.PAS.WFG{A,EUR,ASI,KUN}&gt;=0(±0.5)</t>
  </si>
  <si>
    <t>BIL.PAS.WFG{A,JPY,ASI,KUN}&gt;=0(±0.5)</t>
  </si>
  <si>
    <t>BIL.PAS.WFG{A,U,ASI,KUN}&gt;=0(±0.5)</t>
  </si>
  <si>
    <t>BIL.PAS.WFG{A,T,ASI,KUN}&gt;=0(±0.5)</t>
  </si>
  <si>
    <t>BIL.PAS.WFG{T,T,ASI,KUN}&gt;=0(±0.5)</t>
  </si>
  <si>
    <t>BIL.PAS.WFG{I,CHF,KUE,KUN}&gt;=0(±0.5)</t>
  </si>
  <si>
    <t>BIL.PAS.WFG{I,EM,KUE,KUN}&gt;=0(±0.5)</t>
  </si>
  <si>
    <t>BIL.PAS.WFG{I,USD,KUE,KUN}&gt;=0(±0.5)</t>
  </si>
  <si>
    <t>BIL.PAS.WFG{I,EUR,KUE,KUN}&gt;=0(±0.5)</t>
  </si>
  <si>
    <t>BIL.PAS.WFG{I,JPY,KUE,KUN}&gt;=0(±0.5)</t>
  </si>
  <si>
    <t>BIL.PAS.WFG{I,U,KUE,KUN}&gt;=0(±0.5)</t>
  </si>
  <si>
    <t>BIL.PAS.WFG{I,T,KUE,KUN}&gt;=0(±0.5)</t>
  </si>
  <si>
    <t>BIL.PAS.WFG{A,CHF,KUE,KUN}&gt;=0(±0.5)</t>
  </si>
  <si>
    <t>BIL.PAS.WFG{A,EM,KUE,KUN}&gt;=0(±0.5)</t>
  </si>
  <si>
    <t>BIL.PAS.WFG{A,USD,KUE,KUN}&gt;=0(±0.5)</t>
  </si>
  <si>
    <t>BIL.PAS.WFG{A,EUR,KUE,KUN}&gt;=0(±0.5)</t>
  </si>
  <si>
    <t>BIL.PAS.WFG{A,JPY,KUE,KUN}&gt;=0(±0.5)</t>
  </si>
  <si>
    <t>BIL.PAS.WFG{A,U,KUE,KUN}&gt;=0(±0.5)</t>
  </si>
  <si>
    <t>BIL.PAS.WFG{A,T,KUE,KUN}&gt;=0(±0.5)</t>
  </si>
  <si>
    <t>BIL.PAS.WFG{T,T,KUE,KUN}&gt;=0(±0.5)</t>
  </si>
  <si>
    <t>BIL.PAS.WFG{I,CHF,RLZ,KUN}&gt;=0(±0.5)</t>
  </si>
  <si>
    <t>BIL.PAS.WFG{I,EM,RLZ,KUN}&gt;=0(±0.5)</t>
  </si>
  <si>
    <t>BIL.PAS.WFG{I,USD,RLZ,KUN}&gt;=0(±0.5)</t>
  </si>
  <si>
    <t>BIL.PAS.WFG{I,EUR,RLZ,KUN}&gt;=0(±0.5)</t>
  </si>
  <si>
    <t>BIL.PAS.WFG{I,JPY,RLZ,KUN}&gt;=0(±0.5)</t>
  </si>
  <si>
    <t>BIL.PAS.WFG{I,U,RLZ,KUN}&gt;=0(±0.5)</t>
  </si>
  <si>
    <t>BIL.PAS.WFG{I,T,RLZ,KUN}&gt;=0(±0.5)</t>
  </si>
  <si>
    <t>BIL.PAS.WFG{A,CHF,RLZ,KUN}&gt;=0(±0.5)</t>
  </si>
  <si>
    <t>BIL.PAS.WFG{A,EM,RLZ,KUN}&gt;=0(±0.5)</t>
  </si>
  <si>
    <t>BIL.PAS.WFG{A,USD,RLZ,KUN}&gt;=0(±0.5)</t>
  </si>
  <si>
    <t>BIL.PAS.WFG{A,EUR,RLZ,KUN}&gt;=0(±0.5)</t>
  </si>
  <si>
    <t>BIL.PAS.WFG{A,JPY,RLZ,KUN}&gt;=0(±0.5)</t>
  </si>
  <si>
    <t>BIL.PAS.WFG{A,U,RLZ,KUN}&gt;=0(±0.5)</t>
  </si>
  <si>
    <t>BIL.PAS.WFG{A,T,RLZ,KUN}&gt;=0(±0.5)</t>
  </si>
  <si>
    <t>BIL.PAS.WFG{T,T,RLZ,KUN}&gt;=0(±0.5)</t>
  </si>
  <si>
    <t>BIL.PAS.WFG{I,CHF,B1M,KUN}&gt;=0(±0.5)</t>
  </si>
  <si>
    <t>BIL.PAS.WFG{I,EM,B1M,KUN}&gt;=0(±0.5)</t>
  </si>
  <si>
    <t>BIL.PAS.WFG{I,USD,B1M,KUN}&gt;=0(±0.5)</t>
  </si>
  <si>
    <t>BIL.PAS.WFG{I,EUR,B1M,KUN}&gt;=0(±0.5)</t>
  </si>
  <si>
    <t>BIL.PAS.WFG{I,JPY,B1M,KUN}&gt;=0(±0.5)</t>
  </si>
  <si>
    <t>BIL.PAS.WFG{I,U,B1M,KUN}&gt;=0(±0.5)</t>
  </si>
  <si>
    <t>BIL.PAS.WFG{I,T,B1M,KUN}&gt;=0(±0.5)</t>
  </si>
  <si>
    <t>BIL.PAS.WFG{A,CHF,B1M,KUN}&gt;=0(±0.5)</t>
  </si>
  <si>
    <t>BIL.PAS.WFG{A,EM,B1M,KUN}&gt;=0(±0.5)</t>
  </si>
  <si>
    <t>BIL.PAS.WFG{A,USD,B1M,KUN}&gt;=0(±0.5)</t>
  </si>
  <si>
    <t>BIL.PAS.WFG{A,EUR,B1M,KUN}&gt;=0(±0.5)</t>
  </si>
  <si>
    <t>BIL.PAS.WFG{A,JPY,B1M,KUN}&gt;=0(±0.5)</t>
  </si>
  <si>
    <t>BIL.PAS.WFG{A,U,B1M,KUN}&gt;=0(±0.5)</t>
  </si>
  <si>
    <t>BIL.PAS.WFG{A,T,B1M,KUN}&gt;=0(±0.5)</t>
  </si>
  <si>
    <t>BIL.PAS.WFG{T,T,B1M,KUN}&gt;=0(±0.5)</t>
  </si>
  <si>
    <t>BIL.PAS.WFG{I,CHF,M13,KUN}&gt;=0(±0.5)</t>
  </si>
  <si>
    <t>BIL.PAS.WFG{I,EM,M13,KUN}&gt;=0(±0.5)</t>
  </si>
  <si>
    <t>BIL.PAS.WFG{I,USD,M13,KUN}&gt;=0(±0.5)</t>
  </si>
  <si>
    <t>BIL.PAS.WFG{I,EUR,M13,KUN}&gt;=0(±0.5)</t>
  </si>
  <si>
    <t>BIL.PAS.WFG{I,JPY,M13,KUN}&gt;=0(±0.5)</t>
  </si>
  <si>
    <t>BIL.PAS.WFG{I,U,M13,KUN}&gt;=0(±0.5)</t>
  </si>
  <si>
    <t>BIL.PAS.WFG{I,T,M13,KUN}&gt;=0(±0.5)</t>
  </si>
  <si>
    <t>BIL.PAS.WFG{A,CHF,M13,KUN}&gt;=0(±0.5)</t>
  </si>
  <si>
    <t>BIL.PAS.WFG{A,EM,M13,KUN}&gt;=0(±0.5)</t>
  </si>
  <si>
    <t>BIL.PAS.WFG{A,USD,M13,KUN}&gt;=0(±0.5)</t>
  </si>
  <si>
    <t>BIL.PAS.WFG{A,EUR,M13,KUN}&gt;=0(±0.5)</t>
  </si>
  <si>
    <t>BIL.PAS.WFG{A,JPY,M13,KUN}&gt;=0(±0.5)</t>
  </si>
  <si>
    <t>BIL.PAS.WFG{A,U,M13,KUN}&gt;=0(±0.5)</t>
  </si>
  <si>
    <t>BIL.PAS.WFG{A,T,M13,KUN}&gt;=0(±0.5)</t>
  </si>
  <si>
    <t>BIL.PAS.WFG{T,T,M13,KUN}&gt;=0(±0.5)</t>
  </si>
  <si>
    <t>BIL.PAS.WFG{I,CHF,M31,KUN}&gt;=0(±0.5)</t>
  </si>
  <si>
    <t>BIL.PAS.WFG{I,EM,M31,KUN}&gt;=0(±0.5)</t>
  </si>
  <si>
    <t>BIL.PAS.WFG{I,USD,M31,KUN}&gt;=0(±0.5)</t>
  </si>
  <si>
    <t>BIL.PAS.WFG{I,EUR,M31,KUN}&gt;=0(±0.5)</t>
  </si>
  <si>
    <t>BIL.PAS.WFG{I,JPY,M31,KUN}&gt;=0(±0.5)</t>
  </si>
  <si>
    <t>BIL.PAS.WFG{I,U,M31,KUN}&gt;=0(±0.5)</t>
  </si>
  <si>
    <t>BIL.PAS.WFG{I,T,M31,KUN}&gt;=0(±0.5)</t>
  </si>
  <si>
    <t>BIL.PAS.WFG{A,CHF,M31,KUN}&gt;=0(±0.5)</t>
  </si>
  <si>
    <t>BIL.PAS.WFG{A,EM,M31,KUN}&gt;=0(±0.5)</t>
  </si>
  <si>
    <t>BIL.PAS.WFG{A,USD,M31,KUN}&gt;=0(±0.5)</t>
  </si>
  <si>
    <t>BIL.PAS.WFG{A,EUR,M31,KUN}&gt;=0(±0.5)</t>
  </si>
  <si>
    <t>BIL.PAS.WFG{A,JPY,M31,KUN}&gt;=0(±0.5)</t>
  </si>
  <si>
    <t>BIL.PAS.WFG{A,U,M31,KUN}&gt;=0(±0.5)</t>
  </si>
  <si>
    <t>BIL.PAS.WFG{A,T,M31,KUN}&gt;=0(±0.5)</t>
  </si>
  <si>
    <t>BIL.PAS.WFG{T,T,M31,KUN}&gt;=0(±0.5)</t>
  </si>
  <si>
    <t>BIL.PAS.WFG{I,CHF,J15,KUN}&gt;=0(±0.5)</t>
  </si>
  <si>
    <t>BIL.PAS.WFG{I,EM,J15,KUN}&gt;=0(±0.5)</t>
  </si>
  <si>
    <t>BIL.PAS.WFG{I,USD,J15,KUN}&gt;=0(±0.5)</t>
  </si>
  <si>
    <t>BIL.PAS.WFG{I,EUR,J15,KUN}&gt;=0(±0.5)</t>
  </si>
  <si>
    <t>BIL.PAS.WFG{I,JPY,J15,KUN}&gt;=0(±0.5)</t>
  </si>
  <si>
    <t>BIL.PAS.WFG{I,U,J15,KUN}&gt;=0(±0.5)</t>
  </si>
  <si>
    <t>BIL.PAS.WFG{I,T,J15,KUN}&gt;=0(±0.5)</t>
  </si>
  <si>
    <t>BIL.PAS.WFG{A,CHF,J15,KUN}&gt;=0(±0.5)</t>
  </si>
  <si>
    <t>BIL.PAS.WFG{A,EM,J15,KUN}&gt;=0(±0.5)</t>
  </si>
  <si>
    <t>BIL.PAS.WFG{A,USD,J15,KUN}&gt;=0(±0.5)</t>
  </si>
  <si>
    <t>BIL.PAS.WFG{A,EUR,J15,KUN}&gt;=0(±0.5)</t>
  </si>
  <si>
    <t>BIL.PAS.WFG{A,JPY,J15,KUN}&gt;=0(±0.5)</t>
  </si>
  <si>
    <t>BIL.PAS.WFG{A,U,J15,KUN}&gt;=0(±0.5)</t>
  </si>
  <si>
    <t>BIL.PAS.WFG{A,T,J15,KUN}&gt;=0(±0.5)</t>
  </si>
  <si>
    <t>BIL.PAS.WFG{T,T,J15,KUN}&gt;=0(±0.5)</t>
  </si>
  <si>
    <t>BIL.PAS.WFG{I,CHF,U5J,KUN}&gt;=0(±0.5)</t>
  </si>
  <si>
    <t>BIL.PAS.WFG{I,EM,U5J,KUN}&gt;=0(±0.5)</t>
  </si>
  <si>
    <t>BIL.PAS.WFG{I,USD,U5J,KUN}&gt;=0(±0.5)</t>
  </si>
  <si>
    <t>BIL.PAS.WFG{I,EUR,U5J,KUN}&gt;=0(±0.5)</t>
  </si>
  <si>
    <t>BIL.PAS.WFG{I,JPY,U5J,KUN}&gt;=0(±0.5)</t>
  </si>
  <si>
    <t>BIL.PAS.WFG{I,U,U5J,KUN}&gt;=0(±0.5)</t>
  </si>
  <si>
    <t>BIL.PAS.WFG{I,T,U5J,KUN}&gt;=0(±0.5)</t>
  </si>
  <si>
    <t>BIL.PAS.WFG{A,CHF,U5J,KUN}&gt;=0(±0.5)</t>
  </si>
  <si>
    <t>BIL.PAS.WFG{A,EM,U5J,KUN}&gt;=0(±0.5)</t>
  </si>
  <si>
    <t>BIL.PAS.WFG{A,USD,U5J,KUN}&gt;=0(±0.5)</t>
  </si>
  <si>
    <t>BIL.PAS.WFG{A,EUR,U5J,KUN}&gt;=0(±0.5)</t>
  </si>
  <si>
    <t>BIL.PAS.WFG{A,JPY,U5J,KUN}&gt;=0(±0.5)</t>
  </si>
  <si>
    <t>BIL.PAS.WFG{A,U,U5J,KUN}&gt;=0(±0.5)</t>
  </si>
  <si>
    <t>BIL.PAS.WFG{A,T,U5J,KUN}&gt;=0(±0.5)</t>
  </si>
  <si>
    <t>BIL.PAS.WFG{T,T,U5J,KUN}&gt;=0(±0.5)</t>
  </si>
  <si>
    <t>K69&gt;=0(±0.5)</t>
  </si>
  <si>
    <t>BIL.PAS.HGE{I,CHF,KUN}&gt;=0(±0.5)</t>
  </si>
  <si>
    <t>L69&gt;=0(±0.5)</t>
  </si>
  <si>
    <t>BIL.PAS.HGE{I,EM,KUN}&gt;=0(±0.5)</t>
  </si>
  <si>
    <t>M69&gt;=0(±0.5)</t>
  </si>
  <si>
    <t>BIL.PAS.HGE{I,USD,KUN}&gt;=0(±0.5)</t>
  </si>
  <si>
    <t>N69&gt;=0(±0.5)</t>
  </si>
  <si>
    <t>BIL.PAS.HGE{I,EUR,KUN}&gt;=0(±0.5)</t>
  </si>
  <si>
    <t>O69&gt;=0(±0.5)</t>
  </si>
  <si>
    <t>BIL.PAS.HGE{I,JPY,KUN}&gt;=0(±0.5)</t>
  </si>
  <si>
    <t>P69&gt;=0(±0.5)</t>
  </si>
  <si>
    <t>BIL.PAS.HGE{I,U,KUN}&gt;=0(±0.5)</t>
  </si>
  <si>
    <t>Q69&gt;=0(±0.5)</t>
  </si>
  <si>
    <t>BIL.PAS.HGE{I,T,KUN}&gt;=0(±0.5)</t>
  </si>
  <si>
    <t>R69&gt;=0(±0.5)</t>
  </si>
  <si>
    <t>BIL.PAS.HGE{A,CHF,KUN}&gt;=0(±0.5)</t>
  </si>
  <si>
    <t>S69&gt;=0(±0.5)</t>
  </si>
  <si>
    <t>BIL.PAS.HGE{A,EM,KUN}&gt;=0(±0.5)</t>
  </si>
  <si>
    <t>T69&gt;=0(±0.5)</t>
  </si>
  <si>
    <t>BIL.PAS.HGE{A,USD,KUN}&gt;=0(±0.5)</t>
  </si>
  <si>
    <t>U69&gt;=0(±0.5)</t>
  </si>
  <si>
    <t>BIL.PAS.HGE{A,EUR,KUN}&gt;=0(±0.5)</t>
  </si>
  <si>
    <t>V69&gt;=0(±0.5)</t>
  </si>
  <si>
    <t>BIL.PAS.HGE{A,JPY,KUN}&gt;=0(±0.5)</t>
  </si>
  <si>
    <t>W69&gt;=0(±0.5)</t>
  </si>
  <si>
    <t>BIL.PAS.HGE{A,U,KUN}&gt;=0(±0.5)</t>
  </si>
  <si>
    <t>X69&gt;=0(±0.5)</t>
  </si>
  <si>
    <t>BIL.PAS.HGE{A,T,KUN}&gt;=0(±0.5)</t>
  </si>
  <si>
    <t>Y69&gt;=0(±0.5)</t>
  </si>
  <si>
    <t>BIL.PAS.HGE{T,T,KUN}&gt;=0(±0.5)</t>
  </si>
  <si>
    <t>K32&gt;=0(±0.5)</t>
  </si>
  <si>
    <t>BIL.PAS.WFG{I,CHF,T,BAN}&gt;=0(±0.5)</t>
  </si>
  <si>
    <t>L32&gt;=0(±0.5)</t>
  </si>
  <si>
    <t>BIL.PAS.WFG{I,EM,T,BAN}&gt;=0(±0.5)</t>
  </si>
  <si>
    <t>M32&gt;=0(±0.5)</t>
  </si>
  <si>
    <t>BIL.PAS.WFG{I,USD,T,BAN}&gt;=0(±0.5)</t>
  </si>
  <si>
    <t>N32&gt;=0(±0.5)</t>
  </si>
  <si>
    <t>BIL.PAS.WFG{I,EUR,T,BAN}&gt;=0(±0.5)</t>
  </si>
  <si>
    <t>O32&gt;=0(±0.5)</t>
  </si>
  <si>
    <t>BIL.PAS.WFG{I,JPY,T,BAN}&gt;=0(±0.5)</t>
  </si>
  <si>
    <t>P32&gt;=0(±0.5)</t>
  </si>
  <si>
    <t>BIL.PAS.WFG{I,U,T,BAN}&gt;=0(±0.5)</t>
  </si>
  <si>
    <t>Q32&gt;=0(±0.5)</t>
  </si>
  <si>
    <t>BIL.PAS.WFG{I,T,T,BAN}&gt;=0(±0.5)</t>
  </si>
  <si>
    <t>R32&gt;=0(±0.5)</t>
  </si>
  <si>
    <t>BIL.PAS.WFG{A,CHF,T,BAN}&gt;=0(±0.5)</t>
  </si>
  <si>
    <t>S32&gt;=0(±0.5)</t>
  </si>
  <si>
    <t>BIL.PAS.WFG{A,EM,T,BAN}&gt;=0(±0.5)</t>
  </si>
  <si>
    <t>T32&gt;=0(±0.5)</t>
  </si>
  <si>
    <t>BIL.PAS.WFG{A,USD,T,BAN}&gt;=0(±0.5)</t>
  </si>
  <si>
    <t>U32&gt;=0(±0.5)</t>
  </si>
  <si>
    <t>BIL.PAS.WFG{A,EUR,T,BAN}&gt;=0(±0.5)</t>
  </si>
  <si>
    <t>V32&gt;=0(±0.5)</t>
  </si>
  <si>
    <t>BIL.PAS.WFG{A,JPY,T,BAN}&gt;=0(±0.5)</t>
  </si>
  <si>
    <t>W32&gt;=0(±0.5)</t>
  </si>
  <si>
    <t>BIL.PAS.WFG{A,U,T,BAN}&gt;=0(±0.5)</t>
  </si>
  <si>
    <t>X32&gt;=0(±0.5)</t>
  </si>
  <si>
    <t>BIL.PAS.WFG{A,T,T,BAN}&gt;=0(±0.5)</t>
  </si>
  <si>
    <t>Y32&gt;=0(±0.5)</t>
  </si>
  <si>
    <t>BIL.PAS.WFG{T,T,T,BAN}&gt;=0(±0.5)</t>
  </si>
  <si>
    <t>K33&gt;=0(±0.5)</t>
  </si>
  <si>
    <t>BIL.PAS.WFG{I,CHF,ASI,BAN}&gt;=0(±0.5)</t>
  </si>
  <si>
    <t>L33&gt;=0(±0.5)</t>
  </si>
  <si>
    <t>BIL.PAS.WFG{I,EM,ASI,BAN}&gt;=0(±0.5)</t>
  </si>
  <si>
    <t>M33&gt;=0(±0.5)</t>
  </si>
  <si>
    <t>BIL.PAS.WFG{I,USD,ASI,BAN}&gt;=0(±0.5)</t>
  </si>
  <si>
    <t>N33&gt;=0(±0.5)</t>
  </si>
  <si>
    <t>BIL.PAS.WFG{I,EUR,ASI,BAN}&gt;=0(±0.5)</t>
  </si>
  <si>
    <t>O33&gt;=0(±0.5)</t>
  </si>
  <si>
    <t>BIL.PAS.WFG{I,JPY,ASI,BAN}&gt;=0(±0.5)</t>
  </si>
  <si>
    <t>P33&gt;=0(±0.5)</t>
  </si>
  <si>
    <t>BIL.PAS.WFG{I,U,ASI,BAN}&gt;=0(±0.5)</t>
  </si>
  <si>
    <t>Q33&gt;=0(±0.5)</t>
  </si>
  <si>
    <t>BIL.PAS.WFG{I,T,ASI,BAN}&gt;=0(±0.5)</t>
  </si>
  <si>
    <t>R33&gt;=0(±0.5)</t>
  </si>
  <si>
    <t>BIL.PAS.WFG{A,CHF,ASI,BAN}&gt;=0(±0.5)</t>
  </si>
  <si>
    <t>S33&gt;=0(±0.5)</t>
  </si>
  <si>
    <t>BIL.PAS.WFG{A,EM,ASI,BAN}&gt;=0(±0.5)</t>
  </si>
  <si>
    <t>T33&gt;=0(±0.5)</t>
  </si>
  <si>
    <t>BIL.PAS.WFG{A,USD,ASI,BAN}&gt;=0(±0.5)</t>
  </si>
  <si>
    <t>U33&gt;=0(±0.5)</t>
  </si>
  <si>
    <t>BIL.PAS.WFG{A,EUR,ASI,BAN}&gt;=0(±0.5)</t>
  </si>
  <si>
    <t>V33&gt;=0(±0.5)</t>
  </si>
  <si>
    <t>BIL.PAS.WFG{A,JPY,ASI,BAN}&gt;=0(±0.5)</t>
  </si>
  <si>
    <t>W33&gt;=0(±0.5)</t>
  </si>
  <si>
    <t>BIL.PAS.WFG{A,U,ASI,BAN}&gt;=0(±0.5)</t>
  </si>
  <si>
    <t>X33&gt;=0(±0.5)</t>
  </si>
  <si>
    <t>BIL.PAS.WFG{A,T,ASI,BAN}&gt;=0(±0.5)</t>
  </si>
  <si>
    <t>Y33&gt;=0(±0.5)</t>
  </si>
  <si>
    <t>BIL.PAS.WFG{T,T,ASI,BAN}&gt;=0(±0.5)</t>
  </si>
  <si>
    <t>K34&gt;=0(±0.5)</t>
  </si>
  <si>
    <t>BIL.PAS.WFG{I,CHF,KUE,BAN}&gt;=0(±0.5)</t>
  </si>
  <si>
    <t>L34&gt;=0(±0.5)</t>
  </si>
  <si>
    <t>BIL.PAS.WFG{I,EM,KUE,BAN}&gt;=0(±0.5)</t>
  </si>
  <si>
    <t>M34&gt;=0(±0.5)</t>
  </si>
  <si>
    <t>BIL.PAS.WFG{I,USD,KUE,BAN}&gt;=0(±0.5)</t>
  </si>
  <si>
    <t>N34&gt;=0(±0.5)</t>
  </si>
  <si>
    <t>BIL.PAS.WFG{I,EUR,KUE,BAN}&gt;=0(±0.5)</t>
  </si>
  <si>
    <t>O34&gt;=0(±0.5)</t>
  </si>
  <si>
    <t>BIL.PAS.WFG{I,JPY,KUE,BAN}&gt;=0(±0.5)</t>
  </si>
  <si>
    <t>P34&gt;=0(±0.5)</t>
  </si>
  <si>
    <t>BIL.PAS.WFG{I,U,KUE,BAN}&gt;=0(±0.5)</t>
  </si>
  <si>
    <t>Q34&gt;=0(±0.5)</t>
  </si>
  <si>
    <t>BIL.PAS.WFG{I,T,KUE,BAN}&gt;=0(±0.5)</t>
  </si>
  <si>
    <t>R34&gt;=0(±0.5)</t>
  </si>
  <si>
    <t>BIL.PAS.WFG{A,CHF,KUE,BAN}&gt;=0(±0.5)</t>
  </si>
  <si>
    <t>S34&gt;=0(±0.5)</t>
  </si>
  <si>
    <t>BIL.PAS.WFG{A,EM,KUE,BAN}&gt;=0(±0.5)</t>
  </si>
  <si>
    <t>T34&gt;=0(±0.5)</t>
  </si>
  <si>
    <t>BIL.PAS.WFG{A,USD,KUE,BAN}&gt;=0(±0.5)</t>
  </si>
  <si>
    <t>U34&gt;=0(±0.5)</t>
  </si>
  <si>
    <t>BIL.PAS.WFG{A,EUR,KUE,BAN}&gt;=0(±0.5)</t>
  </si>
  <si>
    <t>V34&gt;=0(±0.5)</t>
  </si>
  <si>
    <t>BIL.PAS.WFG{A,JPY,KUE,BAN}&gt;=0(±0.5)</t>
  </si>
  <si>
    <t>W34&gt;=0(±0.5)</t>
  </si>
  <si>
    <t>BIL.PAS.WFG{A,U,KUE,BAN}&gt;=0(±0.5)</t>
  </si>
  <si>
    <t>X34&gt;=0(±0.5)</t>
  </si>
  <si>
    <t>BIL.PAS.WFG{A,T,KUE,BAN}&gt;=0(±0.5)</t>
  </si>
  <si>
    <t>Y34&gt;=0(±0.5)</t>
  </si>
  <si>
    <t>BIL.PAS.WFG{T,T,KUE,BAN}&gt;=0(±0.5)</t>
  </si>
  <si>
    <t>K35&gt;=0(±0.5)</t>
  </si>
  <si>
    <t>BIL.PAS.WFG{I,CHF,RLZ,BAN}&gt;=0(±0.5)</t>
  </si>
  <si>
    <t>L35&gt;=0(±0.5)</t>
  </si>
  <si>
    <t>BIL.PAS.WFG{I,EM,RLZ,BAN}&gt;=0(±0.5)</t>
  </si>
  <si>
    <t>M35&gt;=0(±0.5)</t>
  </si>
  <si>
    <t>BIL.PAS.WFG{I,USD,RLZ,BAN}&gt;=0(±0.5)</t>
  </si>
  <si>
    <t>N35&gt;=0(±0.5)</t>
  </si>
  <si>
    <t>BIL.PAS.WFG{I,EUR,RLZ,BAN}&gt;=0(±0.5)</t>
  </si>
  <si>
    <t>O35&gt;=0(±0.5)</t>
  </si>
  <si>
    <t>BIL.PAS.WFG{I,JPY,RLZ,BAN}&gt;=0(±0.5)</t>
  </si>
  <si>
    <t>P35&gt;=0(±0.5)</t>
  </si>
  <si>
    <t>BIL.PAS.WFG{I,U,RLZ,BAN}&gt;=0(±0.5)</t>
  </si>
  <si>
    <t>Q35&gt;=0(±0.5)</t>
  </si>
  <si>
    <t>BIL.PAS.WFG{I,T,RLZ,BAN}&gt;=0(±0.5)</t>
  </si>
  <si>
    <t>R35&gt;=0(±0.5)</t>
  </si>
  <si>
    <t>BIL.PAS.WFG{A,CHF,RLZ,BAN}&gt;=0(±0.5)</t>
  </si>
  <si>
    <t>S35&gt;=0(±0.5)</t>
  </si>
  <si>
    <t>BIL.PAS.WFG{A,EM,RLZ,BAN}&gt;=0(±0.5)</t>
  </si>
  <si>
    <t>T35&gt;=0(±0.5)</t>
  </si>
  <si>
    <t>BIL.PAS.WFG{A,USD,RLZ,BAN}&gt;=0(±0.5)</t>
  </si>
  <si>
    <t>U35&gt;=0(±0.5)</t>
  </si>
  <si>
    <t>BIL.PAS.WFG{A,EUR,RLZ,BAN}&gt;=0(±0.5)</t>
  </si>
  <si>
    <t>V35&gt;=0(±0.5)</t>
  </si>
  <si>
    <t>BIL.PAS.WFG{A,JPY,RLZ,BAN}&gt;=0(±0.5)</t>
  </si>
  <si>
    <t>W35&gt;=0(±0.5)</t>
  </si>
  <si>
    <t>BIL.PAS.WFG{A,U,RLZ,BAN}&gt;=0(±0.5)</t>
  </si>
  <si>
    <t>X35&gt;=0(±0.5)</t>
  </si>
  <si>
    <t>BIL.PAS.WFG{A,T,RLZ,BAN}&gt;=0(±0.5)</t>
  </si>
  <si>
    <t>Y35&gt;=0(±0.5)</t>
  </si>
  <si>
    <t>BIL.PAS.WFG{T,T,RLZ,BAN}&gt;=0(±0.5)</t>
  </si>
  <si>
    <t>K36&gt;=0(±0.5)</t>
  </si>
  <si>
    <t>BIL.PAS.WFG{I,CHF,B1M,BAN}&gt;=0(±0.5)</t>
  </si>
  <si>
    <t>L36&gt;=0(±0.5)</t>
  </si>
  <si>
    <t>BIL.PAS.WFG{I,EM,B1M,BAN}&gt;=0(±0.5)</t>
  </si>
  <si>
    <t>M36&gt;=0(±0.5)</t>
  </si>
  <si>
    <t>BIL.PAS.WFG{I,USD,B1M,BAN}&gt;=0(±0.5)</t>
  </si>
  <si>
    <t>N36&gt;=0(±0.5)</t>
  </si>
  <si>
    <t>BIL.PAS.WFG{I,EUR,B1M,BAN}&gt;=0(±0.5)</t>
  </si>
  <si>
    <t>O36&gt;=0(±0.5)</t>
  </si>
  <si>
    <t>BIL.PAS.WFG{I,JPY,B1M,BAN}&gt;=0(±0.5)</t>
  </si>
  <si>
    <t>P36&gt;=0(±0.5)</t>
  </si>
  <si>
    <t>BIL.PAS.WFG{I,U,B1M,BAN}&gt;=0(±0.5)</t>
  </si>
  <si>
    <t>Q36&gt;=0(±0.5)</t>
  </si>
  <si>
    <t>BIL.PAS.WFG{I,T,B1M,BAN}&gt;=0(±0.5)</t>
  </si>
  <si>
    <t>R36&gt;=0(±0.5)</t>
  </si>
  <si>
    <t>BIL.PAS.WFG{A,CHF,B1M,BAN}&gt;=0(±0.5)</t>
  </si>
  <si>
    <t>S36&gt;=0(±0.5)</t>
  </si>
  <si>
    <t>BIL.PAS.WFG{A,EM,B1M,BAN}&gt;=0(±0.5)</t>
  </si>
  <si>
    <t>T36&gt;=0(±0.5)</t>
  </si>
  <si>
    <t>BIL.PAS.WFG{A,USD,B1M,BAN}&gt;=0(±0.5)</t>
  </si>
  <si>
    <t>U36&gt;=0(±0.5)</t>
  </si>
  <si>
    <t>BIL.PAS.WFG{A,EUR,B1M,BAN}&gt;=0(±0.5)</t>
  </si>
  <si>
    <t>V36&gt;=0(±0.5)</t>
  </si>
  <si>
    <t>BIL.PAS.WFG{A,JPY,B1M,BAN}&gt;=0(±0.5)</t>
  </si>
  <si>
    <t>W36&gt;=0(±0.5)</t>
  </si>
  <si>
    <t>BIL.PAS.WFG{A,U,B1M,BAN}&gt;=0(±0.5)</t>
  </si>
  <si>
    <t>X36&gt;=0(±0.5)</t>
  </si>
  <si>
    <t>BIL.PAS.WFG{A,T,B1M,BAN}&gt;=0(±0.5)</t>
  </si>
  <si>
    <t>Y36&gt;=0(±0.5)</t>
  </si>
  <si>
    <t>BIL.PAS.WFG{T,T,B1M,BAN}&gt;=0(±0.5)</t>
  </si>
  <si>
    <t>K37&gt;=0(±0.5)</t>
  </si>
  <si>
    <t>BIL.PAS.WFG{I,CHF,M13,BAN}&gt;=0(±0.5)</t>
  </si>
  <si>
    <t>L37&gt;=0(±0.5)</t>
  </si>
  <si>
    <t>BIL.PAS.WFG{I,EM,M13,BAN}&gt;=0(±0.5)</t>
  </si>
  <si>
    <t>M37&gt;=0(±0.5)</t>
  </si>
  <si>
    <t>BIL.PAS.WFG{I,USD,M13,BAN}&gt;=0(±0.5)</t>
  </si>
  <si>
    <t>N37&gt;=0(±0.5)</t>
  </si>
  <si>
    <t>BIL.PAS.WFG{I,EUR,M13,BAN}&gt;=0(±0.5)</t>
  </si>
  <si>
    <t>O37&gt;=0(±0.5)</t>
  </si>
  <si>
    <t>BIL.PAS.WFG{I,JPY,M13,BAN}&gt;=0(±0.5)</t>
  </si>
  <si>
    <t>P37&gt;=0(±0.5)</t>
  </si>
  <si>
    <t>BIL.PAS.WFG{I,U,M13,BAN}&gt;=0(±0.5)</t>
  </si>
  <si>
    <t>Q37&gt;=0(±0.5)</t>
  </si>
  <si>
    <t>BIL.PAS.WFG{I,T,M13,BAN}&gt;=0(±0.5)</t>
  </si>
  <si>
    <t>R37&gt;=0(±0.5)</t>
  </si>
  <si>
    <t>BIL.PAS.WFG{A,CHF,M13,BAN}&gt;=0(±0.5)</t>
  </si>
  <si>
    <t>S37&gt;=0(±0.5)</t>
  </si>
  <si>
    <t>BIL.PAS.WFG{A,EM,M13,BAN}&gt;=0(±0.5)</t>
  </si>
  <si>
    <t>T37&gt;=0(±0.5)</t>
  </si>
  <si>
    <t>BIL.PAS.WFG{A,USD,M13,BAN}&gt;=0(±0.5)</t>
  </si>
  <si>
    <t>U37&gt;=0(±0.5)</t>
  </si>
  <si>
    <t>BIL.PAS.WFG{A,EUR,M13,BAN}&gt;=0(±0.5)</t>
  </si>
  <si>
    <t>V37&gt;=0(±0.5)</t>
  </si>
  <si>
    <t>BIL.PAS.WFG{A,JPY,M13,BAN}&gt;=0(±0.5)</t>
  </si>
  <si>
    <t>W37&gt;=0(±0.5)</t>
  </si>
  <si>
    <t>BIL.PAS.WFG{A,U,M13,BAN}&gt;=0(±0.5)</t>
  </si>
  <si>
    <t>X37&gt;=0(±0.5)</t>
  </si>
  <si>
    <t>BIL.PAS.WFG{A,T,M13,BAN}&gt;=0(±0.5)</t>
  </si>
  <si>
    <t>Y37&gt;=0(±0.5)</t>
  </si>
  <si>
    <t>BIL.PAS.WFG{T,T,M13,BAN}&gt;=0(±0.5)</t>
  </si>
  <si>
    <t>BIL.PAS.WFG{I,CHF,M31,BAN}&gt;=0(±0.5)</t>
  </si>
  <si>
    <t>BIL.PAS.WFG{I,EM,M31,BAN}&gt;=0(±0.5)</t>
  </si>
  <si>
    <t>BIL.PAS.WFG{I,USD,M31,BAN}&gt;=0(±0.5)</t>
  </si>
  <si>
    <t>BIL.PAS.WFG{I,EUR,M31,BAN}&gt;=0(±0.5)</t>
  </si>
  <si>
    <t>BIL.PAS.WFG{I,JPY,M31,BAN}&gt;=0(±0.5)</t>
  </si>
  <si>
    <t>BIL.PAS.WFG{I,U,M31,BAN}&gt;=0(±0.5)</t>
  </si>
  <si>
    <t>BIL.PAS.WFG{I,T,M31,BAN}&gt;=0(±0.5)</t>
  </si>
  <si>
    <t>BIL.PAS.WFG{A,CHF,M31,BAN}&gt;=0(±0.5)</t>
  </si>
  <si>
    <t>BIL.PAS.WFG{A,EM,M31,BAN}&gt;=0(±0.5)</t>
  </si>
  <si>
    <t>BIL.PAS.WFG{A,USD,M31,BAN}&gt;=0(±0.5)</t>
  </si>
  <si>
    <t>BIL.PAS.WFG{A,EUR,M31,BAN}&gt;=0(±0.5)</t>
  </si>
  <si>
    <t>BIL.PAS.WFG{A,JPY,M31,BAN}&gt;=0(±0.5)</t>
  </si>
  <si>
    <t>BIL.PAS.WFG{A,U,M31,BAN}&gt;=0(±0.5)</t>
  </si>
  <si>
    <t>BIL.PAS.WFG{A,T,M31,BAN}&gt;=0(±0.5)</t>
  </si>
  <si>
    <t>BIL.PAS.WFG{T,T,M31,BAN}&gt;=0(±0.5)</t>
  </si>
  <si>
    <t>BIL.PAS.WFG{I,CHF,J15,BAN}&gt;=0(±0.5)</t>
  </si>
  <si>
    <t>BIL.PAS.WFG{I,EM,J15,BAN}&gt;=0(±0.5)</t>
  </si>
  <si>
    <t>BIL.PAS.WFG{I,USD,J15,BAN}&gt;=0(±0.5)</t>
  </si>
  <si>
    <t>BIL.PAS.WFG{I,EUR,J15,BAN}&gt;=0(±0.5)</t>
  </si>
  <si>
    <t>BIL.PAS.WFG{I,JPY,J15,BAN}&gt;=0(±0.5)</t>
  </si>
  <si>
    <t>BIL.PAS.WFG{I,U,J15,BAN}&gt;=0(±0.5)</t>
  </si>
  <si>
    <t>BIL.PAS.WFG{I,T,J15,BAN}&gt;=0(±0.5)</t>
  </si>
  <si>
    <t>BIL.PAS.WFG{A,CHF,J15,BAN}&gt;=0(±0.5)</t>
  </si>
  <si>
    <t>BIL.PAS.WFG{A,EM,J15,BAN}&gt;=0(±0.5)</t>
  </si>
  <si>
    <t>BIL.PAS.WFG{A,USD,J15,BAN}&gt;=0(±0.5)</t>
  </si>
  <si>
    <t>BIL.PAS.WFG{A,EUR,J15,BAN}&gt;=0(±0.5)</t>
  </si>
  <si>
    <t>BIL.PAS.WFG{A,JPY,J15,BAN}&gt;=0(±0.5)</t>
  </si>
  <si>
    <t>BIL.PAS.WFG{A,U,J15,BAN}&gt;=0(±0.5)</t>
  </si>
  <si>
    <t>BIL.PAS.WFG{A,T,J15,BAN}&gt;=0(±0.5)</t>
  </si>
  <si>
    <t>BIL.PAS.WFG{T,T,J15,BAN}&gt;=0(±0.5)</t>
  </si>
  <si>
    <t>BIL.PAS.WFG{I,CHF,U5J,BAN}&gt;=0(±0.5)</t>
  </si>
  <si>
    <t>BIL.PAS.WFG{I,EM,U5J,BAN}&gt;=0(±0.5)</t>
  </si>
  <si>
    <t>BIL.PAS.WFG{I,USD,U5J,BAN}&gt;=0(±0.5)</t>
  </si>
  <si>
    <t>BIL.PAS.WFG{I,EUR,U5J,BAN}&gt;=0(±0.5)</t>
  </si>
  <si>
    <t>BIL.PAS.WFG{I,JPY,U5J,BAN}&gt;=0(±0.5)</t>
  </si>
  <si>
    <t>BIL.PAS.WFG{I,U,U5J,BAN}&gt;=0(±0.5)</t>
  </si>
  <si>
    <t>BIL.PAS.WFG{I,T,U5J,BAN}&gt;=0(±0.5)</t>
  </si>
  <si>
    <t>BIL.PAS.WFG{A,CHF,U5J,BAN}&gt;=0(±0.5)</t>
  </si>
  <si>
    <t>BIL.PAS.WFG{A,EM,U5J,BAN}&gt;=0(±0.5)</t>
  </si>
  <si>
    <t>BIL.PAS.WFG{A,USD,U5J,BAN}&gt;=0(±0.5)</t>
  </si>
  <si>
    <t>BIL.PAS.WFG{A,EUR,U5J,BAN}&gt;=0(±0.5)</t>
  </si>
  <si>
    <t>BIL.PAS.WFG{A,JPY,U5J,BAN}&gt;=0(±0.5)</t>
  </si>
  <si>
    <t>BIL.PAS.WFG{A,U,U5J,BAN}&gt;=0(±0.5)</t>
  </si>
  <si>
    <t>BIL.PAS.WFG{A,T,U5J,BAN}&gt;=0(±0.5)</t>
  </si>
  <si>
    <t>BIL.PAS.WFG{T,T,U5J,BAN}&gt;=0(±0.5)</t>
  </si>
  <si>
    <t>K68&gt;=0(±0.5)</t>
  </si>
  <si>
    <t>BIL.PAS.HGE{I,CHF,BAN}&gt;=0(±0.5)</t>
  </si>
  <si>
    <t>L68&gt;=0(±0.5)</t>
  </si>
  <si>
    <t>BIL.PAS.HGE{I,EM,BAN}&gt;=0(±0.5)</t>
  </si>
  <si>
    <t>M68&gt;=0(±0.5)</t>
  </si>
  <si>
    <t>BIL.PAS.HGE{I,USD,BAN}&gt;=0(±0.5)</t>
  </si>
  <si>
    <t>N68&gt;=0(±0.5)</t>
  </si>
  <si>
    <t>BIL.PAS.HGE{I,EUR,BAN}&gt;=0(±0.5)</t>
  </si>
  <si>
    <t>O68&gt;=0(±0.5)</t>
  </si>
  <si>
    <t>BIL.PAS.HGE{I,JPY,BAN}&gt;=0(±0.5)</t>
  </si>
  <si>
    <t>P68&gt;=0(±0.5)</t>
  </si>
  <si>
    <t>BIL.PAS.HGE{I,U,BAN}&gt;=0(±0.5)</t>
  </si>
  <si>
    <t>Q68&gt;=0(±0.5)</t>
  </si>
  <si>
    <t>BIL.PAS.HGE{I,T,BAN}&gt;=0(±0.5)</t>
  </si>
  <si>
    <t>R68&gt;=0(±0.5)</t>
  </si>
  <si>
    <t>BIL.PAS.HGE{A,CHF,BAN}&gt;=0(±0.5)</t>
  </si>
  <si>
    <t>S68&gt;=0(±0.5)</t>
  </si>
  <si>
    <t>BIL.PAS.HGE{A,EM,BAN}&gt;=0(±0.5)</t>
  </si>
  <si>
    <t>T68&gt;=0(±0.5)</t>
  </si>
  <si>
    <t>BIL.PAS.HGE{A,USD,BAN}&gt;=0(±0.5)</t>
  </si>
  <si>
    <t>U68&gt;=0(±0.5)</t>
  </si>
  <si>
    <t>BIL.PAS.HGE{A,EUR,BAN}&gt;=0(±0.5)</t>
  </si>
  <si>
    <t>V68&gt;=0(±0.5)</t>
  </si>
  <si>
    <t>BIL.PAS.HGE{A,JPY,BAN}&gt;=0(±0.5)</t>
  </si>
  <si>
    <t>W68&gt;=0(±0.5)</t>
  </si>
  <si>
    <t>BIL.PAS.HGE{A,U,BAN}&gt;=0(±0.5)</t>
  </si>
  <si>
    <t>X68&gt;=0(±0.5)</t>
  </si>
  <si>
    <t>BIL.PAS.HGE{A,T,BAN}&gt;=0(±0.5)</t>
  </si>
  <si>
    <t>Y68&gt;=0(±0.5)</t>
  </si>
  <si>
    <t>BIL.PAS.HGE{T,T,BAN}&gt;=0(±0.5)</t>
  </si>
  <si>
    <t>MONA_B_D.D011</t>
  </si>
  <si>
    <t>Total Übertragbarkeit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</si>
  <si>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</si>
  <si>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</si>
  <si>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</si>
  <si>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</si>
  <si>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</si>
  <si>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</si>
  <si>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</si>
  <si>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</si>
  <si>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</si>
  <si>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</si>
  <si>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</si>
  <si>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</si>
  <si>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</si>
  <si>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</si>
  <si>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</si>
  <si>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</si>
  <si>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</si>
  <si>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</si>
  <si>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</si>
  <si>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</si>
  <si>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</si>
  <si>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</si>
  <si>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</si>
  <si>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</si>
  <si>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</si>
  <si>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</si>
  <si>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</si>
  <si>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</si>
  <si>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</si>
  <si>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</si>
  <si>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MONA_B_D.D012</t>
  </si>
  <si>
    <t>Total Restlaufzeit Kassenobligationen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</si>
  <si>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</si>
  <si>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</si>
  <si>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</si>
  <si>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</si>
  <si>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</si>
  <si>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</si>
  <si>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</si>
  <si>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</si>
  <si>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</si>
  <si>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</si>
  <si>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</si>
  <si>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</si>
  <si>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</si>
  <si>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</si>
  <si>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</si>
  <si>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</si>
  <si>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</si>
  <si>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</si>
  <si>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</si>
  <si>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</si>
  <si>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</si>
  <si>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</si>
  <si>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</si>
  <si>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</si>
  <si>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</si>
  <si>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</si>
  <si>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MONA_B_PAS.K001</t>
  </si>
  <si>
    <t>Berechnung Total Passiven</t>
  </si>
  <si>
    <t>K99=SUM(K79,-K96,K71,K95,K98,K91,K94,K97,K67,K76,K92,K90,K85,K89,K86,K21,K50,K70,K31)(±0.5)</t>
  </si>
  <si>
    <t>BIL.PAS.TOT{I,CHF}=SUM(BIL.PAS.APF{I,CHF},-BIL.PAS.EKA{I,CHF},BIL.PAS.FFV{I,CHF},BIL.PAS.FGR{I,CHF},BIL.PAS.GEV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</si>
  <si>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L99=SUM(L71,L67,L86,L21,L50,L70,L31)(±0.5)</t>
  </si>
  <si>
    <t>BIL.PAS.TOT{I,EM}=SUM(BIL.PAS.FFV{I,EM},BIL.PAS.HGE{I,EM,T},BIL.PAS.SON{I,EM},BIL.PAS.VBA{I,EM,T},BIL.PAS.VKE{I,EM},BIL.PAS.WBW{I,EM},BIL.PAS.WFG{I,EM,T,T})(±0.5)</t>
  </si>
  <si>
    <t>M99=SUM(M79,-M96,M71,M95,M98,M91,M94,M97,M67,M76,M92,M90,M85,M89,M86,M21,M50,M70,M31)(±0.5)</t>
  </si>
  <si>
    <t>BIL.PAS.TOT{I,USD}=SUM(BIL.PAS.APF{I,USD},-BIL.PAS.EKA{I,USD},BIL.PAS.FFV{I,USD},BIL.PAS.FGR{I,USD},BIL.PAS.GEV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</si>
  <si>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N99=SUM(N79,-N96,N71,N95,N98,N91,N94,N97,N67,N76,N92,N90,N85,N89,N86,N21,N50,N70,N31)(±0.5)</t>
  </si>
  <si>
    <t>BIL.PAS.TOT{I,EUR}=SUM(BIL.PAS.APF{I,EUR},-BIL.PAS.EKA{I,EUR},BIL.PAS.FFV{I,EUR},BIL.PAS.FGR{I,EUR},BIL.PAS.GEV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</si>
  <si>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O99=SUM(O79,-O96,O71,O95,O98,O91,O94,O97,O67,O76,O92,O90,O85,O89,O86,O21,O50,O70,O31)(±0.5)</t>
  </si>
  <si>
    <t>BIL.PAS.TOT{I,JPY}=SUM(BIL.PAS.APF{I,JPY},-BIL.PAS.EKA{I,JPY},BIL.PAS.FFV{I,JPY},BIL.PAS.FGR{I,JPY},BIL.PAS.GEV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</si>
  <si>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P99=SUM(P79,-P96,P71,P95,P98,P91,P94,P97,P67,P76,P92,P90,P85,P89,P86,P21,P50,P70,P31)(±0.5)</t>
  </si>
  <si>
    <t>BIL.PAS.TOT{I,U}=SUM(BIL.PAS.APF{I,U},-BIL.PAS.EKA{I,U},BIL.PAS.FFV{I,U},BIL.PAS.FGR{I,U},BIL.PAS.GEV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</si>
  <si>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Q99=SUM(Q79,-Q96,Q71,Q95,Q98,Q91,Q94,Q97,Q67,Q76,Q92,Q90,Q85,Q89,Q86,Q21,Q50,Q70,Q31)(±0.5)</t>
  </si>
  <si>
    <t>BIL.PAS.TOT{I,T}=SUM(BIL.PAS.APF{I,T},-BIL.PAS.EKA{I,T},BIL.PAS.FFV{I,T},BIL.PAS.FGR{I,T},BIL.PAS.GEV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</si>
  <si>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R99=SUM(R79,-R96,R71,R95,R98,R91,R94,R97,R67,R76,R92,R90,R85,R89,R86,R21,R50,R70,R31)(±0.5)</t>
  </si>
  <si>
    <t>BIL.PAS.TOT{A,CHF}=SUM(BIL.PAS.APF{A,CHF},-BIL.PAS.EKA{A,CHF},BIL.PAS.FFV{A,CHF},BIL.PAS.FGR{A,CHF},BIL.PAS.GEV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</si>
  <si>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S99=SUM(S71,S67,S86,S21,S50,S70,S31)(±0.5)</t>
  </si>
  <si>
    <t>BIL.PAS.TOT{A,EM}=SUM(BIL.PAS.FFV{A,EM},BIL.PAS.HGE{A,EM,T},BIL.PAS.SON{A,EM},BIL.PAS.VBA{A,EM,T},BIL.PAS.VKE{A,EM},BIL.PAS.WBW{A,EM},BIL.PAS.WFG{A,EM,T,T})(±0.5)</t>
  </si>
  <si>
    <t>T99=SUM(T79,-T96,T71,T95,T98,T91,T94,T97,T67,T76,T92,T90,T85,T89,T86,T21,T50,T70,T31)(±0.5)</t>
  </si>
  <si>
    <t>BIL.PAS.TOT{A,USD}=SUM(BIL.PAS.APF{A,USD},-BIL.PAS.EKA{A,USD},BIL.PAS.FFV{A,USD},BIL.PAS.FGR{A,USD},BIL.PAS.GEV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</si>
  <si>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U99=SUM(U79,-U96,U71,U95,U98,U91,U94,U97,U67,U76,U92,U90,U85,U89,U86,U21,U50,U70,U31)(±0.5)</t>
  </si>
  <si>
    <t>BIL.PAS.TOT{A,EUR}=SUM(BIL.PAS.APF{A,EUR},-BIL.PAS.EKA{A,EUR},BIL.PAS.FFV{A,EUR},BIL.PAS.FGR{A,EUR},BIL.PAS.GEV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</si>
  <si>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V99=SUM(V79,-V96,V71,V95,V98,V91,V94,V97,V67,V76,V92,V90,V85,V89,V86,V21,V50,V70,V31)(±0.5)</t>
  </si>
  <si>
    <t>BIL.PAS.TOT{A,JPY}=SUM(BIL.PAS.APF{A,JPY},-BIL.PAS.EKA{A,JPY},BIL.PAS.FFV{A,JPY},BIL.PAS.FGR{A,JPY},BIL.PAS.GEV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</si>
  <si>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W99=SUM(W79,-W96,W71,W95,W98,W91,W94,W97,W67,W76,W92,W90,W85,W89,W86,W21,W50,W70,W31)(±0.5)</t>
  </si>
  <si>
    <t>BIL.PAS.TOT{A,U}=SUM(BIL.PAS.APF{A,U},-BIL.PAS.EKA{A,U},BIL.PAS.FFV{A,U},BIL.PAS.FGR{A,U},BIL.PAS.GEV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</si>
  <si>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X99=SUM(X79,-X96,X71,X95,X98,X91,X94,X97,X67,X76,X92,X90,X85,X89,X86,X21,X50,X70,X31)(±0.5)</t>
  </si>
  <si>
    <t>BIL.PAS.TOT{A,T}=SUM(BIL.PAS.APF{A,T},-BIL.PAS.EKA{A,T},BIL.PAS.FFV{A,T},BIL.PAS.FGR{A,T},BIL.PAS.GEV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</si>
  <si>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Y99=SUM(Y79,-Y96,Y71,Y95,Y98,Y91,Y94,Y97,Y67,Y76,Y92,Y90,Y85,Y89,Y86,Y21,Y50,Y70,Y31)(±0.5)</t>
  </si>
  <si>
    <t>BIL.PAS.TOT{T,T}=SUM(BIL.PAS.APF{T,T},-BIL.PAS.EKA{T,T},BIL.PAS.FFV{T,T},BIL.PAS.FGR{T,T},BIL.PAS.GEV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</si>
  <si>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MONA_B_PAS.K002</t>
  </si>
  <si>
    <t>Total Passiven, Total Inland und Ausland, Total Währung &gt; 0</t>
  </si>
  <si>
    <t>Y99&gt;0</t>
  </si>
  <si>
    <t>BIL.PAS.TOT{T,T}&gt;0</t>
  </si>
  <si>
    <t>MONA_B_PAS.K003</t>
  </si>
  <si>
    <t>Davon-Prüfung Total Passiven mit Unterposition Total nachrangige Verpflichtungen</t>
  </si>
  <si>
    <t>K99&gt;=SUM(K100)(±0.5)</t>
  </si>
  <si>
    <t>BIL.PAS.TOT{I,CHF}&gt;=SUM(BIL.PAS.TOT.NRA{I,CHF})(±0.5)</t>
  </si>
  <si>
    <t>M99&gt;=SUM(M100)(±0.5)</t>
  </si>
  <si>
    <t>BIL.PAS.TOT{I,USD}&gt;=SUM(BIL.PAS.TOT.NRA{I,USD})(±0.5)</t>
  </si>
  <si>
    <t>N99&gt;=SUM(N100)(±0.5)</t>
  </si>
  <si>
    <t>BIL.PAS.TOT{I,EUR}&gt;=SUM(BIL.PAS.TOT.NRA{I,EUR})(±0.5)</t>
  </si>
  <si>
    <t>O99&gt;=SUM(O100)(±0.5)</t>
  </si>
  <si>
    <t>BIL.PAS.TOT{I,JPY}&gt;=SUM(BIL.PAS.TOT.NRA{I,JPY})(±0.5)</t>
  </si>
  <si>
    <t>P99&gt;=SUM(P100)(±0.5)</t>
  </si>
  <si>
    <t>BIL.PAS.TOT{I,U}&gt;=SUM(BIL.PAS.TOT.NRA{I,U})(±0.5)</t>
  </si>
  <si>
    <t>Q99&gt;=SUM(Q100)(±0.5)</t>
  </si>
  <si>
    <t>BIL.PAS.TOT{I,T}&gt;=SUM(BIL.PAS.TOT.NRA{I,T})(±0.5)</t>
  </si>
  <si>
    <t>R99&gt;=SUM(R100)(±0.5)</t>
  </si>
  <si>
    <t>BIL.PAS.TOT{A,CHF}&gt;=SUM(BIL.PAS.TOT.NRA{A,CHF})(±0.5)</t>
  </si>
  <si>
    <t>T99&gt;=SUM(T100)(±0.5)</t>
  </si>
  <si>
    <t>BIL.PAS.TOT{A,USD}&gt;=SUM(BIL.PAS.TOT.NRA{A,USD})(±0.5)</t>
  </si>
  <si>
    <t>U99&gt;=SUM(U100)(±0.5)</t>
  </si>
  <si>
    <t>BIL.PAS.TOT{A,EUR}&gt;=SUM(BIL.PAS.TOT.NRA{A,EUR})(±0.5)</t>
  </si>
  <si>
    <t>V99&gt;=SUM(V100)(±0.5)</t>
  </si>
  <si>
    <t>BIL.PAS.TOT{A,JPY}&gt;=SUM(BIL.PAS.TOT.NRA{A,JPY})(±0.5)</t>
  </si>
  <si>
    <t>W99&gt;=SUM(W100)(±0.5)</t>
  </si>
  <si>
    <t>BIL.PAS.TOT{A,U}&gt;=SUM(BIL.PAS.TOT.NRA{A,U})(±0.5)</t>
  </si>
  <si>
    <t>X99&gt;=SUM(X100)(±0.5)</t>
  </si>
  <si>
    <t>BIL.PAS.TOT{A,T}&gt;=SUM(BIL.PAS.TOT.NRA{A,T})(±0.5)</t>
  </si>
  <si>
    <t>Y99&gt;=SUM(Y100)(±0.5)</t>
  </si>
  <si>
    <t>BIL.PAS.TOT{T,T}&gt;=SUM(BIL.PAS.TOT.NRA{T,T})(±0.5)</t>
  </si>
  <si>
    <t>MONA_B_PAS.K004</t>
  </si>
  <si>
    <t>Total Passiven &lt;&gt; Total nachrangige Verpflichtungen</t>
  </si>
  <si>
    <t>IF(K99&lt;&gt;0,NOT(K99=K100),TRUE)</t>
  </si>
  <si>
    <t>IF(BIL.PAS.TOT{I,CHF}&lt;&gt;0,NOT(BIL.PAS.TOT{I,CHF}=BIL.PAS.TOT.NRA{I,CHF}),TRUE)</t>
  </si>
  <si>
    <t>IF(M99&lt;&gt;0,NOT(M99=M100),TRUE)</t>
  </si>
  <si>
    <t>IF(BIL.PAS.TOT{I,USD}&lt;&gt;0,NOT(BIL.PAS.TOT{I,USD}=BIL.PAS.TOT.NRA{I,USD}),TRUE)</t>
  </si>
  <si>
    <t>IF(N99&lt;&gt;0,NOT(N99=N100),TRUE)</t>
  </si>
  <si>
    <t>IF(BIL.PAS.TOT{I,EUR}&lt;&gt;0,NOT(BIL.PAS.TOT{I,EUR}=BIL.PAS.TOT.NRA{I,EUR}),TRUE)</t>
  </si>
  <si>
    <t>IF(O99&lt;&gt;0,NOT(O99=O100),TRUE)</t>
  </si>
  <si>
    <t>IF(BIL.PAS.TOT{I,JPY}&lt;&gt;0,NOT(BIL.PAS.TOT{I,JPY}=BIL.PAS.TOT.NRA{I,JPY}),TRUE)</t>
  </si>
  <si>
    <t>IF(P99&lt;&gt;0,NOT(P99=P100),TRUE)</t>
  </si>
  <si>
    <t>IF(BIL.PAS.TOT{I,U}&lt;&gt;0,NOT(BIL.PAS.TOT{I,U}=BIL.PAS.TOT.NRA{I,U}),TRUE)</t>
  </si>
  <si>
    <t>IF(Q99&lt;&gt;0,NOT(Q99=Q100),TRUE)</t>
  </si>
  <si>
    <t>IF(BIL.PAS.TOT{I,T}&lt;&gt;0,NOT(BIL.PAS.TOT{I,T}=BIL.PAS.TOT.NRA{I,T}),TRUE)</t>
  </si>
  <si>
    <t>IF(R99&lt;&gt;0,NOT(R99=R100),TRUE)</t>
  </si>
  <si>
    <t>IF(BIL.PAS.TOT{A,CHF}&lt;&gt;0,NOT(BIL.PAS.TOT{A,CHF}=BIL.PAS.TOT.NRA{A,CHF}),TRUE)</t>
  </si>
  <si>
    <t>IF(T99&lt;&gt;0,NOT(T99=T100),TRUE)</t>
  </si>
  <si>
    <t>IF(BIL.PAS.TOT{A,USD}&lt;&gt;0,NOT(BIL.PAS.TOT{A,USD}=BIL.PAS.TOT.NRA{A,USD}),TRUE)</t>
  </si>
  <si>
    <t>IF(U99&lt;&gt;0,NOT(U99=U100),TRUE)</t>
  </si>
  <si>
    <t>IF(BIL.PAS.TOT{A,EUR}&lt;&gt;0,NOT(BIL.PAS.TOT{A,EUR}=BIL.PAS.TOT.NRA{A,EUR}),TRUE)</t>
  </si>
  <si>
    <t>IF(V99&lt;&gt;0,NOT(V99=V100),TRUE)</t>
  </si>
  <si>
    <t>IF(BIL.PAS.TOT{A,JPY}&lt;&gt;0,NOT(BIL.PAS.TOT{A,JPY}=BIL.PAS.TOT.NRA{A,JPY}),TRUE)</t>
  </si>
  <si>
    <t>IF(W99&lt;&gt;0,NOT(W99=W100),TRUE)</t>
  </si>
  <si>
    <t>IF(BIL.PAS.TOT{A,U}&lt;&gt;0,NOT(BIL.PAS.TOT{A,U}=BIL.PAS.TOT.NRA{A,U}),TRUE)</t>
  </si>
  <si>
    <t>IF(X99&lt;&gt;0,NOT(X99=X100),TRUE)</t>
  </si>
  <si>
    <t>IF(BIL.PAS.TOT{A,T}&lt;&gt;0,NOT(BIL.PAS.TOT{A,T}=BIL.PAS.TOT.NRA{A,T}),TRUE)</t>
  </si>
  <si>
    <t>IF(Y99&lt;&gt;0,NOT(Y99=Y100),TRUE)</t>
  </si>
  <si>
    <t>IF(BIL.PAS.TOT{T,T}&lt;&gt;0,NOT(BIL.PAS.TOT{T,T}=BIL.PAS.TOT.NRA{T,T}),TRUE)</t>
  </si>
  <si>
    <t>MONA_B_PAS.K005</t>
  </si>
  <si>
    <t>Davon-Prüfung Total nachrangige Verpflichtungen mit Unterposition Mit Wandlungspflicht und/oder Forderungsverzicht</t>
  </si>
  <si>
    <t>K100&gt;=SUM(K101)(±0.5)</t>
  </si>
  <si>
    <t>BIL.PAS.TOT.NRA{I,CHF}&gt;=SUM(BIL.PAS.TOT.NRA.WAF{I,CHF})(±0.5)</t>
  </si>
  <si>
    <t>M100&gt;=SUM(M101)(±0.5)</t>
  </si>
  <si>
    <t>BIL.PAS.TOT.NRA{I,USD}&gt;=SUM(BIL.PAS.TOT.NRA.WAF{I,USD})(±0.5)</t>
  </si>
  <si>
    <t>N100&gt;=SUM(N101)(±0.5)</t>
  </si>
  <si>
    <t>BIL.PAS.TOT.NRA{I,EUR}&gt;=SUM(BIL.PAS.TOT.NRA.WAF{I,EUR})(±0.5)</t>
  </si>
  <si>
    <t>O100&gt;=SUM(O101)(±0.5)</t>
  </si>
  <si>
    <t>BIL.PAS.TOT.NRA{I,JPY}&gt;=SUM(BIL.PAS.TOT.NRA.WAF{I,JPY})(±0.5)</t>
  </si>
  <si>
    <t>P100&gt;=SUM(P101)(±0.5)</t>
  </si>
  <si>
    <t>BIL.PAS.TOT.NRA{I,U}&gt;=SUM(BIL.PAS.TOT.NRA.WAF{I,U})(±0.5)</t>
  </si>
  <si>
    <t>Q100&gt;=SUM(Q101)(±0.5)</t>
  </si>
  <si>
    <t>BIL.PAS.TOT.NRA{I,T}&gt;=SUM(BIL.PAS.TOT.NRA.WAF{I,T})(±0.5)</t>
  </si>
  <si>
    <t>R100&gt;=SUM(R101)(±0.5)</t>
  </si>
  <si>
    <t>BIL.PAS.TOT.NRA{A,CHF}&gt;=SUM(BIL.PAS.TOT.NRA.WAF{A,CHF})(±0.5)</t>
  </si>
  <si>
    <t>T100&gt;=SUM(T101)(±0.5)</t>
  </si>
  <si>
    <t>BIL.PAS.TOT.NRA{A,USD}&gt;=SUM(BIL.PAS.TOT.NRA.WAF{A,USD})(±0.5)</t>
  </si>
  <si>
    <t>U100&gt;=SUM(U101)(±0.5)</t>
  </si>
  <si>
    <t>BIL.PAS.TOT.NRA{A,EUR}&gt;=SUM(BIL.PAS.TOT.NRA.WAF{A,EUR})(±0.5)</t>
  </si>
  <si>
    <t>V100&gt;=SUM(V101)(±0.5)</t>
  </si>
  <si>
    <t>BIL.PAS.TOT.NRA{A,JPY}&gt;=SUM(BIL.PAS.TOT.NRA.WAF{A,JPY})(±0.5)</t>
  </si>
  <si>
    <t>W100&gt;=SUM(W101)(±0.5)</t>
  </si>
  <si>
    <t>BIL.PAS.TOT.NRA{A,U}&gt;=SUM(BIL.PAS.TOT.NRA.WAF{A,U})(±0.5)</t>
  </si>
  <si>
    <t>X100&gt;=SUM(X101)(±0.5)</t>
  </si>
  <si>
    <t>BIL.PAS.TOT.NRA{A,T}&gt;=SUM(BIL.PAS.TOT.NRA.WAF{A,T})(±0.5)</t>
  </si>
  <si>
    <t>Y100&gt;=SUM(Y101)(±0.5)</t>
  </si>
  <si>
    <t>BIL.PAS.TOT.NRA{T,T}&gt;=SUM(BIL.PAS.TOT.NRA.WAF{T,T})(±0.5)</t>
  </si>
  <si>
    <t>M102,M103</t>
  </si>
  <si>
    <t>MONA_B_PAS.K006</t>
  </si>
  <si>
    <t>Davon-Prüfung Verpflichtungen gegenüber Banken mit Unterposition Verpflichtungen aus erhaltenen Barhinterlagen übriger Geschäfte</t>
  </si>
  <si>
    <t>'M102'!K21&gt;='M103'!K39(±0.5)</t>
  </si>
  <si>
    <t>BIL.PAS.VBA{I,CHF,T}&gt;=BIL.PAS.VBA.BHU{I,CHF}(±0.5)</t>
  </si>
  <si>
    <t>'M102'!L21&gt;='M103'!L39(±0.5)</t>
  </si>
  <si>
    <t>BIL.PAS.VBA{I,EM,T}&gt;=BIL.PAS.VBA.BHU{I,EM}(±0.5)</t>
  </si>
  <si>
    <t>'M102'!M21&gt;='M103'!M39(±0.5)</t>
  </si>
  <si>
    <t>BIL.PAS.VBA{I,USD,T}&gt;=BIL.PAS.VBA.BHU{I,USD}(±0.5)</t>
  </si>
  <si>
    <t>'M102'!N21&gt;='M103'!N39(±0.5)</t>
  </si>
  <si>
    <t>BIL.PAS.VBA{I,EUR,T}&gt;=BIL.PAS.VBA.BHU{I,EUR}(±0.5)</t>
  </si>
  <si>
    <t>'M102'!O21&gt;='M103'!O39(±0.5)</t>
  </si>
  <si>
    <t>BIL.PAS.VBA{I,JPY,T}&gt;=BIL.PAS.VBA.BHU{I,JPY}(±0.5)</t>
  </si>
  <si>
    <t>'M102'!P21&gt;='M103'!P39(±0.5)</t>
  </si>
  <si>
    <t>BIL.PAS.VBA{I,U,T}&gt;=BIL.PAS.VBA.BHU{I,U}(±0.5)</t>
  </si>
  <si>
    <t>'M102'!Q21&gt;='M103'!Q39(±0.5)</t>
  </si>
  <si>
    <t>BIL.PAS.VBA{I,T,T}&gt;=BIL.PAS.VBA.BHU{I,T}(±0.5)</t>
  </si>
  <si>
    <t>'M102'!R21&gt;='M103'!R39(±0.5)</t>
  </si>
  <si>
    <t>BIL.PAS.VBA{A,CHF,T}&gt;=BIL.PAS.VBA.BHU{A,CHF}(±0.5)</t>
  </si>
  <si>
    <t>'M102'!S21&gt;='M103'!S39(±0.5)</t>
  </si>
  <si>
    <t>BIL.PAS.VBA{A,EM,T}&gt;=BIL.PAS.VBA.BHU{A,EM}(±0.5)</t>
  </si>
  <si>
    <t>'M102'!T21&gt;='M103'!T39(±0.5)</t>
  </si>
  <si>
    <t>BIL.PAS.VBA{A,USD,T}&gt;=BIL.PAS.VBA.BHU{A,USD}(±0.5)</t>
  </si>
  <si>
    <t>'M102'!U21&gt;='M103'!U39(±0.5)</t>
  </si>
  <si>
    <t>BIL.PAS.VBA{A,EUR,T}&gt;=BIL.PAS.VBA.BHU{A,EUR}(±0.5)</t>
  </si>
  <si>
    <t>'M102'!V21&gt;='M103'!V39(±0.5)</t>
  </si>
  <si>
    <t>BIL.PAS.VBA{A,JPY,T}&gt;=BIL.PAS.VBA.BHU{A,JPY}(±0.5)</t>
  </si>
  <si>
    <t>'M102'!W21&gt;='M103'!W39(±0.5)</t>
  </si>
  <si>
    <t>BIL.PAS.VBA{A,U,T}&gt;=BIL.PAS.VBA.BHU{A,U}(±0.5)</t>
  </si>
  <si>
    <t>'M102'!X21&gt;='M103'!X39(±0.5)</t>
  </si>
  <si>
    <t>BIL.PAS.VBA{A,T,T}&gt;=BIL.PAS.VBA.BHU{A,T}(±0.5)</t>
  </si>
  <si>
    <t>'M102'!Y21&gt;='M103'!Y39(±0.5)</t>
  </si>
  <si>
    <t>BIL.PAS.VBA{T,T,T}&gt;=BIL.PAS.VBA.BHU{T,T}(±0.5)</t>
  </si>
  <si>
    <t>MONA_B_PAS.K007</t>
  </si>
  <si>
    <t>Davon-Prüfung Verpflichtungen gegenüber Banken mit Unterposition Geldmarktpapiere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</si>
  <si>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</si>
  <si>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</si>
  <si>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</si>
  <si>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</si>
  <si>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</si>
  <si>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</si>
  <si>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</si>
  <si>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</si>
  <si>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</si>
  <si>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</si>
  <si>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</si>
  <si>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</si>
  <si>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</si>
  <si>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</si>
  <si>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</si>
  <si>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</si>
  <si>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</si>
  <si>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</si>
  <si>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</si>
  <si>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</si>
  <si>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</si>
  <si>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</si>
  <si>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</si>
  <si>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</si>
  <si>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</si>
  <si>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</si>
  <si>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MONA_B_PAS.K008</t>
  </si>
  <si>
    <t>Total Verpflichtungen aus Wertpapierfinanzierungsgeschäften</t>
  </si>
  <si>
    <t>'M102'!K31=SUM('M103'!K41,'M103'!K44)(±0.5)</t>
  </si>
  <si>
    <t>BIL.PAS.WFG{I,CHF,T,T}=SUM(BIL.PAS.WFG.REP{I,CHF,T},BIL.PAS.WFG.SLB{I,CHF,T})(±0.5)</t>
  </si>
  <si>
    <t>'M102'!L31=SUM('M103'!L41,'M103'!L44)(±0.5)</t>
  </si>
  <si>
    <t>BIL.PAS.WFG{I,EM,T,T}=SUM(BIL.PAS.WFG.REP{I,EM,T},BIL.PAS.WFG.SLB{I,EM,T})(±0.5)</t>
  </si>
  <si>
    <t>'M102'!M31=SUM('M103'!M41,'M103'!M44)(±0.5)</t>
  </si>
  <si>
    <t>BIL.PAS.WFG{I,USD,T,T}=SUM(BIL.PAS.WFG.REP{I,USD,T},BIL.PAS.WFG.SLB{I,USD,T})(±0.5)</t>
  </si>
  <si>
    <t>'M102'!N31=SUM('M103'!N41,'M103'!N44)(±0.5)</t>
  </si>
  <si>
    <t>BIL.PAS.WFG{I,EUR,T,T}=SUM(BIL.PAS.WFG.REP{I,EUR,T},BIL.PAS.WFG.SLB{I,EUR,T})(±0.5)</t>
  </si>
  <si>
    <t>'M102'!O31=SUM('M103'!O41,'M103'!O44)(±0.5)</t>
  </si>
  <si>
    <t>BIL.PAS.WFG{I,JPY,T,T}=SUM(BIL.PAS.WFG.REP{I,JPY,T},BIL.PAS.WFG.SLB{I,JPY,T})(±0.5)</t>
  </si>
  <si>
    <t>'M102'!P31=SUM('M103'!P41,'M103'!P44)(±0.5)</t>
  </si>
  <si>
    <t>BIL.PAS.WFG{I,U,T,T}=SUM(BIL.PAS.WFG.REP{I,U,T},BIL.PAS.WFG.SLB{I,U,T})(±0.5)</t>
  </si>
  <si>
    <t>'M102'!Q31=SUM('M103'!Q41,'M103'!Q44)(±0.5)</t>
  </si>
  <si>
    <t>BIL.PAS.WFG{I,T,T,T}=SUM(BIL.PAS.WFG.REP{I,T,T},BIL.PAS.WFG.SLB{I,T,T})(±0.5)</t>
  </si>
  <si>
    <t>'M102'!R31=SUM('M103'!R41,'M103'!R44)(±0.5)</t>
  </si>
  <si>
    <t>BIL.PAS.WFG{A,CHF,T,T}=SUM(BIL.PAS.WFG.REP{A,CHF,T},BIL.PAS.WFG.SLB{A,CHF,T})(±0.5)</t>
  </si>
  <si>
    <t>'M102'!S31=SUM('M103'!S41,'M103'!S44)(±0.5)</t>
  </si>
  <si>
    <t>BIL.PAS.WFG{A,EM,T,T}=SUM(BIL.PAS.WFG.REP{A,EM,T},BIL.PAS.WFG.SLB{A,EM,T})(±0.5)</t>
  </si>
  <si>
    <t>'M102'!T31=SUM('M103'!T41,'M103'!T44)(±0.5)</t>
  </si>
  <si>
    <t>BIL.PAS.WFG{A,USD,T,T}=SUM(BIL.PAS.WFG.REP{A,USD,T},BIL.PAS.WFG.SLB{A,USD,T})(±0.5)</t>
  </si>
  <si>
    <t>'M102'!U31=SUM('M103'!U41,'M103'!U44)(±0.5)</t>
  </si>
  <si>
    <t>BIL.PAS.WFG{A,EUR,T,T}=SUM(BIL.PAS.WFG.REP{A,EUR,T},BIL.PAS.WFG.SLB{A,EUR,T})(±0.5)</t>
  </si>
  <si>
    <t>'M102'!V31=SUM('M103'!V41,'M103'!V44)(±0.5)</t>
  </si>
  <si>
    <t>BIL.PAS.WFG{A,JPY,T,T}=SUM(BIL.PAS.WFG.REP{A,JPY,T},BIL.PAS.WFG.SLB{A,JPY,T})(±0.5)</t>
  </si>
  <si>
    <t>'M102'!W31=SUM('M103'!W41,'M103'!W44)(±0.5)</t>
  </si>
  <si>
    <t>BIL.PAS.WFG{A,U,T,T}=SUM(BIL.PAS.WFG.REP{A,U,T},BIL.PAS.WFG.SLB{A,U,T})(±0.5)</t>
  </si>
  <si>
    <t>'M102'!X31=SUM('M103'!X41,'M103'!X44)(±0.5)</t>
  </si>
  <si>
    <t>BIL.PAS.WFG{A,T,T,T}=SUM(BIL.PAS.WFG.REP{A,T,T},BIL.PAS.WFG.SLB{A,T,T})(±0.5)</t>
  </si>
  <si>
    <t>'M102'!Y31=SUM('M103'!Y41,'M103'!Y44)(±0.5)</t>
  </si>
  <si>
    <t>BIL.PAS.WFG{T,T,T,T}=SUM(BIL.PAS.WFG.REP{T,T,T},BIL.PAS.WFG.SLB{T,T,T})(±0.5)</t>
  </si>
  <si>
    <t>'M102'!K32=SUM('M103'!K42,'M103'!K45)(±0.5)</t>
  </si>
  <si>
    <t>BIL.PAS.WFG{I,CHF,T,BAN}=SUM(BIL.PAS.WFG.REP{I,CHF,BAN},BIL.PAS.WFG.SLB{I,CHF,BAN})(±0.5)</t>
  </si>
  <si>
    <t>'M102'!L32=SUM('M103'!L42,'M103'!L45)(±0.5)</t>
  </si>
  <si>
    <t>BIL.PAS.WFG{I,EM,T,BAN}=SUM(BIL.PAS.WFG.REP{I,EM,BAN},BIL.PAS.WFG.SLB{I,EM,BAN})(±0.5)</t>
  </si>
  <si>
    <t>'M102'!M32=SUM('M103'!M42,'M103'!M45)(±0.5)</t>
  </si>
  <si>
    <t>BIL.PAS.WFG{I,USD,T,BAN}=SUM(BIL.PAS.WFG.REP{I,USD,BAN},BIL.PAS.WFG.SLB{I,USD,BAN})(±0.5)</t>
  </si>
  <si>
    <t>'M102'!N32=SUM('M103'!N42,'M103'!N45)(±0.5)</t>
  </si>
  <si>
    <t>BIL.PAS.WFG{I,EUR,T,BAN}=SUM(BIL.PAS.WFG.REP{I,EUR,BAN},BIL.PAS.WFG.SLB{I,EUR,BAN})(±0.5)</t>
  </si>
  <si>
    <t>'M102'!O32=SUM('M103'!O42,'M103'!O45)(±0.5)</t>
  </si>
  <si>
    <t>BIL.PAS.WFG{I,JPY,T,BAN}=SUM(BIL.PAS.WFG.REP{I,JPY,BAN},BIL.PAS.WFG.SLB{I,JPY,BAN})(±0.5)</t>
  </si>
  <si>
    <t>'M102'!P32=SUM('M103'!P42,'M103'!P45)(±0.5)</t>
  </si>
  <si>
    <t>BIL.PAS.WFG{I,U,T,BAN}=SUM(BIL.PAS.WFG.REP{I,U,BAN},BIL.PAS.WFG.SLB{I,U,BAN})(±0.5)</t>
  </si>
  <si>
    <t>'M102'!Q32=SUM('M103'!Q42,'M103'!Q45)(±0.5)</t>
  </si>
  <si>
    <t>BIL.PAS.WFG{I,T,T,BAN}=SUM(BIL.PAS.WFG.REP{I,T,BAN},BIL.PAS.WFG.SLB{I,T,BAN})(±0.5)</t>
  </si>
  <si>
    <t>'M102'!R32=SUM('M103'!R42,'M103'!R45)(±0.5)</t>
  </si>
  <si>
    <t>BIL.PAS.WFG{A,CHF,T,BAN}=SUM(BIL.PAS.WFG.REP{A,CHF,BAN},BIL.PAS.WFG.SLB{A,CHF,BAN})(±0.5)</t>
  </si>
  <si>
    <t>'M102'!S32=SUM('M103'!S42,'M103'!S45)(±0.5)</t>
  </si>
  <si>
    <t>BIL.PAS.WFG{A,EM,T,BAN}=SUM(BIL.PAS.WFG.REP{A,EM,BAN},BIL.PAS.WFG.SLB{A,EM,BAN})(±0.5)</t>
  </si>
  <si>
    <t>'M102'!T32=SUM('M103'!T42,'M103'!T45)(±0.5)</t>
  </si>
  <si>
    <t>BIL.PAS.WFG{A,USD,T,BAN}=SUM(BIL.PAS.WFG.REP{A,USD,BAN},BIL.PAS.WFG.SLB{A,USD,BAN})(±0.5)</t>
  </si>
  <si>
    <t>'M102'!U32=SUM('M103'!U42,'M103'!U45)(±0.5)</t>
  </si>
  <si>
    <t>BIL.PAS.WFG{A,EUR,T,BAN}=SUM(BIL.PAS.WFG.REP{A,EUR,BAN},BIL.PAS.WFG.SLB{A,EUR,BAN})(±0.5)</t>
  </si>
  <si>
    <t>'M102'!V32=SUM('M103'!V42,'M103'!V45)(±0.5)</t>
  </si>
  <si>
    <t>BIL.PAS.WFG{A,JPY,T,BAN}=SUM(BIL.PAS.WFG.REP{A,JPY,BAN},BIL.PAS.WFG.SLB{A,JPY,BAN})(±0.5)</t>
  </si>
  <si>
    <t>'M102'!W32=SUM('M103'!W42,'M103'!W45)(±0.5)</t>
  </si>
  <si>
    <t>BIL.PAS.WFG{A,U,T,BAN}=SUM(BIL.PAS.WFG.REP{A,U,BAN},BIL.PAS.WFG.SLB{A,U,BAN})(±0.5)</t>
  </si>
  <si>
    <t>'M102'!X32=SUM('M103'!X42,'M103'!X45)(±0.5)</t>
  </si>
  <si>
    <t>BIL.PAS.WFG{A,T,T,BAN}=SUM(BIL.PAS.WFG.REP{A,T,BAN},BIL.PAS.WFG.SLB{A,T,BAN})(±0.5)</t>
  </si>
  <si>
    <t>'M102'!Y32=SUM('M103'!Y42,'M103'!Y45)(±0.5)</t>
  </si>
  <si>
    <t>BIL.PAS.WFG{T,T,T,BAN}=SUM(BIL.PAS.WFG.REP{T,T,BAN},BIL.PAS.WFG.SLB{T,T,BAN})(±0.5)</t>
  </si>
  <si>
    <t>'M102'!K41=SUM('M103'!K43,'M103'!K46)(±0.5)</t>
  </si>
  <si>
    <t>BIL.PAS.WFG{I,CHF,T,KUN}=SUM(BIL.PAS.WFG.REP{I,CHF,KUN},BIL.PAS.WFG.SLB{I,CHF,KUN})(±0.5)</t>
  </si>
  <si>
    <t>'M102'!L41=SUM('M103'!L43,'M103'!L46)(±0.5)</t>
  </si>
  <si>
    <t>BIL.PAS.WFG{I,EM,T,KUN}=SUM(BIL.PAS.WFG.REP{I,EM,KUN},BIL.PAS.WFG.SLB{I,EM,KUN})(±0.5)</t>
  </si>
  <si>
    <t>'M102'!M41=SUM('M103'!M43,'M103'!M46)(±0.5)</t>
  </si>
  <si>
    <t>BIL.PAS.WFG{I,USD,T,KUN}=SUM(BIL.PAS.WFG.REP{I,USD,KUN},BIL.PAS.WFG.SLB{I,USD,KUN})(±0.5)</t>
  </si>
  <si>
    <t>'M102'!N41=SUM('M103'!N43,'M103'!N46)(±0.5)</t>
  </si>
  <si>
    <t>BIL.PAS.WFG{I,EUR,T,KUN}=SUM(BIL.PAS.WFG.REP{I,EUR,KUN},BIL.PAS.WFG.SLB{I,EUR,KUN})(±0.5)</t>
  </si>
  <si>
    <t>'M102'!O41=SUM('M103'!O43,'M103'!O46)(±0.5)</t>
  </si>
  <si>
    <t>BIL.PAS.WFG{I,JPY,T,KUN}=SUM(BIL.PAS.WFG.REP{I,JPY,KUN},BIL.PAS.WFG.SLB{I,JPY,KUN})(±0.5)</t>
  </si>
  <si>
    <t>'M102'!P41=SUM('M103'!P43,'M103'!P46)(±0.5)</t>
  </si>
  <si>
    <t>BIL.PAS.WFG{I,U,T,KUN}=SUM(BIL.PAS.WFG.REP{I,U,KUN},BIL.PAS.WFG.SLB{I,U,KUN})(±0.5)</t>
  </si>
  <si>
    <t>'M102'!Q41=SUM('M103'!Q43,'M103'!Q46)(±0.5)</t>
  </si>
  <si>
    <t>BIL.PAS.WFG{I,T,T,KUN}=SUM(BIL.PAS.WFG.REP{I,T,KUN},BIL.PAS.WFG.SLB{I,T,KUN})(±0.5)</t>
  </si>
  <si>
    <t>'M102'!R41=SUM('M103'!R43,'M103'!R46)(±0.5)</t>
  </si>
  <si>
    <t>BIL.PAS.WFG{A,CHF,T,KUN}=SUM(BIL.PAS.WFG.REP{A,CHF,KUN},BIL.PAS.WFG.SLB{A,CHF,KUN})(±0.5)</t>
  </si>
  <si>
    <t>'M102'!S41=SUM('M103'!S43,'M103'!S46)(±0.5)</t>
  </si>
  <si>
    <t>BIL.PAS.WFG{A,EM,T,KUN}=SUM(BIL.PAS.WFG.REP{A,EM,KUN},BIL.PAS.WFG.SLB{A,EM,KUN})(±0.5)</t>
  </si>
  <si>
    <t>'M102'!T41=SUM('M103'!T43,'M103'!T46)(±0.5)</t>
  </si>
  <si>
    <t>BIL.PAS.WFG{A,USD,T,KUN}=SUM(BIL.PAS.WFG.REP{A,USD,KUN},BIL.PAS.WFG.SLB{A,USD,KUN})(±0.5)</t>
  </si>
  <si>
    <t>'M102'!U41=SUM('M103'!U43,'M103'!U46)(±0.5)</t>
  </si>
  <si>
    <t>BIL.PAS.WFG{A,EUR,T,KUN}=SUM(BIL.PAS.WFG.REP{A,EUR,KUN},BIL.PAS.WFG.SLB{A,EUR,KUN})(±0.5)</t>
  </si>
  <si>
    <t>'M102'!V41=SUM('M103'!V43,'M103'!V46)(±0.5)</t>
  </si>
  <si>
    <t>BIL.PAS.WFG{A,JPY,T,KUN}=SUM(BIL.PAS.WFG.REP{A,JPY,KUN},BIL.PAS.WFG.SLB{A,JPY,KUN})(±0.5)</t>
  </si>
  <si>
    <t>'M102'!W41=SUM('M103'!W43,'M103'!W46)(±0.5)</t>
  </si>
  <si>
    <t>BIL.PAS.WFG{A,U,T,KUN}=SUM(BIL.PAS.WFG.REP{A,U,KUN},BIL.PAS.WFG.SLB{A,U,KUN})(±0.5)</t>
  </si>
  <si>
    <t>'M102'!X41=SUM('M103'!X43,'M103'!X46)(±0.5)</t>
  </si>
  <si>
    <t>BIL.PAS.WFG{A,T,T,KUN}=SUM(BIL.PAS.WFG.REP{A,T,KUN},BIL.PAS.WFG.SLB{A,T,KUN})(±0.5)</t>
  </si>
  <si>
    <t>'M102'!Y41=SUM('M103'!Y43,'M103'!Y46)(±0.5)</t>
  </si>
  <si>
    <t>BIL.PAS.WFG{T,T,T,KUN}=SUM(BIL.PAS.WFG.REP{T,T,KUN},BIL.PAS.WFG.SLB{T,T,KUN})(±0.5)</t>
  </si>
  <si>
    <t>MONA_B_PAS.K011</t>
  </si>
  <si>
    <t>Total Verpflichtungen aus Kundeneinlagen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</si>
  <si>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</si>
  <si>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</si>
  <si>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</si>
  <si>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</si>
  <si>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</si>
  <si>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</si>
  <si>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</si>
  <si>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</si>
  <si>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</si>
  <si>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</si>
  <si>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</si>
  <si>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</si>
  <si>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</si>
  <si>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</si>
  <si>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</si>
  <si>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</si>
  <si>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</si>
  <si>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</si>
  <si>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</si>
  <si>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</si>
  <si>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</si>
  <si>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</si>
  <si>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</si>
  <si>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</si>
  <si>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</si>
  <si>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</si>
  <si>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</si>
  <si>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</si>
  <si>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</si>
  <si>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</si>
  <si>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MONA_B_PAS.K012</t>
  </si>
  <si>
    <t>Davon-Prüfung Total Verpflichtungen aus Kundeneinlagen mit Unterposition Verpflichtungen aus erhaltenen Barhinterlagen übriger Geschäfte</t>
  </si>
  <si>
    <t>'M102'!K50&gt;='M103'!K48(±0.5)</t>
  </si>
  <si>
    <t>BIL.PAS.VKE{I,CHF}&gt;=BIL.PAS.VKE.KOV.BHU{I,CHF}(±0.5)</t>
  </si>
  <si>
    <t>'M102'!L50&gt;='M103'!L48(±0.5)</t>
  </si>
  <si>
    <t>BIL.PAS.VKE{I,EM}&gt;=BIL.PAS.VKE.KOV.BHU{I,EM}(±0.5)</t>
  </si>
  <si>
    <t>'M102'!M50&gt;='M103'!M48(±0.5)</t>
  </si>
  <si>
    <t>BIL.PAS.VKE{I,USD}&gt;=BIL.PAS.VKE.KOV.BHU{I,USD}(±0.5)</t>
  </si>
  <si>
    <t>'M102'!N50&gt;='M103'!N48(±0.5)</t>
  </si>
  <si>
    <t>BIL.PAS.VKE{I,EUR}&gt;=BIL.PAS.VKE.KOV.BHU{I,EUR}(±0.5)</t>
  </si>
  <si>
    <t>'M102'!O50&gt;='M103'!O48(±0.5)</t>
  </si>
  <si>
    <t>BIL.PAS.VKE{I,JPY}&gt;=BIL.PAS.VKE.KOV.BHU{I,JPY}(±0.5)</t>
  </si>
  <si>
    <t>'M102'!P50&gt;='M103'!P48(±0.5)</t>
  </si>
  <si>
    <t>BIL.PAS.VKE{I,U}&gt;=BIL.PAS.VKE.KOV.BHU{I,U}(±0.5)</t>
  </si>
  <si>
    <t>'M102'!Q50&gt;='M103'!Q48(±0.5)</t>
  </si>
  <si>
    <t>BIL.PAS.VKE{I,T}&gt;=BIL.PAS.VKE.KOV.BHU{I,T}(±0.5)</t>
  </si>
  <si>
    <t>'M102'!R50&gt;='M103'!R48(±0.5)</t>
  </si>
  <si>
    <t>BIL.PAS.VKE{A,CHF}&gt;=BIL.PAS.VKE.KOV.BHU{A,CHF}(±0.5)</t>
  </si>
  <si>
    <t>'M102'!S50&gt;='M103'!S48(±0.5)</t>
  </si>
  <si>
    <t>BIL.PAS.VKE{A,EM}&gt;=BIL.PAS.VKE.KOV.BHU{A,EM}(±0.5)</t>
  </si>
  <si>
    <t>'M102'!T50&gt;='M103'!T48(±0.5)</t>
  </si>
  <si>
    <t>BIL.PAS.VKE{A,USD}&gt;=BIL.PAS.VKE.KOV.BHU{A,USD}(±0.5)</t>
  </si>
  <si>
    <t>'M102'!U50&gt;='M103'!U48(±0.5)</t>
  </si>
  <si>
    <t>BIL.PAS.VKE{A,EUR}&gt;=BIL.PAS.VKE.KOV.BHU{A,EUR}(±0.5)</t>
  </si>
  <si>
    <t>'M102'!V50&gt;='M103'!V48(±0.5)</t>
  </si>
  <si>
    <t>BIL.PAS.VKE{A,JPY}&gt;=BIL.PAS.VKE.KOV.BHU{A,JPY}(±0.5)</t>
  </si>
  <si>
    <t>'M102'!W50&gt;='M103'!W48(±0.5)</t>
  </si>
  <si>
    <t>BIL.PAS.VKE{A,U}&gt;=BIL.PAS.VKE.KOV.BHU{A,U}(±0.5)</t>
  </si>
  <si>
    <t>'M102'!X50&gt;='M103'!X48(±0.5)</t>
  </si>
  <si>
    <t>BIL.PAS.VKE{A,T}&gt;=BIL.PAS.VKE.KOV.BHU{A,T}(±0.5)</t>
  </si>
  <si>
    <t>'M102'!Y50&gt;='M103'!Y48(±0.5)</t>
  </si>
  <si>
    <t>BIL.PAS.VKE{T,T}&gt;=BIL.PAS.VKE.KOV.BHU{T,T}(±0.5)</t>
  </si>
  <si>
    <t>MONA_B_PAS.K013</t>
  </si>
  <si>
    <t>Davon-Prüfung Kundeneinlagen ohne gebundene Vorsorgegelder mit Unterposition Geldmarktpapiere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</si>
  <si>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</si>
  <si>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</si>
  <si>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</si>
  <si>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</si>
  <si>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</si>
  <si>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</si>
  <si>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</si>
  <si>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</si>
  <si>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</si>
  <si>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</si>
  <si>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</si>
  <si>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</si>
  <si>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</si>
  <si>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</si>
  <si>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</si>
  <si>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</si>
  <si>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</si>
  <si>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</si>
  <si>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</si>
  <si>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</si>
  <si>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</si>
  <si>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</si>
  <si>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</si>
  <si>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</si>
  <si>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</si>
  <si>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</si>
  <si>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MONA_B_PAS.K014</t>
  </si>
  <si>
    <t>Davon-Prüfung Kundeneinlagen ohne gebundene Vorsorgegelder, kündbar, nicht übertragbar mit Unterpositionen Callgelder, kündbar, nicht übertragbar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</si>
  <si>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</si>
  <si>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</si>
  <si>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</si>
  <si>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</si>
  <si>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</si>
  <si>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</si>
  <si>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</si>
  <si>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</si>
  <si>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</si>
  <si>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</si>
  <si>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</si>
  <si>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</si>
  <si>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</si>
  <si>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</si>
  <si>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</si>
  <si>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</si>
  <si>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</si>
  <si>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</si>
  <si>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</si>
  <si>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</si>
  <si>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</si>
  <si>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</si>
  <si>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</si>
  <si>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</si>
  <si>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</si>
  <si>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</si>
  <si>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</si>
  <si>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</si>
  <si>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</si>
  <si>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</si>
  <si>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MONA_B_PAS.K015</t>
  </si>
  <si>
    <t>Davon-Prüfung Kundeneinlagen ohne gebundene Vorsorgegelder, Total Fälligkeit, Total Übertragbarkeit mit Unterpositionen Callgelder, kündbar, nicht übertragbar und Geldmarktpapiere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</si>
  <si>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</si>
  <si>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</si>
  <si>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</si>
  <si>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</si>
  <si>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</si>
  <si>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</si>
  <si>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</si>
  <si>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</si>
  <si>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</si>
  <si>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</si>
  <si>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</si>
  <si>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</si>
  <si>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</si>
  <si>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</si>
  <si>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</si>
  <si>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</si>
  <si>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</si>
  <si>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</si>
  <si>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</si>
  <si>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</si>
  <si>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</si>
  <si>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</si>
  <si>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</si>
  <si>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</si>
  <si>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</si>
  <si>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</si>
  <si>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</si>
  <si>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</si>
  <si>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</si>
  <si>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</si>
  <si>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MONA_B_PAS.K016</t>
  </si>
  <si>
    <t>Davon-Prüfung Kundeneinlagen ohne gebundene Vorsorgegelder mit Unterposition Verpflichtungen aus erhaltenen Barhinterlagen übriger Geschäfte</t>
  </si>
  <si>
    <t>'M102'!K51&gt;='M103'!K48(±0.5)</t>
  </si>
  <si>
    <t>BIL.PAS.VKE.KOV{I,CHF,T,T}&gt;=BIL.PAS.VKE.KOV.BHU{I,CHF}(±0.5)</t>
  </si>
  <si>
    <t>'M102'!L51&gt;='M103'!L48(±0.5)</t>
  </si>
  <si>
    <t>BIL.PAS.VKE.KOV{I,EM,T,T}&gt;=BIL.PAS.VKE.KOV.BHU{I,EM}(±0.5)</t>
  </si>
  <si>
    <t>'M102'!M51&gt;='M103'!M48(±0.5)</t>
  </si>
  <si>
    <t>BIL.PAS.VKE.KOV{I,USD,T,T}&gt;=BIL.PAS.VKE.KOV.BHU{I,USD}(±0.5)</t>
  </si>
  <si>
    <t>'M102'!N51&gt;='M103'!N48(±0.5)</t>
  </si>
  <si>
    <t>BIL.PAS.VKE.KOV{I,EUR,T,T}&gt;=BIL.PAS.VKE.KOV.BHU{I,EUR}(±0.5)</t>
  </si>
  <si>
    <t>'M102'!O51&gt;='M103'!O48(±0.5)</t>
  </si>
  <si>
    <t>BIL.PAS.VKE.KOV{I,JPY,T,T}&gt;=BIL.PAS.VKE.KOV.BHU{I,JPY}(±0.5)</t>
  </si>
  <si>
    <t>'M102'!P51&gt;='M103'!P48(±0.5)</t>
  </si>
  <si>
    <t>BIL.PAS.VKE.KOV{I,U,T,T}&gt;=BIL.PAS.VKE.KOV.BHU{I,U}(±0.5)</t>
  </si>
  <si>
    <t>'M102'!Q51&gt;='M103'!Q48(±0.5)</t>
  </si>
  <si>
    <t>BIL.PAS.VKE.KOV{I,T,T,T}&gt;=BIL.PAS.VKE.KOV.BHU{I,T}(±0.5)</t>
  </si>
  <si>
    <t>'M102'!R51&gt;='M103'!R48(±0.5)</t>
  </si>
  <si>
    <t>BIL.PAS.VKE.KOV{A,CHF,T,T}&gt;=BIL.PAS.VKE.KOV.BHU{A,CHF}(±0.5)</t>
  </si>
  <si>
    <t>'M102'!S51&gt;='M103'!S48(±0.5)</t>
  </si>
  <si>
    <t>BIL.PAS.VKE.KOV{A,EM,T,T}&gt;=BIL.PAS.VKE.KOV.BHU{A,EM}(±0.5)</t>
  </si>
  <si>
    <t>'M102'!T51&gt;='M103'!T48(±0.5)</t>
  </si>
  <si>
    <t>BIL.PAS.VKE.KOV{A,USD,T,T}&gt;=BIL.PAS.VKE.KOV.BHU{A,USD}(±0.5)</t>
  </si>
  <si>
    <t>'M102'!U51&gt;='M103'!U48(±0.5)</t>
  </si>
  <si>
    <t>BIL.PAS.VKE.KOV{A,EUR,T,T}&gt;=BIL.PAS.VKE.KOV.BHU{A,EUR}(±0.5)</t>
  </si>
  <si>
    <t>'M102'!V51&gt;='M103'!V48(±0.5)</t>
  </si>
  <si>
    <t>BIL.PAS.VKE.KOV{A,JPY,T,T}&gt;=BIL.PAS.VKE.KOV.BHU{A,JPY}(±0.5)</t>
  </si>
  <si>
    <t>'M102'!W51&gt;='M103'!W48(±0.5)</t>
  </si>
  <si>
    <t>BIL.PAS.VKE.KOV{A,U,T,T}&gt;=BIL.PAS.VKE.KOV.BHU{A,U}(±0.5)</t>
  </si>
  <si>
    <t>'M102'!X51&gt;='M103'!X48(±0.5)</t>
  </si>
  <si>
    <t>BIL.PAS.VKE.KOV{A,T,T,T}&gt;=BIL.PAS.VKE.KOV.BHU{A,T}(±0.5)</t>
  </si>
  <si>
    <t>'M102'!Y51&gt;='M103'!Y48(±0.5)</t>
  </si>
  <si>
    <t>BIL.PAS.VKE.KOV{T,T,T,T}&gt;=BIL.PAS.VKE.KOV.BHU{T,T}(±0.5)</t>
  </si>
  <si>
    <t>MONA_B_PAS.K018</t>
  </si>
  <si>
    <t>Total Verpflichtungen aus übrigen Finanzinstrumenten mit Fair-Value-Bewertung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</si>
  <si>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</si>
  <si>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</si>
  <si>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</si>
  <si>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</si>
  <si>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</si>
  <si>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</si>
  <si>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</si>
  <si>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</si>
  <si>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</si>
  <si>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</si>
  <si>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</si>
  <si>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</si>
  <si>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</si>
  <si>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</si>
  <si>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</si>
  <si>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</si>
  <si>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</si>
  <si>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</si>
  <si>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</si>
  <si>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</si>
  <si>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</si>
  <si>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</si>
  <si>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</si>
  <si>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</si>
  <si>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</si>
  <si>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</si>
  <si>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</si>
  <si>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</si>
  <si>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</si>
  <si>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</si>
  <si>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MONA_B_PAS.K019</t>
  </si>
  <si>
    <t>Total Anleihen und Pfandbriefdarlehen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</si>
  <si>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</si>
  <si>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</si>
  <si>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</si>
  <si>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</si>
  <si>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</si>
  <si>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</si>
  <si>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</si>
  <si>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</si>
  <si>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</si>
  <si>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</si>
  <si>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</si>
  <si>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</si>
  <si>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</si>
  <si>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</si>
  <si>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</si>
  <si>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</si>
  <si>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</si>
  <si>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</si>
  <si>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</si>
  <si>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</si>
  <si>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</si>
  <si>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</si>
  <si>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</si>
  <si>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</si>
  <si>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</si>
  <si>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</si>
  <si>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MONA_B_PAS.K020</t>
  </si>
  <si>
    <t>Davon-Prüfung Obligationen-, Options- und Wandelanleihen mit Unterposition Nachrangig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</si>
  <si>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</si>
  <si>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</si>
  <si>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</si>
  <si>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</si>
  <si>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</si>
  <si>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</si>
  <si>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</si>
  <si>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</si>
  <si>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</si>
  <si>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</si>
  <si>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</si>
  <si>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</si>
  <si>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</si>
  <si>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</si>
  <si>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</si>
  <si>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</si>
  <si>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</si>
  <si>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</si>
  <si>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</si>
  <si>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</si>
  <si>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</si>
  <si>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</si>
  <si>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</si>
  <si>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</si>
  <si>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</si>
  <si>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</si>
  <si>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MONA_B_PAS.K021</t>
  </si>
  <si>
    <t>Davon-Prüfung Gesetzliche Kapitalreserve mit Unterposition Reserve aus steuerbefreiten Kapitaleinlagen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</si>
  <si>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</si>
  <si>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</si>
  <si>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</si>
  <si>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</si>
  <si>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</si>
  <si>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</si>
  <si>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</si>
  <si>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</si>
  <si>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</si>
  <si>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</si>
  <si>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</si>
  <si>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</si>
  <si>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</si>
  <si>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</si>
  <si>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MONA_B_PAS.K022</t>
  </si>
  <si>
    <t>Eigene Kapitalanteile in Passiven &gt;= 0</t>
  </si>
  <si>
    <t>K96&gt;=0(±0.5)</t>
  </si>
  <si>
    <t>BIL.PAS.EKA{I,CHF}&gt;=0(±0.5)</t>
  </si>
  <si>
    <t>M96&gt;=0(±0.5)</t>
  </si>
  <si>
    <t>BIL.PAS.EKA{I,USD}&gt;=0(±0.5)</t>
  </si>
  <si>
    <t>N96&gt;=0(±0.5)</t>
  </si>
  <si>
    <t>BIL.PAS.EKA{I,EUR}&gt;=0(±0.5)</t>
  </si>
  <si>
    <t>O96&gt;=0(±0.5)</t>
  </si>
  <si>
    <t>BIL.PAS.EKA{I,JPY}&gt;=0(±0.5)</t>
  </si>
  <si>
    <t>P96&gt;=0(±0.5)</t>
  </si>
  <si>
    <t>BIL.PAS.EKA{I,U}&gt;=0(±0.5)</t>
  </si>
  <si>
    <t>Q96&gt;=0(±0.5)</t>
  </si>
  <si>
    <t>BIL.PAS.EKA{I,T}&gt;=0(±0.5)</t>
  </si>
  <si>
    <t>R96&gt;=0(±0.5)</t>
  </si>
  <si>
    <t>BIL.PAS.EKA{A,CHF}&gt;=0(±0.5)</t>
  </si>
  <si>
    <t>T96&gt;=0(±0.5)</t>
  </si>
  <si>
    <t>BIL.PAS.EKA{A,USD}&gt;=0(±0.5)</t>
  </si>
  <si>
    <t>U96&gt;=0(±0.5)</t>
  </si>
  <si>
    <t>BIL.PAS.EKA{A,EUR}&gt;=0(±0.5)</t>
  </si>
  <si>
    <t>V96&gt;=0(±0.5)</t>
  </si>
  <si>
    <t>BIL.PAS.EKA{A,JPY}&gt;=0(±0.5)</t>
  </si>
  <si>
    <t>W96&gt;=0(±0.5)</t>
  </si>
  <si>
    <t>BIL.PAS.EKA{A,U}&gt;=0(±0.5)</t>
  </si>
  <si>
    <t>X96&gt;=0(±0.5)</t>
  </si>
  <si>
    <t>BIL.PAS.EKA{A,T}&gt;=0(±0.5)</t>
  </si>
  <si>
    <t>Y96&gt;=0(±0.5)</t>
  </si>
  <si>
    <t>BIL.PAS.EKA{T,T}&gt;=0(±0.5)</t>
  </si>
  <si>
    <t>MONA_B_PAS.K023</t>
  </si>
  <si>
    <t>Total Gebundene Vorsorgegelder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</si>
  <si>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</si>
  <si>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</si>
  <si>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</si>
  <si>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</si>
  <si>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</si>
  <si>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</si>
  <si>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</si>
  <si>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</si>
  <si>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</si>
  <si>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</si>
  <si>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</si>
  <si>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</si>
  <si>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</si>
  <si>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</si>
  <si>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</si>
  <si>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</si>
  <si>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</si>
  <si>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</si>
  <si>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</si>
  <si>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</si>
  <si>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</si>
  <si>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</si>
  <si>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</si>
  <si>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</si>
  <si>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</si>
  <si>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</si>
  <si>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</si>
  <si>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</si>
  <si>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</si>
  <si>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</si>
  <si>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MONA_B_PAS.K024</t>
  </si>
  <si>
    <t>Davon-Prüfung Sonstige Passiven mit Unterpositionen Nicht-monetäre Verbindlichkeiten aus Leih- und Repogeschäften und Saldo aus dem bankinternen Geschäftsverkehr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</si>
  <si>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</si>
  <si>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</si>
  <si>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</si>
  <si>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</si>
  <si>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</si>
  <si>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</si>
  <si>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</si>
  <si>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</si>
  <si>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</si>
  <si>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</si>
  <si>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</si>
  <si>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</si>
  <si>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</si>
  <si>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</si>
  <si>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</si>
  <si>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</si>
  <si>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</si>
  <si>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</si>
  <si>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</si>
  <si>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</si>
  <si>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</si>
  <si>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</si>
  <si>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</si>
  <si>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</si>
  <si>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</si>
  <si>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</si>
  <si>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</si>
  <si>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</si>
  <si>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</si>
  <si>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</si>
  <si>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MONA_B_PAS.K025</t>
  </si>
  <si>
    <t>Gewinn / Verlust (Periodenerfolg) &lt;&gt; 0</t>
  </si>
  <si>
    <t>NOT(K98=0)</t>
  </si>
  <si>
    <t>NOT(BIL.PAS.GEV{I,CHF}=0)</t>
  </si>
  <si>
    <t>NOT(Q98=0)</t>
  </si>
  <si>
    <t>NOT(BIL.PAS.GEV{I,T}=0)</t>
  </si>
  <si>
    <t>NOT(Y98=0)</t>
  </si>
  <si>
    <t>NOT(BIL.PAS.GEV{T,T}=0)</t>
  </si>
  <si>
    <t>MONA_B_AKT.K010</t>
  </si>
  <si>
    <t>Forderungen aus Reverse-Repogeschäften in Forderungen aus Wertpapierfinanzierungsgeschäften &gt;= 0</t>
  </si>
  <si>
    <t>K25&gt;=0(±0.5)</t>
  </si>
  <si>
    <t>BIL.AKT.WFG.REP{I,CHF,T}&gt;=0(±0.5)</t>
  </si>
  <si>
    <t>L25&gt;=0(±0.5)</t>
  </si>
  <si>
    <t>BIL.AKT.WFG.REP{I,EM,T}&gt;=0(±0.5)</t>
  </si>
  <si>
    <t>M25&gt;=0(±0.5)</t>
  </si>
  <si>
    <t>BIL.AKT.WFG.REP{I,USD,T}&gt;=0(±0.5)</t>
  </si>
  <si>
    <t>N25&gt;=0(±0.5)</t>
  </si>
  <si>
    <t>BIL.AKT.WFG.REP{I,EUR,T}&gt;=0(±0.5)</t>
  </si>
  <si>
    <t>O25&gt;=0(±0.5)</t>
  </si>
  <si>
    <t>BIL.AKT.WFG.REP{I,JPY,T}&gt;=0(±0.5)</t>
  </si>
  <si>
    <t>P25&gt;=0(±0.5)</t>
  </si>
  <si>
    <t>BIL.AKT.WFG.REP{I,U,T}&gt;=0(±0.5)</t>
  </si>
  <si>
    <t>Q25&gt;=0(±0.5)</t>
  </si>
  <si>
    <t>BIL.AKT.WFG.REP{I,T,T}&gt;=0(±0.5)</t>
  </si>
  <si>
    <t>R25&gt;=0(±0.5)</t>
  </si>
  <si>
    <t>BIL.AKT.WFG.REP{A,CHF,T}&gt;=0(±0.5)</t>
  </si>
  <si>
    <t>S25&gt;=0(±0.5)</t>
  </si>
  <si>
    <t>BIL.AKT.WFG.REP{A,EM,T}&gt;=0(±0.5)</t>
  </si>
  <si>
    <t>T25&gt;=0(±0.5)</t>
  </si>
  <si>
    <t>BIL.AKT.WFG.REP{A,USD,T}&gt;=0(±0.5)</t>
  </si>
  <si>
    <t>U25&gt;=0(±0.5)</t>
  </si>
  <si>
    <t>BIL.AKT.WFG.REP{A,EUR,T}&gt;=0(±0.5)</t>
  </si>
  <si>
    <t>V25&gt;=0(±0.5)</t>
  </si>
  <si>
    <t>BIL.AKT.WFG.REP{A,JPY,T}&gt;=0(±0.5)</t>
  </si>
  <si>
    <t>W25&gt;=0(±0.5)</t>
  </si>
  <si>
    <t>BIL.AKT.WFG.REP{A,U,T}&gt;=0(±0.5)</t>
  </si>
  <si>
    <t>X25&gt;=0(±0.5)</t>
  </si>
  <si>
    <t>BIL.AKT.WFG.REP{A,T,T}&gt;=0(±0.5)</t>
  </si>
  <si>
    <t>Y25&gt;=0(±0.5)</t>
  </si>
  <si>
    <t>BIL.AKT.WFG.REP{T,T,T}&gt;=0(±0.5)</t>
  </si>
  <si>
    <t>K26&gt;=0(±0.5)</t>
  </si>
  <si>
    <t>BIL.AKT.WFG.REP{I,CHF,BAN}&gt;=0(±0.5)</t>
  </si>
  <si>
    <t>L26&gt;=0(±0.5)</t>
  </si>
  <si>
    <t>BIL.AKT.WFG.REP{I,EM,BAN}&gt;=0(±0.5)</t>
  </si>
  <si>
    <t>M26&gt;=0(±0.5)</t>
  </si>
  <si>
    <t>BIL.AKT.WFG.REP{I,USD,BAN}&gt;=0(±0.5)</t>
  </si>
  <si>
    <t>N26&gt;=0(±0.5)</t>
  </si>
  <si>
    <t>BIL.AKT.WFG.REP{I,EUR,BAN}&gt;=0(±0.5)</t>
  </si>
  <si>
    <t>O26&gt;=0(±0.5)</t>
  </si>
  <si>
    <t>BIL.AKT.WFG.REP{I,JPY,BAN}&gt;=0(±0.5)</t>
  </si>
  <si>
    <t>P26&gt;=0(±0.5)</t>
  </si>
  <si>
    <t>BIL.AKT.WFG.REP{I,U,BAN}&gt;=0(±0.5)</t>
  </si>
  <si>
    <t>Q26&gt;=0(±0.5)</t>
  </si>
  <si>
    <t>BIL.AKT.WFG.REP{I,T,BAN}&gt;=0(±0.5)</t>
  </si>
  <si>
    <t>R26&gt;=0(±0.5)</t>
  </si>
  <si>
    <t>BIL.AKT.WFG.REP{A,CHF,BAN}&gt;=0(±0.5)</t>
  </si>
  <si>
    <t>S26&gt;=0(±0.5)</t>
  </si>
  <si>
    <t>BIL.AKT.WFG.REP{A,EM,BAN}&gt;=0(±0.5)</t>
  </si>
  <si>
    <t>T26&gt;=0(±0.5)</t>
  </si>
  <si>
    <t>BIL.AKT.WFG.REP{A,USD,BAN}&gt;=0(±0.5)</t>
  </si>
  <si>
    <t>U26&gt;=0(±0.5)</t>
  </si>
  <si>
    <t>BIL.AKT.WFG.REP{A,EUR,BAN}&gt;=0(±0.5)</t>
  </si>
  <si>
    <t>V26&gt;=0(±0.5)</t>
  </si>
  <si>
    <t>BIL.AKT.WFG.REP{A,JPY,BAN}&gt;=0(±0.5)</t>
  </si>
  <si>
    <t>W26&gt;=0(±0.5)</t>
  </si>
  <si>
    <t>BIL.AKT.WFG.REP{A,U,BAN}&gt;=0(±0.5)</t>
  </si>
  <si>
    <t>X26&gt;=0(±0.5)</t>
  </si>
  <si>
    <t>BIL.AKT.WFG.REP{A,T,BAN}&gt;=0(±0.5)</t>
  </si>
  <si>
    <t>Y26&gt;=0(±0.5)</t>
  </si>
  <si>
    <t>BIL.AKT.WFG.REP{T,T,BAN}&gt;=0(±0.5)</t>
  </si>
  <si>
    <t>K27&gt;=0(±0.5)</t>
  </si>
  <si>
    <t>BIL.AKT.WFG.REP{I,CHF,KUN}&gt;=0(±0.5)</t>
  </si>
  <si>
    <t>L27&gt;=0(±0.5)</t>
  </si>
  <si>
    <t>BIL.AKT.WFG.REP{I,EM,KUN}&gt;=0(±0.5)</t>
  </si>
  <si>
    <t>M27&gt;=0(±0.5)</t>
  </si>
  <si>
    <t>BIL.AKT.WFG.REP{I,USD,KUN}&gt;=0(±0.5)</t>
  </si>
  <si>
    <t>N27&gt;=0(±0.5)</t>
  </si>
  <si>
    <t>BIL.AKT.WFG.REP{I,EUR,KUN}&gt;=0(±0.5)</t>
  </si>
  <si>
    <t>O27&gt;=0(±0.5)</t>
  </si>
  <si>
    <t>BIL.AKT.WFG.REP{I,JPY,KUN}&gt;=0(±0.5)</t>
  </si>
  <si>
    <t>P27&gt;=0(±0.5)</t>
  </si>
  <si>
    <t>BIL.AKT.WFG.REP{I,U,KUN}&gt;=0(±0.5)</t>
  </si>
  <si>
    <t>Q27&gt;=0(±0.5)</t>
  </si>
  <si>
    <t>BIL.AKT.WFG.REP{I,T,KUN}&gt;=0(±0.5)</t>
  </si>
  <si>
    <t>R27&gt;=0(±0.5)</t>
  </si>
  <si>
    <t>BIL.AKT.WFG.REP{A,CHF,KUN}&gt;=0(±0.5)</t>
  </si>
  <si>
    <t>S27&gt;=0(±0.5)</t>
  </si>
  <si>
    <t>BIL.AKT.WFG.REP{A,EM,KUN}&gt;=0(±0.5)</t>
  </si>
  <si>
    <t>T27&gt;=0(±0.5)</t>
  </si>
  <si>
    <t>BIL.AKT.WFG.REP{A,USD,KUN}&gt;=0(±0.5)</t>
  </si>
  <si>
    <t>U27&gt;=0(±0.5)</t>
  </si>
  <si>
    <t>BIL.AKT.WFG.REP{A,EUR,KUN}&gt;=0(±0.5)</t>
  </si>
  <si>
    <t>V27&gt;=0(±0.5)</t>
  </si>
  <si>
    <t>BIL.AKT.WFG.REP{A,JPY,KUN}&gt;=0(±0.5)</t>
  </si>
  <si>
    <t>W27&gt;=0(±0.5)</t>
  </si>
  <si>
    <t>BIL.AKT.WFG.REP{A,U,KUN}&gt;=0(±0.5)</t>
  </si>
  <si>
    <t>X27&gt;=0(±0.5)</t>
  </si>
  <si>
    <t>BIL.AKT.WFG.REP{A,T,KUN}&gt;=0(±0.5)</t>
  </si>
  <si>
    <t>Y27&gt;=0(±0.5)</t>
  </si>
  <si>
    <t>BIL.AKT.WFG.REP{T,T,KUN}&gt;=0(±0.5)</t>
  </si>
  <si>
    <t>MONA_B_AKT.K011</t>
  </si>
  <si>
    <t>Forderungen aus Barhinterlagen im Zshg mit Securities Borrowing Geschäften in Forderungen aus Wertpapierfinanzierungsgeschäften &gt;= 0</t>
  </si>
  <si>
    <t>K28&gt;=0(±0.5)</t>
  </si>
  <si>
    <t>BIL.AKT.WFG.SLB{I,CHF,T}&gt;=0(±0.5)</t>
  </si>
  <si>
    <t>L28&gt;=0(±0.5)</t>
  </si>
  <si>
    <t>BIL.AKT.WFG.SLB{I,EM,T}&gt;=0(±0.5)</t>
  </si>
  <si>
    <t>M28&gt;=0(±0.5)</t>
  </si>
  <si>
    <t>BIL.AKT.WFG.SLB{I,USD,T}&gt;=0(±0.5)</t>
  </si>
  <si>
    <t>N28&gt;=0(±0.5)</t>
  </si>
  <si>
    <t>BIL.AKT.WFG.SLB{I,EUR,T}&gt;=0(±0.5)</t>
  </si>
  <si>
    <t>O28&gt;=0(±0.5)</t>
  </si>
  <si>
    <t>BIL.AKT.WFG.SLB{I,JPY,T}&gt;=0(±0.5)</t>
  </si>
  <si>
    <t>P28&gt;=0(±0.5)</t>
  </si>
  <si>
    <t>BIL.AKT.WFG.SLB{I,U,T}&gt;=0(±0.5)</t>
  </si>
  <si>
    <t>Q28&gt;=0(±0.5)</t>
  </si>
  <si>
    <t>BIL.AKT.WFG.SLB{I,T,T}&gt;=0(±0.5)</t>
  </si>
  <si>
    <t>R28&gt;=0(±0.5)</t>
  </si>
  <si>
    <t>BIL.AKT.WFG.SLB{A,CHF,T}&gt;=0(±0.5)</t>
  </si>
  <si>
    <t>S28&gt;=0(±0.5)</t>
  </si>
  <si>
    <t>BIL.AKT.WFG.SLB{A,EM,T}&gt;=0(±0.5)</t>
  </si>
  <si>
    <t>T28&gt;=0(±0.5)</t>
  </si>
  <si>
    <t>BIL.AKT.WFG.SLB{A,USD,T}&gt;=0(±0.5)</t>
  </si>
  <si>
    <t>U28&gt;=0(±0.5)</t>
  </si>
  <si>
    <t>BIL.AKT.WFG.SLB{A,EUR,T}&gt;=0(±0.5)</t>
  </si>
  <si>
    <t>V28&gt;=0(±0.5)</t>
  </si>
  <si>
    <t>BIL.AKT.WFG.SLB{A,JPY,T}&gt;=0(±0.5)</t>
  </si>
  <si>
    <t>W28&gt;=0(±0.5)</t>
  </si>
  <si>
    <t>BIL.AKT.WFG.SLB{A,U,T}&gt;=0(±0.5)</t>
  </si>
  <si>
    <t>X28&gt;=0(±0.5)</t>
  </si>
  <si>
    <t>BIL.AKT.WFG.SLB{A,T,T}&gt;=0(±0.5)</t>
  </si>
  <si>
    <t>Y28&gt;=0(±0.5)</t>
  </si>
  <si>
    <t>BIL.AKT.WFG.SLB{T,T,T}&gt;=0(±0.5)</t>
  </si>
  <si>
    <t>K29&gt;=0(±0.5)</t>
  </si>
  <si>
    <t>BIL.AKT.WFG.SLB{I,CHF,BAN}&gt;=0(±0.5)</t>
  </si>
  <si>
    <t>L29&gt;=0(±0.5)</t>
  </si>
  <si>
    <t>BIL.AKT.WFG.SLB{I,EM,BAN}&gt;=0(±0.5)</t>
  </si>
  <si>
    <t>M29&gt;=0(±0.5)</t>
  </si>
  <si>
    <t>BIL.AKT.WFG.SLB{I,USD,BAN}&gt;=0(±0.5)</t>
  </si>
  <si>
    <t>N29&gt;=0(±0.5)</t>
  </si>
  <si>
    <t>BIL.AKT.WFG.SLB{I,EUR,BAN}&gt;=0(±0.5)</t>
  </si>
  <si>
    <t>O29&gt;=0(±0.5)</t>
  </si>
  <si>
    <t>BIL.AKT.WFG.SLB{I,JPY,BAN}&gt;=0(±0.5)</t>
  </si>
  <si>
    <t>P29&gt;=0(±0.5)</t>
  </si>
  <si>
    <t>BIL.AKT.WFG.SLB{I,U,BAN}&gt;=0(±0.5)</t>
  </si>
  <si>
    <t>Q29&gt;=0(±0.5)</t>
  </si>
  <si>
    <t>BIL.AKT.WFG.SLB{I,T,BAN}&gt;=0(±0.5)</t>
  </si>
  <si>
    <t>R29&gt;=0(±0.5)</t>
  </si>
  <si>
    <t>BIL.AKT.WFG.SLB{A,CHF,BAN}&gt;=0(±0.5)</t>
  </si>
  <si>
    <t>S29&gt;=0(±0.5)</t>
  </si>
  <si>
    <t>BIL.AKT.WFG.SLB{A,EM,BAN}&gt;=0(±0.5)</t>
  </si>
  <si>
    <t>T29&gt;=0(±0.5)</t>
  </si>
  <si>
    <t>BIL.AKT.WFG.SLB{A,USD,BAN}&gt;=0(±0.5)</t>
  </si>
  <si>
    <t>U29&gt;=0(±0.5)</t>
  </si>
  <si>
    <t>BIL.AKT.WFG.SLB{A,EUR,BAN}&gt;=0(±0.5)</t>
  </si>
  <si>
    <t>V29&gt;=0(±0.5)</t>
  </si>
  <si>
    <t>BIL.AKT.WFG.SLB{A,JPY,BAN}&gt;=0(±0.5)</t>
  </si>
  <si>
    <t>W29&gt;=0(±0.5)</t>
  </si>
  <si>
    <t>BIL.AKT.WFG.SLB{A,U,BAN}&gt;=0(±0.5)</t>
  </si>
  <si>
    <t>X29&gt;=0(±0.5)</t>
  </si>
  <si>
    <t>BIL.AKT.WFG.SLB{A,T,BAN}&gt;=0(±0.5)</t>
  </si>
  <si>
    <t>Y29&gt;=0(±0.5)</t>
  </si>
  <si>
    <t>BIL.AKT.WFG.SLB{T,T,BAN}&gt;=0(±0.5)</t>
  </si>
  <si>
    <t>K30&gt;=0(±0.5)</t>
  </si>
  <si>
    <t>BIL.AKT.WFG.SLB{I,CHF,KUN}&gt;=0(±0.5)</t>
  </si>
  <si>
    <t>L30&gt;=0(±0.5)</t>
  </si>
  <si>
    <t>BIL.AKT.WFG.SLB{I,EM,KUN}&gt;=0(±0.5)</t>
  </si>
  <si>
    <t>M30&gt;=0(±0.5)</t>
  </si>
  <si>
    <t>BIL.AKT.WFG.SLB{I,USD,KUN}&gt;=0(±0.5)</t>
  </si>
  <si>
    <t>N30&gt;=0(±0.5)</t>
  </si>
  <si>
    <t>BIL.AKT.WFG.SLB{I,EUR,KUN}&gt;=0(±0.5)</t>
  </si>
  <si>
    <t>O30&gt;=0(±0.5)</t>
  </si>
  <si>
    <t>BIL.AKT.WFG.SLB{I,JPY,KUN}&gt;=0(±0.5)</t>
  </si>
  <si>
    <t>P30&gt;=0(±0.5)</t>
  </si>
  <si>
    <t>BIL.AKT.WFG.SLB{I,U,KUN}&gt;=0(±0.5)</t>
  </si>
  <si>
    <t>Q30&gt;=0(±0.5)</t>
  </si>
  <si>
    <t>BIL.AKT.WFG.SLB{I,T,KUN}&gt;=0(±0.5)</t>
  </si>
  <si>
    <t>R30&gt;=0(±0.5)</t>
  </si>
  <si>
    <t>BIL.AKT.WFG.SLB{A,CHF,KUN}&gt;=0(±0.5)</t>
  </si>
  <si>
    <t>S30&gt;=0(±0.5)</t>
  </si>
  <si>
    <t>BIL.AKT.WFG.SLB{A,EM,KUN}&gt;=0(±0.5)</t>
  </si>
  <si>
    <t>T30&gt;=0(±0.5)</t>
  </si>
  <si>
    <t>BIL.AKT.WFG.SLB{A,USD,KUN}&gt;=0(±0.5)</t>
  </si>
  <si>
    <t>U30&gt;=0(±0.5)</t>
  </si>
  <si>
    <t>BIL.AKT.WFG.SLB{A,EUR,KUN}&gt;=0(±0.5)</t>
  </si>
  <si>
    <t>V30&gt;=0(±0.5)</t>
  </si>
  <si>
    <t>BIL.AKT.WFG.SLB{A,JPY,KUN}&gt;=0(±0.5)</t>
  </si>
  <si>
    <t>W30&gt;=0(±0.5)</t>
  </si>
  <si>
    <t>BIL.AKT.WFG.SLB{A,U,KUN}&gt;=0(±0.5)</t>
  </si>
  <si>
    <t>X30&gt;=0(±0.5)</t>
  </si>
  <si>
    <t>BIL.AKT.WFG.SLB{A,T,KUN}&gt;=0(±0.5)</t>
  </si>
  <si>
    <t>Y30&gt;=0(±0.5)</t>
  </si>
  <si>
    <t>BIL.AKT.WFG.SLB{T,T,KUN}&gt;=0(±0.5)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</si>
  <si>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</si>
  <si>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</si>
  <si>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</si>
  <si>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</si>
  <si>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</si>
  <si>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</si>
  <si>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</si>
  <si>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</si>
  <si>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</si>
  <si>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</si>
  <si>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</si>
  <si>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</si>
  <si>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</si>
  <si>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</si>
  <si>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</si>
  <si>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</si>
  <si>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</si>
  <si>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</si>
  <si>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</si>
  <si>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</si>
  <si>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</si>
  <si>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</si>
  <si>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</si>
  <si>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</si>
  <si>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</si>
  <si>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</si>
  <si>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</si>
  <si>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</si>
  <si>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</si>
  <si>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</si>
  <si>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</si>
  <si>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</si>
  <si>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</si>
  <si>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</si>
  <si>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</si>
  <si>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</si>
  <si>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</si>
  <si>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</si>
  <si>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</si>
  <si>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</si>
  <si>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</si>
  <si>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</si>
  <si>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</si>
  <si>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</si>
  <si>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</si>
  <si>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</si>
  <si>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</si>
  <si>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</si>
  <si>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</si>
  <si>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</si>
  <si>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</si>
  <si>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</si>
  <si>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</si>
  <si>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</si>
  <si>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</si>
  <si>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</si>
  <si>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</si>
  <si>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</si>
  <si>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</si>
  <si>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</si>
  <si>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</si>
  <si>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</si>
  <si>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</si>
  <si>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</si>
  <si>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</si>
  <si>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</si>
  <si>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</si>
  <si>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</si>
  <si>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</si>
  <si>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</si>
  <si>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</si>
  <si>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</si>
  <si>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</si>
  <si>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</si>
  <si>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</si>
  <si>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</si>
  <si>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</si>
  <si>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</si>
  <si>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</si>
  <si>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</si>
  <si>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</si>
  <si>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</si>
  <si>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</si>
  <si>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</si>
  <si>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</si>
  <si>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</si>
  <si>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</si>
  <si>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</si>
  <si>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</si>
  <si>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</si>
  <si>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</si>
  <si>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</si>
  <si>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</si>
  <si>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</si>
  <si>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</si>
  <si>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</si>
  <si>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</si>
  <si>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</si>
  <si>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</si>
  <si>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</si>
  <si>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</si>
  <si>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</si>
  <si>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</si>
  <si>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</si>
  <si>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</si>
  <si>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</si>
  <si>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</si>
  <si>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</si>
  <si>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</si>
  <si>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</si>
  <si>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</si>
  <si>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</si>
  <si>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</si>
  <si>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</si>
  <si>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</si>
  <si>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</si>
  <si>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</si>
  <si>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</si>
  <si>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</si>
  <si>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</si>
  <si>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</si>
  <si>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</si>
  <si>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</si>
  <si>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</si>
  <si>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</si>
  <si>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</si>
  <si>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</si>
  <si>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</si>
  <si>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</si>
  <si>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</si>
  <si>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</si>
  <si>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</si>
  <si>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</si>
  <si>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</si>
  <si>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</si>
  <si>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</si>
  <si>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</si>
  <si>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</si>
  <si>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</si>
  <si>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</si>
  <si>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</si>
  <si>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</si>
  <si>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</si>
  <si>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</si>
  <si>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</si>
  <si>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</si>
  <si>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</si>
  <si>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</si>
  <si>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</si>
  <si>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</si>
  <si>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</si>
  <si>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</si>
  <si>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</si>
  <si>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</si>
  <si>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</si>
  <si>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</si>
  <si>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</si>
  <si>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</si>
  <si>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</si>
  <si>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</si>
  <si>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</si>
  <si>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</si>
  <si>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</si>
  <si>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</si>
  <si>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</si>
  <si>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</si>
  <si>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</si>
  <si>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</si>
  <si>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</si>
  <si>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</si>
  <si>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</si>
  <si>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</si>
  <si>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</si>
  <si>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</si>
  <si>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</si>
  <si>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</si>
  <si>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BIL.PAS.WFG.REP{I,CHF,KUN}&gt;=0(±0.5)</t>
  </si>
  <si>
    <t>BIL.PAS.WFG.REP{I,EM,KUN}&gt;=0(±0.5)</t>
  </si>
  <si>
    <t>BIL.PAS.WFG.REP{I,USD,KUN}&gt;=0(±0.5)</t>
  </si>
  <si>
    <t>BIL.PAS.WFG.REP{I,EUR,KUN}&gt;=0(±0.5)</t>
  </si>
  <si>
    <t>BIL.PAS.WFG.REP{I,JPY,KUN}&gt;=0(±0.5)</t>
  </si>
  <si>
    <t>BIL.PAS.WFG.REP{I,U,KUN}&gt;=0(±0.5)</t>
  </si>
  <si>
    <t>BIL.PAS.WFG.REP{I,T,KUN}&gt;=0(±0.5)</t>
  </si>
  <si>
    <t>BIL.PAS.WFG.REP{A,CHF,KUN}&gt;=0(±0.5)</t>
  </si>
  <si>
    <t>BIL.PAS.WFG.REP{A,EM,KUN}&gt;=0(±0.5)</t>
  </si>
  <si>
    <t>BIL.PAS.WFG.REP{A,USD,KUN}&gt;=0(±0.5)</t>
  </si>
  <si>
    <t>BIL.PAS.WFG.REP{A,EUR,KUN}&gt;=0(±0.5)</t>
  </si>
  <si>
    <t>BIL.PAS.WFG.REP{A,JPY,KUN}&gt;=0(±0.5)</t>
  </si>
  <si>
    <t>BIL.PAS.WFG.REP{A,U,KUN}&gt;=0(±0.5)</t>
  </si>
  <si>
    <t>BIL.PAS.WFG.REP{A,T,KUN}&gt;=0(±0.5)</t>
  </si>
  <si>
    <t>BIL.PAS.WFG.REP{T,T,KUN}&gt;=0(±0.5)</t>
  </si>
  <si>
    <t>BIL.PAS.WFG.SLB{I,CHF,KUN}&gt;=0(±0.5)</t>
  </si>
  <si>
    <t>BIL.PAS.WFG.SLB{I,EM,KUN}&gt;=0(±0.5)</t>
  </si>
  <si>
    <t>BIL.PAS.WFG.SLB{I,USD,KUN}&gt;=0(±0.5)</t>
  </si>
  <si>
    <t>BIL.PAS.WFG.SLB{I,EUR,KUN}&gt;=0(±0.5)</t>
  </si>
  <si>
    <t>BIL.PAS.WFG.SLB{I,JPY,KUN}&gt;=0(±0.5)</t>
  </si>
  <si>
    <t>BIL.PAS.WFG.SLB{I,U,KUN}&gt;=0(±0.5)</t>
  </si>
  <si>
    <t>BIL.PAS.WFG.SLB{I,T,KUN}&gt;=0(±0.5)</t>
  </si>
  <si>
    <t>BIL.PAS.WFG.SLB{A,CHF,KUN}&gt;=0(±0.5)</t>
  </si>
  <si>
    <t>BIL.PAS.WFG.SLB{A,EM,KUN}&gt;=0(±0.5)</t>
  </si>
  <si>
    <t>BIL.PAS.WFG.SLB{A,USD,KUN}&gt;=0(±0.5)</t>
  </si>
  <si>
    <t>BIL.PAS.WFG.SLB{A,EUR,KUN}&gt;=0(±0.5)</t>
  </si>
  <si>
    <t>BIL.PAS.WFG.SLB{A,JPY,KUN}&gt;=0(±0.5)</t>
  </si>
  <si>
    <t>BIL.PAS.WFG.SLB{A,U,KUN}&gt;=0(±0.5)</t>
  </si>
  <si>
    <t>BIL.PAS.WFG.SLB{A,T,KUN}&gt;=0(±0.5)</t>
  </si>
  <si>
    <t>BIL.PAS.WFG.SLB{T,T,KUN}&gt;=0(±0.5)</t>
  </si>
  <si>
    <t>BIL.PAS.WFG.REP{I,CHF,BAN}&gt;=0(±0.5)</t>
  </si>
  <si>
    <t>BIL.PAS.WFG.REP{I,EM,BAN}&gt;=0(±0.5)</t>
  </si>
  <si>
    <t>BIL.PAS.WFG.REP{I,USD,BAN}&gt;=0(±0.5)</t>
  </si>
  <si>
    <t>BIL.PAS.WFG.REP{I,EUR,BAN}&gt;=0(±0.5)</t>
  </si>
  <si>
    <t>BIL.PAS.WFG.REP{I,JPY,BAN}&gt;=0(±0.5)</t>
  </si>
  <si>
    <t>BIL.PAS.WFG.REP{I,U,BAN}&gt;=0(±0.5)</t>
  </si>
  <si>
    <t>BIL.PAS.WFG.REP{I,T,BAN}&gt;=0(±0.5)</t>
  </si>
  <si>
    <t>BIL.PAS.WFG.REP{A,CHF,BAN}&gt;=0(±0.5)</t>
  </si>
  <si>
    <t>BIL.PAS.WFG.REP{A,EM,BAN}&gt;=0(±0.5)</t>
  </si>
  <si>
    <t>BIL.PAS.WFG.REP{A,USD,BAN}&gt;=0(±0.5)</t>
  </si>
  <si>
    <t>BIL.PAS.WFG.REP{A,EUR,BAN}&gt;=0(±0.5)</t>
  </si>
  <si>
    <t>BIL.PAS.WFG.REP{A,JPY,BAN}&gt;=0(±0.5)</t>
  </si>
  <si>
    <t>BIL.PAS.WFG.REP{A,U,BAN}&gt;=0(±0.5)</t>
  </si>
  <si>
    <t>BIL.PAS.WFG.REP{A,T,BAN}&gt;=0(±0.5)</t>
  </si>
  <si>
    <t>BIL.PAS.WFG.REP{T,T,BAN}&gt;=0(±0.5)</t>
  </si>
  <si>
    <t>BIL.PAS.WFG.SLB{I,CHF,BAN}&gt;=0(±0.5)</t>
  </si>
  <si>
    <t>BIL.PAS.WFG.SLB{I,EM,BAN}&gt;=0(±0.5)</t>
  </si>
  <si>
    <t>BIL.PAS.WFG.SLB{I,USD,BAN}&gt;=0(±0.5)</t>
  </si>
  <si>
    <t>BIL.PAS.WFG.SLB{I,EUR,BAN}&gt;=0(±0.5)</t>
  </si>
  <si>
    <t>BIL.PAS.WFG.SLB{I,JPY,BAN}&gt;=0(±0.5)</t>
  </si>
  <si>
    <t>BIL.PAS.WFG.SLB{I,U,BAN}&gt;=0(±0.5)</t>
  </si>
  <si>
    <t>BIL.PAS.WFG.SLB{I,T,BAN}&gt;=0(±0.5)</t>
  </si>
  <si>
    <t>BIL.PAS.WFG.SLB{A,CHF,BAN}&gt;=0(±0.5)</t>
  </si>
  <si>
    <t>BIL.PAS.WFG.SLB{A,EM,BAN}&gt;=0(±0.5)</t>
  </si>
  <si>
    <t>BIL.PAS.WFG.SLB{A,USD,BAN}&gt;=0(±0.5)</t>
  </si>
  <si>
    <t>BIL.PAS.WFG.SLB{A,EUR,BAN}&gt;=0(±0.5)</t>
  </si>
  <si>
    <t>BIL.PAS.WFG.SLB{A,JPY,BAN}&gt;=0(±0.5)</t>
  </si>
  <si>
    <t>BIL.PAS.WFG.SLB{A,U,BAN}&gt;=0(±0.5)</t>
  </si>
  <si>
    <t>BIL.PAS.WFG.SLB{A,T,BAN}&gt;=0(±0.5)</t>
  </si>
  <si>
    <t>BIL.PAS.WFG.SLB{T,T,BAN}&gt;=0(±0.5)</t>
  </si>
  <si>
    <t>MONA_B_PAS.K009</t>
  </si>
  <si>
    <t>Verpflichtungen aus Repogeschäften in Verpflichtungen aus Wertpapierfinanzierungsgeschäften &gt;= 0</t>
  </si>
  <si>
    <t>BIL.PAS.WFG.REP{I,CHF,T}&gt;=0(±0.5)</t>
  </si>
  <si>
    <t>BIL.PAS.WFG.REP{I,EM,T}&gt;=0(±0.5)</t>
  </si>
  <si>
    <t>BIL.PAS.WFG.REP{I,USD,T}&gt;=0(±0.5)</t>
  </si>
  <si>
    <t>BIL.PAS.WFG.REP{I,EUR,T}&gt;=0(±0.5)</t>
  </si>
  <si>
    <t>BIL.PAS.WFG.REP{I,JPY,T}&gt;=0(±0.5)</t>
  </si>
  <si>
    <t>BIL.PAS.WFG.REP{I,U,T}&gt;=0(±0.5)</t>
  </si>
  <si>
    <t>BIL.PAS.WFG.REP{I,T,T}&gt;=0(±0.5)</t>
  </si>
  <si>
    <t>BIL.PAS.WFG.REP{A,CHF,T}&gt;=0(±0.5)</t>
  </si>
  <si>
    <t>BIL.PAS.WFG.REP{A,EM,T}&gt;=0(±0.5)</t>
  </si>
  <si>
    <t>BIL.PAS.WFG.REP{A,USD,T}&gt;=0(±0.5)</t>
  </si>
  <si>
    <t>BIL.PAS.WFG.REP{A,EUR,T}&gt;=0(±0.5)</t>
  </si>
  <si>
    <t>BIL.PAS.WFG.REP{A,JPY,T}&gt;=0(±0.5)</t>
  </si>
  <si>
    <t>BIL.PAS.WFG.REP{A,U,T}&gt;=0(±0.5)</t>
  </si>
  <si>
    <t>BIL.PAS.WFG.REP{A,T,T}&gt;=0(±0.5)</t>
  </si>
  <si>
    <t>BIL.PAS.WFG.REP{T,T,T}&gt;=0(±0.5)</t>
  </si>
  <si>
    <t>MONA_B_PAS.K010</t>
  </si>
  <si>
    <t>Verpflichtungen aus Barhinterlagen im Zshg mit Securities Lending Geschäften in Verpflichtungen aus Wertpapierfinanzierungsgeschäften &gt;= 0</t>
  </si>
  <si>
    <t>BIL.PAS.WFG.SLB{I,CHF,T}&gt;=0(±0.5)</t>
  </si>
  <si>
    <t>BIL.PAS.WFG.SLB{I,EM,T}&gt;=0(±0.5)</t>
  </si>
  <si>
    <t>BIL.PAS.WFG.SLB{I,USD,T}&gt;=0(±0.5)</t>
  </si>
  <si>
    <t>BIL.PAS.WFG.SLB{I,EUR,T}&gt;=0(±0.5)</t>
  </si>
  <si>
    <t>BIL.PAS.WFG.SLB{I,JPY,T}&gt;=0(±0.5)</t>
  </si>
  <si>
    <t>BIL.PAS.WFG.SLB{I,U,T}&gt;=0(±0.5)</t>
  </si>
  <si>
    <t>BIL.PAS.WFG.SLB{I,T,T}&gt;=0(±0.5)</t>
  </si>
  <si>
    <t>BIL.PAS.WFG.SLB{A,CHF,T}&gt;=0(±0.5)</t>
  </si>
  <si>
    <t>BIL.PAS.WFG.SLB{A,EM,T}&gt;=0(±0.5)</t>
  </si>
  <si>
    <t>BIL.PAS.WFG.SLB{A,USD,T}&gt;=0(±0.5)</t>
  </si>
  <si>
    <t>BIL.PAS.WFG.SLB{A,EUR,T}&gt;=0(±0.5)</t>
  </si>
  <si>
    <t>BIL.PAS.WFG.SLB{A,JPY,T}&gt;=0(±0.5)</t>
  </si>
  <si>
    <t>BIL.PAS.WFG.SLB{A,U,T}&gt;=0(±0.5)</t>
  </si>
  <si>
    <t>BIL.PAS.WFG.SLB{A,T,T}&gt;=0(±0.5)</t>
  </si>
  <si>
    <t>BIL.PAS.WFG.SLB{T,T,T}&gt;=0(±0.5)</t>
  </si>
  <si>
    <t>MONA_B_PAS.K017</t>
  </si>
  <si>
    <t>Verpflichtungen aus erhaltenen Barhinterlagen übriger Geschäfte in Kundeneinlagen ohne gebundene Vorsorgegelder &gt;= 0</t>
  </si>
  <si>
    <t>BIL.PAS.VKE.KOV.BHU{I,CHF}&gt;=0(±0.5)</t>
  </si>
  <si>
    <t>BIL.PAS.VKE.KOV.BHU{I,EM}&gt;=0(±0.5)</t>
  </si>
  <si>
    <t>BIL.PAS.VKE.KOV.BHU{I,USD}&gt;=0(±0.5)</t>
  </si>
  <si>
    <t>BIL.PAS.VKE.KOV.BHU{I,EUR}&gt;=0(±0.5)</t>
  </si>
  <si>
    <t>BIL.PAS.VKE.KOV.BHU{I,JPY}&gt;=0(±0.5)</t>
  </si>
  <si>
    <t>BIL.PAS.VKE.KOV.BHU{I,U}&gt;=0(±0.5)</t>
  </si>
  <si>
    <t>BIL.PAS.VKE.KOV.BHU{I,T}&gt;=0(±0.5)</t>
  </si>
  <si>
    <t>BIL.PAS.VKE.KOV.BHU{A,CHF}&gt;=0(±0.5)</t>
  </si>
  <si>
    <t>BIL.PAS.VKE.KOV.BHU{A,EM}&gt;=0(±0.5)</t>
  </si>
  <si>
    <t>BIL.PAS.VKE.KOV.BHU{A,USD}&gt;=0(±0.5)</t>
  </si>
  <si>
    <t>BIL.PAS.VKE.KOV.BHU{A,EUR}&gt;=0(±0.5)</t>
  </si>
  <si>
    <t>BIL.PAS.VKE.KOV.BHU{A,JPY}&gt;=0(±0.5)</t>
  </si>
  <si>
    <t>BIL.PAS.VKE.KOV.BHU{A,U}&gt;=0(±0.5)</t>
  </si>
  <si>
    <t>BIL.PAS.VKE.KOV.BHU{A,T}&gt;=0(±0.5)</t>
  </si>
  <si>
    <t>BIL.PAS.VKE.KOV.BHU{T,T}&gt;=0(±0.5)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</si>
  <si>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</si>
  <si>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</si>
  <si>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</si>
  <si>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</si>
  <si>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</si>
  <si>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</si>
  <si>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</si>
  <si>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</si>
  <si>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</si>
  <si>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</si>
  <si>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</si>
  <si>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</si>
  <si>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</si>
  <si>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</si>
  <si>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</si>
  <si>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</si>
  <si>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</si>
  <si>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</si>
  <si>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MONA_B_D.D013</t>
  </si>
  <si>
    <t>Total Entgegengenommen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</si>
  <si>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</si>
  <si>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</si>
  <si>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</si>
  <si>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</si>
  <si>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</si>
  <si>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</si>
  <si>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</si>
  <si>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</si>
  <si>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</si>
  <si>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</si>
  <si>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</si>
  <si>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</si>
  <si>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</si>
  <si>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</si>
  <si>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</si>
  <si>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</si>
  <si>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</si>
  <si>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</si>
  <si>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</si>
  <si>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</si>
  <si>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</si>
  <si>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</si>
  <si>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</si>
  <si>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</si>
  <si>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</si>
  <si>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</si>
  <si>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</si>
  <si>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</si>
  <si>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</si>
  <si>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</si>
  <si>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MONA_B_D.D014</t>
  </si>
  <si>
    <t>Total Angelegt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</si>
  <si>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</si>
  <si>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</si>
  <si>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</si>
  <si>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</si>
  <si>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</si>
  <si>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</si>
  <si>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</si>
  <si>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</si>
  <si>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</si>
  <si>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</si>
  <si>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</si>
  <si>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</si>
  <si>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</si>
  <si>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</si>
  <si>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</si>
  <si>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</si>
  <si>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</si>
  <si>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</si>
  <si>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</si>
  <si>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</si>
  <si>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</si>
  <si>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</si>
  <si>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</si>
  <si>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</si>
  <si>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</si>
  <si>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</si>
  <si>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</si>
  <si>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</si>
  <si>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</si>
  <si>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</si>
  <si>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MONA_B_TRE.KD001</t>
  </si>
  <si>
    <t>Identität Treuhandaktiven, Inland, Entgegengenommen aus dem Inland mit Treuhandpassiven, Inland, Angelegt im Inland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</si>
  <si>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</si>
  <si>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</si>
  <si>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</si>
  <si>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</si>
  <si>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</si>
  <si>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</si>
  <si>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</si>
  <si>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</si>
  <si>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</si>
  <si>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</si>
  <si>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</si>
  <si>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</si>
  <si>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</si>
  <si>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</si>
  <si>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MONA_B_TRE.KD002</t>
  </si>
  <si>
    <t>Identität Treuhandaktiven, Ausland, Entgegengenommen aus dem Ausland mit Treuhandpassiven, Ausland, Angelegt im Ausland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</si>
  <si>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</si>
  <si>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</si>
  <si>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</si>
  <si>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</si>
  <si>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</si>
  <si>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</si>
  <si>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</si>
  <si>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</si>
  <si>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</si>
  <si>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</si>
  <si>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</si>
  <si>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</si>
  <si>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</si>
  <si>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</si>
  <si>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MONA_B_TRE.KD003</t>
  </si>
  <si>
    <t>Identität Treuhandaktiven, Inland, Entgegengenommen aus dem Ausland mit Treuhandpassiven, Ausland, Angelegt im Inland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</si>
  <si>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</si>
  <si>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</si>
  <si>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</si>
  <si>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</si>
  <si>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</si>
  <si>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</si>
  <si>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</si>
  <si>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</si>
  <si>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</si>
  <si>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</si>
  <si>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</si>
  <si>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</si>
  <si>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</si>
  <si>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</si>
  <si>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MONA_B_TRE.KD004</t>
  </si>
  <si>
    <t>Identität Treuhandaktiven, Ausland, Entgegengenommen aus dem Inland mit Treuhandpassiven, Inland, Angelegt im Ausland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</si>
  <si>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</si>
  <si>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</si>
  <si>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</si>
  <si>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</si>
  <si>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</si>
  <si>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</si>
  <si>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</si>
  <si>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</si>
  <si>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</si>
  <si>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</si>
  <si>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</si>
  <si>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</si>
  <si>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</si>
  <si>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</si>
  <si>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</si>
  <si>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</si>
  <si>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</si>
  <si>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</si>
  <si>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</si>
  <si>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</si>
  <si>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</si>
  <si>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</si>
  <si>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</si>
  <si>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</si>
  <si>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</si>
  <si>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</si>
  <si>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</si>
  <si>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</si>
  <si>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</si>
  <si>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</si>
  <si>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</si>
  <si>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</si>
  <si>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</si>
  <si>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</si>
  <si>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</si>
  <si>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</si>
  <si>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</si>
  <si>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</si>
  <si>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</si>
  <si>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</si>
  <si>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</si>
  <si>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</si>
  <si>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</si>
  <si>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</si>
  <si>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</si>
  <si>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</si>
  <si>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</si>
  <si>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</si>
  <si>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</si>
  <si>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</si>
  <si>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</si>
  <si>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</si>
  <si>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</si>
  <si>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</si>
  <si>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</si>
  <si>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</si>
  <si>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</si>
  <si>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</si>
  <si>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</si>
  <si>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</si>
  <si>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</si>
  <si>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</si>
  <si>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</si>
  <si>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</si>
  <si>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</si>
  <si>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</si>
  <si>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</si>
  <si>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</si>
  <si>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</si>
  <si>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</si>
  <si>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</si>
  <si>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</si>
  <si>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</si>
  <si>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</si>
  <si>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</si>
  <si>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</si>
  <si>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</si>
  <si>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</si>
  <si>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</si>
  <si>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</si>
  <si>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</si>
  <si>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</si>
  <si>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</si>
  <si>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</si>
  <si>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</si>
  <si>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</si>
  <si>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</si>
  <si>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</si>
  <si>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</si>
  <si>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</si>
  <si>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</si>
  <si>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</si>
  <si>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</si>
  <si>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</si>
  <si>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</si>
  <si>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</si>
  <si>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</si>
  <si>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</si>
  <si>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</si>
  <si>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</si>
  <si>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</si>
  <si>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</si>
  <si>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</si>
  <si>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</si>
  <si>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</si>
  <si>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</si>
  <si>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</si>
  <si>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</si>
  <si>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</si>
  <si>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</si>
  <si>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</si>
  <si>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</si>
  <si>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</si>
  <si>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</si>
  <si>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</si>
  <si>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</si>
  <si>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</si>
  <si>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</si>
  <si>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</si>
  <si>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</si>
  <si>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</si>
  <si>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</si>
  <si>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</si>
  <si>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</si>
  <si>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</si>
  <si>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BIL.AKT.FBA{T,T,T}</t>
  </si>
  <si>
    <t>Y28</t>
  </si>
  <si>
    <t>BIL.AKT.FBA{T,T,ASI}</t>
  </si>
  <si>
    <t>Y29</t>
  </si>
  <si>
    <t>BIL.AKT.FBA{T,T,KUE}</t>
  </si>
  <si>
    <t>Y30</t>
  </si>
  <si>
    <t>BIL.AKT.FBA{T,T,RLZ}</t>
  </si>
  <si>
    <t>Y31</t>
  </si>
  <si>
    <t>BIL.AKT.FBA{T,T,B1M}</t>
  </si>
  <si>
    <t>Y32</t>
  </si>
  <si>
    <t>BIL.AKT.FBA{T,T,M13}</t>
  </si>
  <si>
    <t>Y33</t>
  </si>
  <si>
    <t>BIL.AKT.FBA{T,T,M31}</t>
  </si>
  <si>
    <t>Y34</t>
  </si>
  <si>
    <t>BIL.AKT.FBA{T,T,J15}</t>
  </si>
  <si>
    <t>Y35</t>
  </si>
  <si>
    <t>BIL.AKT.FBA{T,T,U5J}</t>
  </si>
  <si>
    <t>Y36</t>
  </si>
  <si>
    <t>BIL.AKT.FBA{I,T,T}</t>
  </si>
  <si>
    <t>Q28</t>
  </si>
  <si>
    <t>BIL.AKT.FBA{I,T,ASI}</t>
  </si>
  <si>
    <t>Q29</t>
  </si>
  <si>
    <t>BIL.AKT.FBA{I,T,KUE}</t>
  </si>
  <si>
    <t>Q30</t>
  </si>
  <si>
    <t>BIL.AKT.FBA{I,T,RLZ}</t>
  </si>
  <si>
    <t>Q31</t>
  </si>
  <si>
    <t>BIL.AKT.FBA{I,T,B1M}</t>
  </si>
  <si>
    <t>Q32</t>
  </si>
  <si>
    <t>BIL.AKT.FBA{I,T,M13}</t>
  </si>
  <si>
    <t>Q33</t>
  </si>
  <si>
    <t>BIL.AKT.FBA{I,T,M31}</t>
  </si>
  <si>
    <t>Q34</t>
  </si>
  <si>
    <t>BIL.AKT.FBA{I,T,J15}</t>
  </si>
  <si>
    <t>Q35</t>
  </si>
  <si>
    <t>BIL.AKT.FBA{I,T,U5J}</t>
  </si>
  <si>
    <t>Q36</t>
  </si>
  <si>
    <t>BIL.AKT.FBA{I,CHF,T}</t>
  </si>
  <si>
    <t>K28</t>
  </si>
  <si>
    <t>BIL.AKT.FBA{I,CHF,ASI}</t>
  </si>
  <si>
    <t>K29</t>
  </si>
  <si>
    <t>BIL.AKT.FBA{I,CHF,KUE}</t>
  </si>
  <si>
    <t>K30</t>
  </si>
  <si>
    <t>BIL.AKT.FBA{I,CHF,RLZ}</t>
  </si>
  <si>
    <t>K31</t>
  </si>
  <si>
    <t>BIL.AKT.FBA{I,CHF,B1M}</t>
  </si>
  <si>
    <t>K32</t>
  </si>
  <si>
    <t>BIL.AKT.FBA{I,CHF,M13}</t>
  </si>
  <si>
    <t>K33</t>
  </si>
  <si>
    <t>BIL.AKT.FBA{I,CHF,M31}</t>
  </si>
  <si>
    <t>K34</t>
  </si>
  <si>
    <t>BIL.AKT.FBA{I,CHF,J15}</t>
  </si>
  <si>
    <t>K35</t>
  </si>
  <si>
    <t>BIL.AKT.FBA{I,CHF,U5J}</t>
  </si>
  <si>
    <t>K36</t>
  </si>
  <si>
    <t>BIL.AKT.FBA{I,EM,T}</t>
  </si>
  <si>
    <t>L28</t>
  </si>
  <si>
    <t>BIL.AKT.FBA{I,EM,ASI}</t>
  </si>
  <si>
    <t>L29</t>
  </si>
  <si>
    <t>BIL.AKT.FBA{I,EM,KUE}</t>
  </si>
  <si>
    <t>L30</t>
  </si>
  <si>
    <t>BIL.AKT.FBA{I,EM,RLZ}</t>
  </si>
  <si>
    <t>L31</t>
  </si>
  <si>
    <t>BIL.AKT.FBA{I,EM,B1M}</t>
  </si>
  <si>
    <t>L32</t>
  </si>
  <si>
    <t>BIL.AKT.FBA{I,EM,M13}</t>
  </si>
  <si>
    <t>L33</t>
  </si>
  <si>
    <t>BIL.AKT.FBA{I,EM,M31}</t>
  </si>
  <si>
    <t>L34</t>
  </si>
  <si>
    <t>BIL.AKT.FBA{I,EM,J15}</t>
  </si>
  <si>
    <t>L35</t>
  </si>
  <si>
    <t>BIL.AKT.FBA{I,EM,U5J}</t>
  </si>
  <si>
    <t>L36</t>
  </si>
  <si>
    <t>BIL.AKT.FBA{I,EUR,T}</t>
  </si>
  <si>
    <t>N28</t>
  </si>
  <si>
    <t>BIL.AKT.FBA{I,EUR,ASI}</t>
  </si>
  <si>
    <t>N29</t>
  </si>
  <si>
    <t>BIL.AKT.FBA{I,EUR,KUE}</t>
  </si>
  <si>
    <t>N30</t>
  </si>
  <si>
    <t>BIL.AKT.FBA{I,EUR,RLZ}</t>
  </si>
  <si>
    <t>N31</t>
  </si>
  <si>
    <t>BIL.AKT.FBA{I,EUR,B1M}</t>
  </si>
  <si>
    <t>N32</t>
  </si>
  <si>
    <t>BIL.AKT.FBA{I,EUR,M13}</t>
  </si>
  <si>
    <t>N33</t>
  </si>
  <si>
    <t>BIL.AKT.FBA{I,EUR,M31}</t>
  </si>
  <si>
    <t>N34</t>
  </si>
  <si>
    <t>BIL.AKT.FBA{I,EUR,J15}</t>
  </si>
  <si>
    <t>N35</t>
  </si>
  <si>
    <t>BIL.AKT.FBA{I,EUR,U5J}</t>
  </si>
  <si>
    <t>N36</t>
  </si>
  <si>
    <t>BIL.AKT.FBA{I,JPY,T}</t>
  </si>
  <si>
    <t>O28</t>
  </si>
  <si>
    <t>BIL.AKT.FBA{I,JPY,ASI}</t>
  </si>
  <si>
    <t>O29</t>
  </si>
  <si>
    <t>BIL.AKT.FBA{I,JPY,KUE}</t>
  </si>
  <si>
    <t>O30</t>
  </si>
  <si>
    <t>BIL.AKT.FBA{I,JPY,RLZ}</t>
  </si>
  <si>
    <t>O31</t>
  </si>
  <si>
    <t>BIL.AKT.FBA{I,JPY,B1M}</t>
  </si>
  <si>
    <t>O32</t>
  </si>
  <si>
    <t>BIL.AKT.FBA{I,JPY,M13}</t>
  </si>
  <si>
    <t>O33</t>
  </si>
  <si>
    <t>BIL.AKT.FBA{I,JPY,M31}</t>
  </si>
  <si>
    <t>O34</t>
  </si>
  <si>
    <t>BIL.AKT.FBA{I,JPY,J15}</t>
  </si>
  <si>
    <t>O35</t>
  </si>
  <si>
    <t>BIL.AKT.FBA{I,JPY,U5J}</t>
  </si>
  <si>
    <t>O36</t>
  </si>
  <si>
    <t>BIL.AKT.FBA{I,USD,T}</t>
  </si>
  <si>
    <t>M28</t>
  </si>
  <si>
    <t>BIL.AKT.FBA{I,USD,ASI}</t>
  </si>
  <si>
    <t>M29</t>
  </si>
  <si>
    <t>BIL.AKT.FBA{I,USD,KUE}</t>
  </si>
  <si>
    <t>M30</t>
  </si>
  <si>
    <t>BIL.AKT.FBA{I,USD,RLZ}</t>
  </si>
  <si>
    <t>BIL.AKT.FBA{I,USD,B1M}</t>
  </si>
  <si>
    <t>M32</t>
  </si>
  <si>
    <t>BIL.AKT.FBA{I,USD,M13}</t>
  </si>
  <si>
    <t>M33</t>
  </si>
  <si>
    <t>BIL.AKT.FBA{I,USD,M31}</t>
  </si>
  <si>
    <t>M34</t>
  </si>
  <si>
    <t>BIL.AKT.FBA{I,USD,J15}</t>
  </si>
  <si>
    <t>M35</t>
  </si>
  <si>
    <t>BIL.AKT.FBA{I,USD,U5J}</t>
  </si>
  <si>
    <t>M36</t>
  </si>
  <si>
    <t>BIL.AKT.FBA{I,U,T}</t>
  </si>
  <si>
    <t>P28</t>
  </si>
  <si>
    <t>BIL.AKT.FBA{I,U,ASI}</t>
  </si>
  <si>
    <t>P29</t>
  </si>
  <si>
    <t>BIL.AKT.FBA{I,U,KUE}</t>
  </si>
  <si>
    <t>P30</t>
  </si>
  <si>
    <t>BIL.AKT.FBA{I,U,RLZ}</t>
  </si>
  <si>
    <t>P31</t>
  </si>
  <si>
    <t>BIL.AKT.FBA{I,U,B1M}</t>
  </si>
  <si>
    <t>P32</t>
  </si>
  <si>
    <t>BIL.AKT.FBA{I,U,M13}</t>
  </si>
  <si>
    <t>P33</t>
  </si>
  <si>
    <t>BIL.AKT.FBA{I,U,M31}</t>
  </si>
  <si>
    <t>P34</t>
  </si>
  <si>
    <t>BIL.AKT.FBA{I,U,J15}</t>
  </si>
  <si>
    <t>P35</t>
  </si>
  <si>
    <t>BIL.AKT.FBA{I,U,U5J}</t>
  </si>
  <si>
    <t>P36</t>
  </si>
  <si>
    <t>BIL.AKT.FBA{A,T,T}</t>
  </si>
  <si>
    <t>X28</t>
  </si>
  <si>
    <t>BIL.AKT.FBA{A,T,ASI}</t>
  </si>
  <si>
    <t>X29</t>
  </si>
  <si>
    <t>BIL.AKT.FBA{A,T,KUE}</t>
  </si>
  <si>
    <t>X30</t>
  </si>
  <si>
    <t>BIL.AKT.FBA{A,T,RLZ}</t>
  </si>
  <si>
    <t>X31</t>
  </si>
  <si>
    <t>BIL.AKT.FBA{A,T,B1M}</t>
  </si>
  <si>
    <t>X32</t>
  </si>
  <si>
    <t>BIL.AKT.FBA{A,T,M13}</t>
  </si>
  <si>
    <t>X33</t>
  </si>
  <si>
    <t>BIL.AKT.FBA{A,T,M31}</t>
  </si>
  <si>
    <t>X34</t>
  </si>
  <si>
    <t>BIL.AKT.FBA{A,T,J15}</t>
  </si>
  <si>
    <t>X35</t>
  </si>
  <si>
    <t>BIL.AKT.FBA{A,T,U5J}</t>
  </si>
  <si>
    <t>X36</t>
  </si>
  <si>
    <t>BIL.AKT.FBA{A,CHF,T}</t>
  </si>
  <si>
    <t>R28</t>
  </si>
  <si>
    <t>BIL.AKT.FBA{A,CHF,ASI}</t>
  </si>
  <si>
    <t>R29</t>
  </si>
  <si>
    <t>BIL.AKT.FBA{A,CHF,KUE}</t>
  </si>
  <si>
    <t>R30</t>
  </si>
  <si>
    <t>BIL.AKT.FBA{A,CHF,RLZ}</t>
  </si>
  <si>
    <t>R31</t>
  </si>
  <si>
    <t>BIL.AKT.FBA{A,CHF,B1M}</t>
  </si>
  <si>
    <t>R32</t>
  </si>
  <si>
    <t>BIL.AKT.FBA{A,CHF,M13}</t>
  </si>
  <si>
    <t>R33</t>
  </si>
  <si>
    <t>BIL.AKT.FBA{A,CHF,M31}</t>
  </si>
  <si>
    <t>R34</t>
  </si>
  <si>
    <t>BIL.AKT.FBA{A,CHF,J15}</t>
  </si>
  <si>
    <t>R35</t>
  </si>
  <si>
    <t>BIL.AKT.FBA{A,CHF,U5J}</t>
  </si>
  <si>
    <t>R36</t>
  </si>
  <si>
    <t>BIL.AKT.FBA{A,EM,T}</t>
  </si>
  <si>
    <t>S28</t>
  </si>
  <si>
    <t>BIL.AKT.FBA{A,EM,ASI}</t>
  </si>
  <si>
    <t>S29</t>
  </si>
  <si>
    <t>BIL.AKT.FBA{A,EM,KUE}</t>
  </si>
  <si>
    <t>S30</t>
  </si>
  <si>
    <t>BIL.AKT.FBA{A,EM,RLZ}</t>
  </si>
  <si>
    <t>S31</t>
  </si>
  <si>
    <t>BIL.AKT.FBA{A,EM,B1M}</t>
  </si>
  <si>
    <t>S32</t>
  </si>
  <si>
    <t>BIL.AKT.FBA{A,EM,M13}</t>
  </si>
  <si>
    <t>S33</t>
  </si>
  <si>
    <t>BIL.AKT.FBA{A,EM,M31}</t>
  </si>
  <si>
    <t>S34</t>
  </si>
  <si>
    <t>BIL.AKT.FBA{A,EM,J15}</t>
  </si>
  <si>
    <t>S35</t>
  </si>
  <si>
    <t>BIL.AKT.FBA{A,EM,U5J}</t>
  </si>
  <si>
    <t>S36</t>
  </si>
  <si>
    <t>BIL.AKT.FBA{A,EUR,T}</t>
  </si>
  <si>
    <t>U28</t>
  </si>
  <si>
    <t>BIL.AKT.FBA{A,EUR,ASI}</t>
  </si>
  <si>
    <t>U29</t>
  </si>
  <si>
    <t>BIL.AKT.FBA{A,EUR,KUE}</t>
  </si>
  <si>
    <t>U30</t>
  </si>
  <si>
    <t>BIL.AKT.FBA{A,EUR,RLZ}</t>
  </si>
  <si>
    <t>U31</t>
  </si>
  <si>
    <t>BIL.AKT.FBA{A,EUR,B1M}</t>
  </si>
  <si>
    <t>U32</t>
  </si>
  <si>
    <t>BIL.AKT.FBA{A,EUR,M13}</t>
  </si>
  <si>
    <t>U33</t>
  </si>
  <si>
    <t>BIL.AKT.FBA{A,EUR,M31}</t>
  </si>
  <si>
    <t>U34</t>
  </si>
  <si>
    <t>BIL.AKT.FBA{A,EUR,J15}</t>
  </si>
  <si>
    <t>U35</t>
  </si>
  <si>
    <t>BIL.AKT.FBA{A,EUR,U5J}</t>
  </si>
  <si>
    <t>U36</t>
  </si>
  <si>
    <t>BIL.AKT.FBA{A,JPY,T}</t>
  </si>
  <si>
    <t>V28</t>
  </si>
  <si>
    <t>BIL.AKT.FBA{A,JPY,ASI}</t>
  </si>
  <si>
    <t>V29</t>
  </si>
  <si>
    <t>BIL.AKT.FBA{A,JPY,KUE}</t>
  </si>
  <si>
    <t>V30</t>
  </si>
  <si>
    <t>BIL.AKT.FBA{A,JPY,RLZ}</t>
  </si>
  <si>
    <t>V31</t>
  </si>
  <si>
    <t>BIL.AKT.FBA{A,JPY,B1M}</t>
  </si>
  <si>
    <t>V32</t>
  </si>
  <si>
    <t>BIL.AKT.FBA{A,JPY,M13}</t>
  </si>
  <si>
    <t>V33</t>
  </si>
  <si>
    <t>BIL.AKT.FBA{A,JPY,M31}</t>
  </si>
  <si>
    <t>V34</t>
  </si>
  <si>
    <t>BIL.AKT.FBA{A,JPY,J15}</t>
  </si>
  <si>
    <t>V35</t>
  </si>
  <si>
    <t>BIL.AKT.FBA{A,JPY,U5J}</t>
  </si>
  <si>
    <t>V36</t>
  </si>
  <si>
    <t>BIL.AKT.FBA{A,USD,T}</t>
  </si>
  <si>
    <t>T28</t>
  </si>
  <si>
    <t>BIL.AKT.FBA{A,USD,ASI}</t>
  </si>
  <si>
    <t>T29</t>
  </si>
  <si>
    <t>BIL.AKT.FBA{A,USD,KUE}</t>
  </si>
  <si>
    <t>T30</t>
  </si>
  <si>
    <t>BIL.AKT.FBA{A,USD,RLZ}</t>
  </si>
  <si>
    <t>T31</t>
  </si>
  <si>
    <t>BIL.AKT.FBA{A,USD,B1M}</t>
  </si>
  <si>
    <t>T32</t>
  </si>
  <si>
    <t>BIL.AKT.FBA{A,USD,M13}</t>
  </si>
  <si>
    <t>T33</t>
  </si>
  <si>
    <t>BIL.AKT.FBA{A,USD,M31}</t>
  </si>
  <si>
    <t>T34</t>
  </si>
  <si>
    <t>BIL.AKT.FBA{A,USD,J15}</t>
  </si>
  <si>
    <t>T35</t>
  </si>
  <si>
    <t>BIL.AKT.FBA{A,USD,U5J}</t>
  </si>
  <si>
    <t>T36</t>
  </si>
  <si>
    <t>BIL.AKT.FBA{A,U,T}</t>
  </si>
  <si>
    <t>W28</t>
  </si>
  <si>
    <t>BIL.AKT.FBA{A,U,ASI}</t>
  </si>
  <si>
    <t>W29</t>
  </si>
  <si>
    <t>BIL.AKT.FBA{A,U,KUE}</t>
  </si>
  <si>
    <t>W30</t>
  </si>
  <si>
    <t>BIL.AKT.FBA{A,U,RLZ}</t>
  </si>
  <si>
    <t>W31</t>
  </si>
  <si>
    <t>BIL.AKT.FBA{A,U,B1M}</t>
  </si>
  <si>
    <t>W32</t>
  </si>
  <si>
    <t>BIL.AKT.FBA{A,U,M13}</t>
  </si>
  <si>
    <t>W33</t>
  </si>
  <si>
    <t>BIL.AKT.FBA{A,U,M31}</t>
  </si>
  <si>
    <t>W34</t>
  </si>
  <si>
    <t>BIL.AKT.FBA{A,U,J15}</t>
  </si>
  <si>
    <t>W35</t>
  </si>
  <si>
    <t>BIL.AKT.FBA{A,U,U5J}</t>
  </si>
  <si>
    <t>W36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</si>
  <si>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</si>
  <si>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</si>
  <si>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</si>
  <si>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</si>
  <si>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</si>
  <si>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</si>
  <si>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</si>
  <si>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</si>
  <si>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</si>
  <si>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</si>
  <si>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</si>
  <si>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</si>
  <si>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</si>
  <si>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</si>
  <si>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</si>
  <si>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</si>
  <si>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</si>
  <si>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</si>
  <si>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Y37</t>
  </si>
  <si>
    <t>BIL.AKT.WFG{T,T,T,BAN}</t>
  </si>
  <si>
    <t>Y38</t>
  </si>
  <si>
    <t>BIL.AKT.WFG{T,T,T,KUN}</t>
  </si>
  <si>
    <t>Y47</t>
  </si>
  <si>
    <t>BIL.AKT.WFG{T,T,ASI,BAN}</t>
  </si>
  <si>
    <t>Y39</t>
  </si>
  <si>
    <t>BIL.AKT.WFG{T,T,ASI,KUN}</t>
  </si>
  <si>
    <t>Y48</t>
  </si>
  <si>
    <t>BIL.AKT.WFG{T,T,KUE,BAN}</t>
  </si>
  <si>
    <t>Y40</t>
  </si>
  <si>
    <t>BIL.AKT.WFG{T,T,KUE,KUN}</t>
  </si>
  <si>
    <t>Y49</t>
  </si>
  <si>
    <t>BIL.AKT.WFG{T,T,RLZ,BAN}</t>
  </si>
  <si>
    <t>Y41</t>
  </si>
  <si>
    <t>BIL.AKT.WFG{T,T,RLZ,KUN}</t>
  </si>
  <si>
    <t>Y50</t>
  </si>
  <si>
    <t>BIL.AKT.WFG{T,T,B1M,BAN}</t>
  </si>
  <si>
    <t>Y42</t>
  </si>
  <si>
    <t>BIL.AKT.WFG{T,T,B1M,KUN}</t>
  </si>
  <si>
    <t>Y51</t>
  </si>
  <si>
    <t>BIL.AKT.WFG{T,T,M13,BAN}</t>
  </si>
  <si>
    <t>Y43</t>
  </si>
  <si>
    <t>BIL.AKT.WFG{T,T,M13,KUN}</t>
  </si>
  <si>
    <t>Y52</t>
  </si>
  <si>
    <t>BIL.AKT.WFG{T,T,M31,BAN}</t>
  </si>
  <si>
    <t>Y44</t>
  </si>
  <si>
    <t>BIL.AKT.WFG{T,T,M31,KUN}</t>
  </si>
  <si>
    <t>Y53</t>
  </si>
  <si>
    <t>BIL.AKT.WFG{T,T,J15,BAN}</t>
  </si>
  <si>
    <t>Y45</t>
  </si>
  <si>
    <t>BIL.AKT.WFG{T,T,J15,KUN}</t>
  </si>
  <si>
    <t>Y54</t>
  </si>
  <si>
    <t>BIL.AKT.WFG{T,T,U5J,BAN}</t>
  </si>
  <si>
    <t>Y46</t>
  </si>
  <si>
    <t>BIL.AKT.WFG{T,T,U5J,KUN}</t>
  </si>
  <si>
    <t>Y55</t>
  </si>
  <si>
    <t>BIL.AKT.WFG{I,T,T,T}</t>
  </si>
  <si>
    <t>Q37</t>
  </si>
  <si>
    <t>BIL.AKT.WFG{I,T,T,BAN}</t>
  </si>
  <si>
    <t>Q38</t>
  </si>
  <si>
    <t>BIL.AKT.WFG{I,T,T,KUN}</t>
  </si>
  <si>
    <t>Q47</t>
  </si>
  <si>
    <t>BIL.AKT.WFG{I,T,ASI,BAN}</t>
  </si>
  <si>
    <t>Q39</t>
  </si>
  <si>
    <t>BIL.AKT.WFG{I,T,ASI,KUN}</t>
  </si>
  <si>
    <t>Q48</t>
  </si>
  <si>
    <t>BIL.AKT.WFG{I,T,KUE,BAN}</t>
  </si>
  <si>
    <t>Q40</t>
  </si>
  <si>
    <t>BIL.AKT.WFG{I,T,KUE,KUN}</t>
  </si>
  <si>
    <t>Q49</t>
  </si>
  <si>
    <t>BIL.AKT.WFG{I,T,RLZ,BAN}</t>
  </si>
  <si>
    <t>Q41</t>
  </si>
  <si>
    <t>BIL.AKT.WFG{I,T,RLZ,KUN}</t>
  </si>
  <si>
    <t>Q50</t>
  </si>
  <si>
    <t>BIL.AKT.WFG{I,T,B1M,BAN}</t>
  </si>
  <si>
    <t>Q42</t>
  </si>
  <si>
    <t>BIL.AKT.WFG{I,T,B1M,KUN}</t>
  </si>
  <si>
    <t>Q51</t>
  </si>
  <si>
    <t>BIL.AKT.WFG{I,T,M13,BAN}</t>
  </si>
  <si>
    <t>Q43</t>
  </si>
  <si>
    <t>BIL.AKT.WFG{I,T,M13,KUN}</t>
  </si>
  <si>
    <t>Q52</t>
  </si>
  <si>
    <t>BIL.AKT.WFG{I,T,M31,BAN}</t>
  </si>
  <si>
    <t>Q44</t>
  </si>
  <si>
    <t>BIL.AKT.WFG{I,T,M31,KUN}</t>
  </si>
  <si>
    <t>Q53</t>
  </si>
  <si>
    <t>BIL.AKT.WFG{I,T,J15,BAN}</t>
  </si>
  <si>
    <t>Q45</t>
  </si>
  <si>
    <t>BIL.AKT.WFG{I,T,J15,KUN}</t>
  </si>
  <si>
    <t>Q54</t>
  </si>
  <si>
    <t>BIL.AKT.WFG{I,T,U5J,BAN}</t>
  </si>
  <si>
    <t>Q46</t>
  </si>
  <si>
    <t>BIL.AKT.WFG{I,T,U5J,KUN}</t>
  </si>
  <si>
    <t>Q55</t>
  </si>
  <si>
    <t>BIL.AKT.WFG{I,CHF,T,T}</t>
  </si>
  <si>
    <t>K37</t>
  </si>
  <si>
    <t>BIL.AKT.WFG{I,CHF,T,BAN}</t>
  </si>
  <si>
    <t>K38</t>
  </si>
  <si>
    <t>BIL.AKT.WFG{I,CHF,T,KUN}</t>
  </si>
  <si>
    <t>K47</t>
  </si>
  <si>
    <t>BIL.AKT.WFG{I,CHF,ASI,BAN}</t>
  </si>
  <si>
    <t>K39</t>
  </si>
  <si>
    <t>BIL.AKT.WFG{I,CHF,ASI,KUN}</t>
  </si>
  <si>
    <t>K48</t>
  </si>
  <si>
    <t>BIL.AKT.WFG{I,CHF,KUE,BAN}</t>
  </si>
  <si>
    <t>K40</t>
  </si>
  <si>
    <t>BIL.AKT.WFG{I,CHF,KUE,KUN}</t>
  </si>
  <si>
    <t>K49</t>
  </si>
  <si>
    <t>BIL.AKT.WFG{I,CHF,RLZ,BAN}</t>
  </si>
  <si>
    <t>K41</t>
  </si>
  <si>
    <t>BIL.AKT.WFG{I,CHF,RLZ,KUN}</t>
  </si>
  <si>
    <t>K50</t>
  </si>
  <si>
    <t>BIL.AKT.WFG{I,CHF,B1M,BAN}</t>
  </si>
  <si>
    <t>K42</t>
  </si>
  <si>
    <t>BIL.AKT.WFG{I,CHF,B1M,KUN}</t>
  </si>
  <si>
    <t>K51</t>
  </si>
  <si>
    <t>BIL.AKT.WFG{I,CHF,M13,BAN}</t>
  </si>
  <si>
    <t>K43</t>
  </si>
  <si>
    <t>BIL.AKT.WFG{I,CHF,M13,KUN}</t>
  </si>
  <si>
    <t>K52</t>
  </si>
  <si>
    <t>BIL.AKT.WFG{I,CHF,M31,BAN}</t>
  </si>
  <si>
    <t>K44</t>
  </si>
  <si>
    <t>BIL.AKT.WFG{I,CHF,M31,KUN}</t>
  </si>
  <si>
    <t>K53</t>
  </si>
  <si>
    <t>BIL.AKT.WFG{I,CHF,J15,BAN}</t>
  </si>
  <si>
    <t>K45</t>
  </si>
  <si>
    <t>BIL.AKT.WFG{I,CHF,J15,KUN}</t>
  </si>
  <si>
    <t>K54</t>
  </si>
  <si>
    <t>BIL.AKT.WFG{I,CHF,U5J,BAN}</t>
  </si>
  <si>
    <t>K46</t>
  </si>
  <si>
    <t>BIL.AKT.WFG{I,CHF,U5J,KUN}</t>
  </si>
  <si>
    <t>K55</t>
  </si>
  <si>
    <t>BIL.AKT.WFG{I,EM,T,T}</t>
  </si>
  <si>
    <t>L37</t>
  </si>
  <si>
    <t>BIL.AKT.WFG{I,EM,T,BAN}</t>
  </si>
  <si>
    <t>L38</t>
  </si>
  <si>
    <t>BIL.AKT.WFG{I,EM,T,KUN}</t>
  </si>
  <si>
    <t>L47</t>
  </si>
  <si>
    <t>BIL.AKT.WFG{I,EM,ASI,BAN}</t>
  </si>
  <si>
    <t>L39</t>
  </si>
  <si>
    <t>BIL.AKT.WFG{I,EM,ASI,KUN}</t>
  </si>
  <si>
    <t>L48</t>
  </si>
  <si>
    <t>BIL.AKT.WFG{I,EM,KUE,BAN}</t>
  </si>
  <si>
    <t>L40</t>
  </si>
  <si>
    <t>BIL.AKT.WFG{I,EM,KUE,KUN}</t>
  </si>
  <si>
    <t>L49</t>
  </si>
  <si>
    <t>BIL.AKT.WFG{I,EM,RLZ,BAN}</t>
  </si>
  <si>
    <t>L41</t>
  </si>
  <si>
    <t>BIL.AKT.WFG{I,EM,RLZ,KUN}</t>
  </si>
  <si>
    <t>L50</t>
  </si>
  <si>
    <t>BIL.AKT.WFG{I,EM,B1M,BAN}</t>
  </si>
  <si>
    <t>L42</t>
  </si>
  <si>
    <t>BIL.AKT.WFG{I,EM,B1M,KUN}</t>
  </si>
  <si>
    <t>L51</t>
  </si>
  <si>
    <t>BIL.AKT.WFG{I,EM,M13,BAN}</t>
  </si>
  <si>
    <t>L43</t>
  </si>
  <si>
    <t>BIL.AKT.WFG{I,EM,M13,KUN}</t>
  </si>
  <si>
    <t>L52</t>
  </si>
  <si>
    <t>BIL.AKT.WFG{I,EM,M31,BAN}</t>
  </si>
  <si>
    <t>L44</t>
  </si>
  <si>
    <t>BIL.AKT.WFG{I,EM,M31,KUN}</t>
  </si>
  <si>
    <t>L53</t>
  </si>
  <si>
    <t>BIL.AKT.WFG{I,EM,J15,BAN}</t>
  </si>
  <si>
    <t>L45</t>
  </si>
  <si>
    <t>BIL.AKT.WFG{I,EM,J15,KUN}</t>
  </si>
  <si>
    <t>L54</t>
  </si>
  <si>
    <t>BIL.AKT.WFG{I,EM,U5J,BAN}</t>
  </si>
  <si>
    <t>L46</t>
  </si>
  <si>
    <t>BIL.AKT.WFG{I,EM,U5J,KUN}</t>
  </si>
  <si>
    <t>L55</t>
  </si>
  <si>
    <t>BIL.AKT.WFG{I,EUR,T,T}</t>
  </si>
  <si>
    <t>N37</t>
  </si>
  <si>
    <t>BIL.AKT.WFG{I,EUR,T,BAN}</t>
  </si>
  <si>
    <t>N38</t>
  </si>
  <si>
    <t>BIL.AKT.WFG{I,EUR,T,KUN}</t>
  </si>
  <si>
    <t>N47</t>
  </si>
  <si>
    <t>BIL.AKT.WFG{I,EUR,ASI,BAN}</t>
  </si>
  <si>
    <t>N39</t>
  </si>
  <si>
    <t>BIL.AKT.WFG{I,EUR,ASI,KUN}</t>
  </si>
  <si>
    <t>N48</t>
  </si>
  <si>
    <t>BIL.AKT.WFG{I,EUR,KUE,BAN}</t>
  </si>
  <si>
    <t>N40</t>
  </si>
  <si>
    <t>BIL.AKT.WFG{I,EUR,KUE,KUN}</t>
  </si>
  <si>
    <t>N49</t>
  </si>
  <si>
    <t>BIL.AKT.WFG{I,EUR,RLZ,BAN}</t>
  </si>
  <si>
    <t>N41</t>
  </si>
  <si>
    <t>BIL.AKT.WFG{I,EUR,RLZ,KUN}</t>
  </si>
  <si>
    <t>N50</t>
  </si>
  <si>
    <t>BIL.AKT.WFG{I,EUR,B1M,BAN}</t>
  </si>
  <si>
    <t>N42</t>
  </si>
  <si>
    <t>BIL.AKT.WFG{I,EUR,B1M,KUN}</t>
  </si>
  <si>
    <t>N51</t>
  </si>
  <si>
    <t>BIL.AKT.WFG{I,EUR,M13,BAN}</t>
  </si>
  <si>
    <t>N43</t>
  </si>
  <si>
    <t>BIL.AKT.WFG{I,EUR,M13,KUN}</t>
  </si>
  <si>
    <t>N52</t>
  </si>
  <si>
    <t>BIL.AKT.WFG{I,EUR,M31,BAN}</t>
  </si>
  <si>
    <t>N44</t>
  </si>
  <si>
    <t>BIL.AKT.WFG{I,EUR,M31,KUN}</t>
  </si>
  <si>
    <t>N53</t>
  </si>
  <si>
    <t>BIL.AKT.WFG{I,EUR,J15,BAN}</t>
  </si>
  <si>
    <t>N45</t>
  </si>
  <si>
    <t>BIL.AKT.WFG{I,EUR,J15,KUN}</t>
  </si>
  <si>
    <t>N54</t>
  </si>
  <si>
    <t>BIL.AKT.WFG{I,EUR,U5J,BAN}</t>
  </si>
  <si>
    <t>N46</t>
  </si>
  <si>
    <t>BIL.AKT.WFG{I,EUR,U5J,KUN}</t>
  </si>
  <si>
    <t>N55</t>
  </si>
  <si>
    <t>BIL.AKT.WFG{I,JPY,T,T}</t>
  </si>
  <si>
    <t>O37</t>
  </si>
  <si>
    <t>BIL.AKT.WFG{I,JPY,T,BAN}</t>
  </si>
  <si>
    <t>O38</t>
  </si>
  <si>
    <t>BIL.AKT.WFG{I,JPY,T,KUN}</t>
  </si>
  <si>
    <t>O47</t>
  </si>
  <si>
    <t>BIL.AKT.WFG{I,JPY,ASI,BAN}</t>
  </si>
  <si>
    <t>O39</t>
  </si>
  <si>
    <t>BIL.AKT.WFG{I,JPY,ASI,KUN}</t>
  </si>
  <si>
    <t>O48</t>
  </si>
  <si>
    <t>BIL.AKT.WFG{I,JPY,KUE,BAN}</t>
  </si>
  <si>
    <t>O40</t>
  </si>
  <si>
    <t>BIL.AKT.WFG{I,JPY,KUE,KUN}</t>
  </si>
  <si>
    <t>O49</t>
  </si>
  <si>
    <t>BIL.AKT.WFG{I,JPY,RLZ,BAN}</t>
  </si>
  <si>
    <t>O41</t>
  </si>
  <si>
    <t>BIL.AKT.WFG{I,JPY,RLZ,KUN}</t>
  </si>
  <si>
    <t>O50</t>
  </si>
  <si>
    <t>BIL.AKT.WFG{I,JPY,B1M,BAN}</t>
  </si>
  <si>
    <t>O42</t>
  </si>
  <si>
    <t>BIL.AKT.WFG{I,JPY,B1M,KUN}</t>
  </si>
  <si>
    <t>O51</t>
  </si>
  <si>
    <t>BIL.AKT.WFG{I,JPY,M13,BAN}</t>
  </si>
  <si>
    <t>O43</t>
  </si>
  <si>
    <t>BIL.AKT.WFG{I,JPY,M13,KUN}</t>
  </si>
  <si>
    <t>O52</t>
  </si>
  <si>
    <t>BIL.AKT.WFG{I,JPY,M31,BAN}</t>
  </si>
  <si>
    <t>O44</t>
  </si>
  <si>
    <t>BIL.AKT.WFG{I,JPY,M31,KUN}</t>
  </si>
  <si>
    <t>O53</t>
  </si>
  <si>
    <t>BIL.AKT.WFG{I,JPY,J15,BAN}</t>
  </si>
  <si>
    <t>O45</t>
  </si>
  <si>
    <t>BIL.AKT.WFG{I,JPY,J15,KUN}</t>
  </si>
  <si>
    <t>O54</t>
  </si>
  <si>
    <t>BIL.AKT.WFG{I,JPY,U5J,BAN}</t>
  </si>
  <si>
    <t>O46</t>
  </si>
  <si>
    <t>BIL.AKT.WFG{I,JPY,U5J,KUN}</t>
  </si>
  <si>
    <t>O55</t>
  </si>
  <si>
    <t>BIL.AKT.WFG{I,USD,T,T}</t>
  </si>
  <si>
    <t>M37</t>
  </si>
  <si>
    <t>BIL.AKT.WFG{I,USD,T,BAN}</t>
  </si>
  <si>
    <t>M38</t>
  </si>
  <si>
    <t>BIL.AKT.WFG{I,USD,T,KUN}</t>
  </si>
  <si>
    <t>M47</t>
  </si>
  <si>
    <t>BIL.AKT.WFG{I,USD,ASI,BAN}</t>
  </si>
  <si>
    <t>M39</t>
  </si>
  <si>
    <t>BIL.AKT.WFG{I,USD,ASI,KUN}</t>
  </si>
  <si>
    <t>M48</t>
  </si>
  <si>
    <t>BIL.AKT.WFG{I,USD,KUE,BAN}</t>
  </si>
  <si>
    <t>M40</t>
  </si>
  <si>
    <t>BIL.AKT.WFG{I,USD,KUE,KUN}</t>
  </si>
  <si>
    <t>M49</t>
  </si>
  <si>
    <t>BIL.AKT.WFG{I,USD,RLZ,BAN}</t>
  </si>
  <si>
    <t>M41</t>
  </si>
  <si>
    <t>BIL.AKT.WFG{I,USD,RLZ,KUN}</t>
  </si>
  <si>
    <t>M50</t>
  </si>
  <si>
    <t>BIL.AKT.WFG{I,USD,B1M,BAN}</t>
  </si>
  <si>
    <t>M42</t>
  </si>
  <si>
    <t>BIL.AKT.WFG{I,USD,B1M,KUN}</t>
  </si>
  <si>
    <t>M51</t>
  </si>
  <si>
    <t>BIL.AKT.WFG{I,USD,M13,BAN}</t>
  </si>
  <si>
    <t>M43</t>
  </si>
  <si>
    <t>BIL.AKT.WFG{I,USD,M13,KUN}</t>
  </si>
  <si>
    <t>M52</t>
  </si>
  <si>
    <t>BIL.AKT.WFG{I,USD,M31,BAN}</t>
  </si>
  <si>
    <t>M44</t>
  </si>
  <si>
    <t>BIL.AKT.WFG{I,USD,M31,KUN}</t>
  </si>
  <si>
    <t>M53</t>
  </si>
  <si>
    <t>BIL.AKT.WFG{I,USD,J15,BAN}</t>
  </si>
  <si>
    <t>M45</t>
  </si>
  <si>
    <t>BIL.AKT.WFG{I,USD,J15,KUN}</t>
  </si>
  <si>
    <t>M54</t>
  </si>
  <si>
    <t>BIL.AKT.WFG{I,USD,U5J,BAN}</t>
  </si>
  <si>
    <t>M46</t>
  </si>
  <si>
    <t>BIL.AKT.WFG{I,USD,U5J,KUN}</t>
  </si>
  <si>
    <t>M55</t>
  </si>
  <si>
    <t>BIL.AKT.WFG{I,U,T,T}</t>
  </si>
  <si>
    <t>P37</t>
  </si>
  <si>
    <t>BIL.AKT.WFG{I,U,T,BAN}</t>
  </si>
  <si>
    <t>P38</t>
  </si>
  <si>
    <t>BIL.AKT.WFG{I,U,T,KUN}</t>
  </si>
  <si>
    <t>P47</t>
  </si>
  <si>
    <t>BIL.AKT.WFG{I,U,ASI,BAN}</t>
  </si>
  <si>
    <t>P39</t>
  </si>
  <si>
    <t>BIL.AKT.WFG{I,U,ASI,KUN}</t>
  </si>
  <si>
    <t>P48</t>
  </si>
  <si>
    <t>BIL.AKT.WFG{I,U,KUE,BAN}</t>
  </si>
  <si>
    <t>P40</t>
  </si>
  <si>
    <t>BIL.AKT.WFG{I,U,KUE,KUN}</t>
  </si>
  <si>
    <t>P49</t>
  </si>
  <si>
    <t>BIL.AKT.WFG{I,U,RLZ,BAN}</t>
  </si>
  <si>
    <t>P41</t>
  </si>
  <si>
    <t>BIL.AKT.WFG{I,U,RLZ,KUN}</t>
  </si>
  <si>
    <t>P50</t>
  </si>
  <si>
    <t>BIL.AKT.WFG{I,U,B1M,BAN}</t>
  </si>
  <si>
    <t>P42</t>
  </si>
  <si>
    <t>BIL.AKT.WFG{I,U,B1M,KUN}</t>
  </si>
  <si>
    <t>P51</t>
  </si>
  <si>
    <t>BIL.AKT.WFG{I,U,M13,BAN}</t>
  </si>
  <si>
    <t>P43</t>
  </si>
  <si>
    <t>BIL.AKT.WFG{I,U,M13,KUN}</t>
  </si>
  <si>
    <t>P52</t>
  </si>
  <si>
    <t>BIL.AKT.WFG{I,U,M31,BAN}</t>
  </si>
  <si>
    <t>P44</t>
  </si>
  <si>
    <t>BIL.AKT.WFG{I,U,M31,KUN}</t>
  </si>
  <si>
    <t>P53</t>
  </si>
  <si>
    <t>BIL.AKT.WFG{I,U,J15,BAN}</t>
  </si>
  <si>
    <t>P45</t>
  </si>
  <si>
    <t>BIL.AKT.WFG{I,U,J15,KUN}</t>
  </si>
  <si>
    <t>P54</t>
  </si>
  <si>
    <t>BIL.AKT.WFG{I,U,U5J,BAN}</t>
  </si>
  <si>
    <t>P46</t>
  </si>
  <si>
    <t>BIL.AKT.WFG{I,U,U5J,KUN}</t>
  </si>
  <si>
    <t>P55</t>
  </si>
  <si>
    <t>BIL.AKT.WFG{A,T,T,T}</t>
  </si>
  <si>
    <t>X37</t>
  </si>
  <si>
    <t>BIL.AKT.WFG{A,T,T,BAN}</t>
  </si>
  <si>
    <t>X38</t>
  </si>
  <si>
    <t>BIL.AKT.WFG{A,T,T,KUN}</t>
  </si>
  <si>
    <t>X47</t>
  </si>
  <si>
    <t>BIL.AKT.WFG{A,T,ASI,BAN}</t>
  </si>
  <si>
    <t>X39</t>
  </si>
  <si>
    <t>BIL.AKT.WFG{A,T,ASI,KUN}</t>
  </si>
  <si>
    <t>X48</t>
  </si>
  <si>
    <t>BIL.AKT.WFG{A,T,KUE,BAN}</t>
  </si>
  <si>
    <t>X40</t>
  </si>
  <si>
    <t>BIL.AKT.WFG{A,T,KUE,KUN}</t>
  </si>
  <si>
    <t>X49</t>
  </si>
  <si>
    <t>BIL.AKT.WFG{A,T,RLZ,BAN}</t>
  </si>
  <si>
    <t>X41</t>
  </si>
  <si>
    <t>BIL.AKT.WFG{A,T,RLZ,KUN}</t>
  </si>
  <si>
    <t>X50</t>
  </si>
  <si>
    <t>BIL.AKT.WFG{A,T,B1M,BAN}</t>
  </si>
  <si>
    <t>X42</t>
  </si>
  <si>
    <t>BIL.AKT.WFG{A,T,B1M,KUN}</t>
  </si>
  <si>
    <t>X51</t>
  </si>
  <si>
    <t>BIL.AKT.WFG{A,T,M13,BAN}</t>
  </si>
  <si>
    <t>X43</t>
  </si>
  <si>
    <t>BIL.AKT.WFG{A,T,M13,KUN}</t>
  </si>
  <si>
    <t>X52</t>
  </si>
  <si>
    <t>BIL.AKT.WFG{A,T,M31,BAN}</t>
  </si>
  <si>
    <t>X44</t>
  </si>
  <si>
    <t>BIL.AKT.WFG{A,T,M31,KUN}</t>
  </si>
  <si>
    <t>X53</t>
  </si>
  <si>
    <t>BIL.AKT.WFG{A,T,J15,BAN}</t>
  </si>
  <si>
    <t>X45</t>
  </si>
  <si>
    <t>BIL.AKT.WFG{A,T,J15,KUN}</t>
  </si>
  <si>
    <t>X54</t>
  </si>
  <si>
    <t>BIL.AKT.WFG{A,T,U5J,BAN}</t>
  </si>
  <si>
    <t>X46</t>
  </si>
  <si>
    <t>BIL.AKT.WFG{A,T,U5J,KUN}</t>
  </si>
  <si>
    <t>X55</t>
  </si>
  <si>
    <t>BIL.AKT.WFG{A,CHF,T,T}</t>
  </si>
  <si>
    <t>R37</t>
  </si>
  <si>
    <t>BIL.AKT.WFG{A,CHF,T,BAN}</t>
  </si>
  <si>
    <t>R38</t>
  </si>
  <si>
    <t>BIL.AKT.WFG{A,CHF,T,KUN}</t>
  </si>
  <si>
    <t>R47</t>
  </si>
  <si>
    <t>BIL.AKT.WFG{A,CHF,ASI,BAN}</t>
  </si>
  <si>
    <t>R39</t>
  </si>
  <si>
    <t>BIL.AKT.WFG{A,CHF,ASI,KUN}</t>
  </si>
  <si>
    <t>R48</t>
  </si>
  <si>
    <t>BIL.AKT.WFG{A,CHF,KUE,BAN}</t>
  </si>
  <si>
    <t>R40</t>
  </si>
  <si>
    <t>BIL.AKT.WFG{A,CHF,KUE,KUN}</t>
  </si>
  <si>
    <t>R49</t>
  </si>
  <si>
    <t>BIL.AKT.WFG{A,CHF,RLZ,BAN}</t>
  </si>
  <si>
    <t>R41</t>
  </si>
  <si>
    <t>BIL.AKT.WFG{A,CHF,RLZ,KUN}</t>
  </si>
  <si>
    <t>R50</t>
  </si>
  <si>
    <t>BIL.AKT.WFG{A,CHF,B1M,BAN}</t>
  </si>
  <si>
    <t>R42</t>
  </si>
  <si>
    <t>BIL.AKT.WFG{A,CHF,B1M,KUN}</t>
  </si>
  <si>
    <t>R51</t>
  </si>
  <si>
    <t>BIL.AKT.WFG{A,CHF,M13,BAN}</t>
  </si>
  <si>
    <t>R43</t>
  </si>
  <si>
    <t>BIL.AKT.WFG{A,CHF,M13,KUN}</t>
  </si>
  <si>
    <t>R52</t>
  </si>
  <si>
    <t>BIL.AKT.WFG{A,CHF,M31,BAN}</t>
  </si>
  <si>
    <t>R44</t>
  </si>
  <si>
    <t>BIL.AKT.WFG{A,CHF,M31,KUN}</t>
  </si>
  <si>
    <t>R53</t>
  </si>
  <si>
    <t>BIL.AKT.WFG{A,CHF,J15,BAN}</t>
  </si>
  <si>
    <t>R45</t>
  </si>
  <si>
    <t>BIL.AKT.WFG{A,CHF,J15,KUN}</t>
  </si>
  <si>
    <t>R54</t>
  </si>
  <si>
    <t>BIL.AKT.WFG{A,CHF,U5J,BAN}</t>
  </si>
  <si>
    <t>R46</t>
  </si>
  <si>
    <t>BIL.AKT.WFG{A,CHF,U5J,KUN}</t>
  </si>
  <si>
    <t>R55</t>
  </si>
  <si>
    <t>BIL.AKT.WFG{A,EM,T,T}</t>
  </si>
  <si>
    <t>S37</t>
  </si>
  <si>
    <t>BIL.AKT.WFG{A,EM,T,BAN}</t>
  </si>
  <si>
    <t>S38</t>
  </si>
  <si>
    <t>BIL.AKT.WFG{A,EM,T,KUN}</t>
  </si>
  <si>
    <t>S47</t>
  </si>
  <si>
    <t>BIL.AKT.WFG{A,EM,ASI,BAN}</t>
  </si>
  <si>
    <t>S39</t>
  </si>
  <si>
    <t>BIL.AKT.WFG{A,EM,ASI,KUN}</t>
  </si>
  <si>
    <t>S48</t>
  </si>
  <si>
    <t>BIL.AKT.WFG{A,EM,KUE,BAN}</t>
  </si>
  <si>
    <t>S40</t>
  </si>
  <si>
    <t>BIL.AKT.WFG{A,EM,KUE,KUN}</t>
  </si>
  <si>
    <t>S49</t>
  </si>
  <si>
    <t>BIL.AKT.WFG{A,EM,RLZ,BAN}</t>
  </si>
  <si>
    <t>S41</t>
  </si>
  <si>
    <t>BIL.AKT.WFG{A,EM,RLZ,KUN}</t>
  </si>
  <si>
    <t>S50</t>
  </si>
  <si>
    <t>BIL.AKT.WFG{A,EM,B1M,BAN}</t>
  </si>
  <si>
    <t>S42</t>
  </si>
  <si>
    <t>BIL.AKT.WFG{A,EM,B1M,KUN}</t>
  </si>
  <si>
    <t>S51</t>
  </si>
  <si>
    <t>BIL.AKT.WFG{A,EM,M13,BAN}</t>
  </si>
  <si>
    <t>S43</t>
  </si>
  <si>
    <t>BIL.AKT.WFG{A,EM,M13,KUN}</t>
  </si>
  <si>
    <t>S52</t>
  </si>
  <si>
    <t>BIL.AKT.WFG{A,EM,M31,BAN}</t>
  </si>
  <si>
    <t>S44</t>
  </si>
  <si>
    <t>BIL.AKT.WFG{A,EM,M31,KUN}</t>
  </si>
  <si>
    <t>S53</t>
  </si>
  <si>
    <t>BIL.AKT.WFG{A,EM,J15,BAN}</t>
  </si>
  <si>
    <t>S45</t>
  </si>
  <si>
    <t>BIL.AKT.WFG{A,EM,J15,KUN}</t>
  </si>
  <si>
    <t>S54</t>
  </si>
  <si>
    <t>BIL.AKT.WFG{A,EM,U5J,BAN}</t>
  </si>
  <si>
    <t>S46</t>
  </si>
  <si>
    <t>BIL.AKT.WFG{A,EM,U5J,KUN}</t>
  </si>
  <si>
    <t>S55</t>
  </si>
  <si>
    <t>BIL.AKT.WFG{A,EUR,T,T}</t>
  </si>
  <si>
    <t>U37</t>
  </si>
  <si>
    <t>BIL.AKT.WFG{A,EUR,T,BAN}</t>
  </si>
  <si>
    <t>U38</t>
  </si>
  <si>
    <t>BIL.AKT.WFG{A,EUR,T,KUN}</t>
  </si>
  <si>
    <t>U47</t>
  </si>
  <si>
    <t>BIL.AKT.WFG{A,EUR,ASI,BAN}</t>
  </si>
  <si>
    <t>U39</t>
  </si>
  <si>
    <t>BIL.AKT.WFG{A,EUR,ASI,KUN}</t>
  </si>
  <si>
    <t>U48</t>
  </si>
  <si>
    <t>BIL.AKT.WFG{A,EUR,KUE,BAN}</t>
  </si>
  <si>
    <t>U40</t>
  </si>
  <si>
    <t>BIL.AKT.WFG{A,EUR,KUE,KUN}</t>
  </si>
  <si>
    <t>U49</t>
  </si>
  <si>
    <t>BIL.AKT.WFG{A,EUR,RLZ,BAN}</t>
  </si>
  <si>
    <t>U41</t>
  </si>
  <si>
    <t>BIL.AKT.WFG{A,EUR,RLZ,KUN}</t>
  </si>
  <si>
    <t>U50</t>
  </si>
  <si>
    <t>BIL.AKT.WFG{A,EUR,B1M,BAN}</t>
  </si>
  <si>
    <t>U42</t>
  </si>
  <si>
    <t>BIL.AKT.WFG{A,EUR,B1M,KUN}</t>
  </si>
  <si>
    <t>U51</t>
  </si>
  <si>
    <t>BIL.AKT.WFG{A,EUR,M13,BAN}</t>
  </si>
  <si>
    <t>U43</t>
  </si>
  <si>
    <t>BIL.AKT.WFG{A,EUR,M13,KUN}</t>
  </si>
  <si>
    <t>U52</t>
  </si>
  <si>
    <t>BIL.AKT.WFG{A,EUR,M31,BAN}</t>
  </si>
  <si>
    <t>U44</t>
  </si>
  <si>
    <t>BIL.AKT.WFG{A,EUR,M31,KUN}</t>
  </si>
  <si>
    <t>U53</t>
  </si>
  <si>
    <t>BIL.AKT.WFG{A,EUR,J15,BAN}</t>
  </si>
  <si>
    <t>U45</t>
  </si>
  <si>
    <t>BIL.AKT.WFG{A,EUR,J15,KUN}</t>
  </si>
  <si>
    <t>U54</t>
  </si>
  <si>
    <t>BIL.AKT.WFG{A,EUR,U5J,BAN}</t>
  </si>
  <si>
    <t>U46</t>
  </si>
  <si>
    <t>BIL.AKT.WFG{A,EUR,U5J,KUN}</t>
  </si>
  <si>
    <t>U55</t>
  </si>
  <si>
    <t>BIL.AKT.WFG{A,JPY,T,T}</t>
  </si>
  <si>
    <t>V37</t>
  </si>
  <si>
    <t>BIL.AKT.WFG{A,JPY,T,BAN}</t>
  </si>
  <si>
    <t>V38</t>
  </si>
  <si>
    <t>BIL.AKT.WFG{A,JPY,T,KUN}</t>
  </si>
  <si>
    <t>V47</t>
  </si>
  <si>
    <t>BIL.AKT.WFG{A,JPY,ASI,BAN}</t>
  </si>
  <si>
    <t>V39</t>
  </si>
  <si>
    <t>BIL.AKT.WFG{A,JPY,ASI,KUN}</t>
  </si>
  <si>
    <t>V48</t>
  </si>
  <si>
    <t>BIL.AKT.WFG{A,JPY,KUE,BAN}</t>
  </si>
  <si>
    <t>V40</t>
  </si>
  <si>
    <t>BIL.AKT.WFG{A,JPY,KUE,KUN}</t>
  </si>
  <si>
    <t>V49</t>
  </si>
  <si>
    <t>BIL.AKT.WFG{A,JPY,RLZ,BAN}</t>
  </si>
  <si>
    <t>V41</t>
  </si>
  <si>
    <t>BIL.AKT.WFG{A,JPY,RLZ,KUN}</t>
  </si>
  <si>
    <t>V50</t>
  </si>
  <si>
    <t>BIL.AKT.WFG{A,JPY,B1M,BAN}</t>
  </si>
  <si>
    <t>V42</t>
  </si>
  <si>
    <t>BIL.AKT.WFG{A,JPY,B1M,KUN}</t>
  </si>
  <si>
    <t>V51</t>
  </si>
  <si>
    <t>BIL.AKT.WFG{A,JPY,M13,BAN}</t>
  </si>
  <si>
    <t>V43</t>
  </si>
  <si>
    <t>BIL.AKT.WFG{A,JPY,M13,KUN}</t>
  </si>
  <si>
    <t>V52</t>
  </si>
  <si>
    <t>BIL.AKT.WFG{A,JPY,M31,BAN}</t>
  </si>
  <si>
    <t>V44</t>
  </si>
  <si>
    <t>BIL.AKT.WFG{A,JPY,M31,KUN}</t>
  </si>
  <si>
    <t>V53</t>
  </si>
  <si>
    <t>BIL.AKT.WFG{A,JPY,J15,BAN}</t>
  </si>
  <si>
    <t>V45</t>
  </si>
  <si>
    <t>BIL.AKT.WFG{A,JPY,J15,KUN}</t>
  </si>
  <si>
    <t>V54</t>
  </si>
  <si>
    <t>BIL.AKT.WFG{A,JPY,U5J,BAN}</t>
  </si>
  <si>
    <t>V46</t>
  </si>
  <si>
    <t>BIL.AKT.WFG{A,JPY,U5J,KUN}</t>
  </si>
  <si>
    <t>V55</t>
  </si>
  <si>
    <t>BIL.AKT.WFG{A,USD,T,T}</t>
  </si>
  <si>
    <t>T37</t>
  </si>
  <si>
    <t>BIL.AKT.WFG{A,USD,T,BAN}</t>
  </si>
  <si>
    <t>T38</t>
  </si>
  <si>
    <t>BIL.AKT.WFG{A,USD,T,KUN}</t>
  </si>
  <si>
    <t>T47</t>
  </si>
  <si>
    <t>BIL.AKT.WFG{A,USD,ASI,BAN}</t>
  </si>
  <si>
    <t>T39</t>
  </si>
  <si>
    <t>BIL.AKT.WFG{A,USD,ASI,KUN}</t>
  </si>
  <si>
    <t>T48</t>
  </si>
  <si>
    <t>BIL.AKT.WFG{A,USD,KUE,BAN}</t>
  </si>
  <si>
    <t>T40</t>
  </si>
  <si>
    <t>BIL.AKT.WFG{A,USD,KUE,KUN}</t>
  </si>
  <si>
    <t>T49</t>
  </si>
  <si>
    <t>BIL.AKT.WFG{A,USD,RLZ,BAN}</t>
  </si>
  <si>
    <t>T41</t>
  </si>
  <si>
    <t>BIL.AKT.WFG{A,USD,RLZ,KUN}</t>
  </si>
  <si>
    <t>T50</t>
  </si>
  <si>
    <t>BIL.AKT.WFG{A,USD,B1M,BAN}</t>
  </si>
  <si>
    <t>T42</t>
  </si>
  <si>
    <t>BIL.AKT.WFG{A,USD,B1M,KUN}</t>
  </si>
  <si>
    <t>T51</t>
  </si>
  <si>
    <t>BIL.AKT.WFG{A,USD,M13,BAN}</t>
  </si>
  <si>
    <t>T43</t>
  </si>
  <si>
    <t>BIL.AKT.WFG{A,USD,M13,KUN}</t>
  </si>
  <si>
    <t>T52</t>
  </si>
  <si>
    <t>BIL.AKT.WFG{A,USD,M31,BAN}</t>
  </si>
  <si>
    <t>T44</t>
  </si>
  <si>
    <t>BIL.AKT.WFG{A,USD,M31,KUN}</t>
  </si>
  <si>
    <t>T53</t>
  </si>
  <si>
    <t>BIL.AKT.WFG{A,USD,J15,BAN}</t>
  </si>
  <si>
    <t>T45</t>
  </si>
  <si>
    <t>BIL.AKT.WFG{A,USD,J15,KUN}</t>
  </si>
  <si>
    <t>T54</t>
  </si>
  <si>
    <t>BIL.AKT.WFG{A,USD,U5J,BAN}</t>
  </si>
  <si>
    <t>T46</t>
  </si>
  <si>
    <t>BIL.AKT.WFG{A,USD,U5J,KUN}</t>
  </si>
  <si>
    <t>T55</t>
  </si>
  <si>
    <t>BIL.AKT.WFG{A,U,T,T}</t>
  </si>
  <si>
    <t>W37</t>
  </si>
  <si>
    <t>BIL.AKT.WFG{A,U,T,BAN}</t>
  </si>
  <si>
    <t>W38</t>
  </si>
  <si>
    <t>BIL.AKT.WFG{A,U,T,KUN}</t>
  </si>
  <si>
    <t>W47</t>
  </si>
  <si>
    <t>BIL.AKT.WFG{A,U,ASI,BAN}</t>
  </si>
  <si>
    <t>W39</t>
  </si>
  <si>
    <t>BIL.AKT.WFG{A,U,ASI,KUN}</t>
  </si>
  <si>
    <t>W48</t>
  </si>
  <si>
    <t>BIL.AKT.WFG{A,U,KUE,BAN}</t>
  </si>
  <si>
    <t>W40</t>
  </si>
  <si>
    <t>BIL.AKT.WFG{A,U,KUE,KUN}</t>
  </si>
  <si>
    <t>W49</t>
  </si>
  <si>
    <t>BIL.AKT.WFG{A,U,RLZ,BAN}</t>
  </si>
  <si>
    <t>W41</t>
  </si>
  <si>
    <t>BIL.AKT.WFG{A,U,RLZ,KUN}</t>
  </si>
  <si>
    <t>W50</t>
  </si>
  <si>
    <t>BIL.AKT.WFG{A,U,B1M,BAN}</t>
  </si>
  <si>
    <t>W42</t>
  </si>
  <si>
    <t>BIL.AKT.WFG{A,U,B1M,KUN}</t>
  </si>
  <si>
    <t>W51</t>
  </si>
  <si>
    <t>BIL.AKT.WFG{A,U,M13,BAN}</t>
  </si>
  <si>
    <t>W43</t>
  </si>
  <si>
    <t>BIL.AKT.WFG{A,U,M13,KUN}</t>
  </si>
  <si>
    <t>W52</t>
  </si>
  <si>
    <t>BIL.AKT.WFG{A,U,M31,BAN}</t>
  </si>
  <si>
    <t>W44</t>
  </si>
  <si>
    <t>BIL.AKT.WFG{A,U,M31,KUN}</t>
  </si>
  <si>
    <t>W53</t>
  </si>
  <si>
    <t>BIL.AKT.WFG{A,U,J15,BAN}</t>
  </si>
  <si>
    <t>W45</t>
  </si>
  <si>
    <t>BIL.AKT.WFG{A,U,J15,KUN}</t>
  </si>
  <si>
    <t>W54</t>
  </si>
  <si>
    <t>BIL.AKT.WFG{A,U,U5J,BAN}</t>
  </si>
  <si>
    <t>W46</t>
  </si>
  <si>
    <t>BIL.AKT.WFG{A,U,U5J,KUN}</t>
  </si>
  <si>
    <t>W55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</si>
  <si>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</si>
  <si>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</si>
  <si>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</si>
  <si>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</si>
  <si>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</si>
  <si>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</si>
  <si>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</si>
  <si>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</si>
  <si>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</si>
  <si>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</si>
  <si>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</si>
  <si>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</si>
  <si>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</si>
  <si>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</si>
  <si>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</si>
  <si>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</si>
  <si>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</si>
  <si>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</si>
  <si>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</si>
  <si>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</si>
  <si>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</si>
  <si>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</si>
  <si>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</si>
  <si>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</si>
  <si>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</si>
  <si>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</si>
  <si>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</si>
  <si>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</si>
  <si>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</si>
  <si>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</si>
  <si>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</si>
  <si>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</si>
  <si>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</si>
  <si>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</si>
  <si>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</si>
  <si>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</si>
  <si>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</si>
  <si>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</si>
  <si>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</si>
  <si>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</si>
  <si>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</si>
  <si>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</si>
  <si>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</si>
  <si>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</si>
  <si>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</si>
  <si>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</si>
  <si>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</si>
  <si>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</si>
  <si>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</si>
  <si>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</si>
  <si>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</si>
  <si>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</si>
  <si>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</si>
  <si>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</si>
  <si>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</si>
  <si>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</si>
  <si>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</si>
  <si>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</si>
  <si>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</si>
  <si>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</si>
  <si>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</si>
  <si>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</si>
  <si>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</si>
  <si>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</si>
  <si>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</si>
  <si>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</si>
  <si>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</si>
  <si>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</si>
  <si>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</si>
  <si>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</si>
  <si>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</si>
  <si>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</si>
  <si>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</si>
  <si>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</si>
  <si>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</si>
  <si>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BIL.AKT.WFG.SLB{I,T,BAN}</t>
  </si>
  <si>
    <t>BIL.AKT.WFG.SLB{I,T,KUN}</t>
  </si>
  <si>
    <t>BIL.AKT.WFG.SLB{I,CHF,T}</t>
  </si>
  <si>
    <t>BIL.AKT.WFG.SLB{I,CHF,BAN}</t>
  </si>
  <si>
    <t>BIL.AKT.WFG.SLB{I,CHF,KUN}</t>
  </si>
  <si>
    <t>BIL.AKT.WFG.SLB{I,EM,T}</t>
  </si>
  <si>
    <t>BIL.AKT.WFG.SLB{I,EM,BAN}</t>
  </si>
  <si>
    <t>BIL.AKT.WFG.SLB{I,EM,KUN}</t>
  </si>
  <si>
    <t>BIL.AKT.WFG.SLB{I,EUR,T}</t>
  </si>
  <si>
    <t>BIL.AKT.WFG.SLB{I,EUR,BAN}</t>
  </si>
  <si>
    <t>BIL.AKT.WFG.SLB{I,EUR,KUN}</t>
  </si>
  <si>
    <t>BIL.AKT.WFG.SLB{I,JPY,T}</t>
  </si>
  <si>
    <t>BIL.AKT.WFG.SLB{I,JPY,BAN}</t>
  </si>
  <si>
    <t>BIL.AKT.WFG.SLB{I,JPY,KUN}</t>
  </si>
  <si>
    <t>BIL.AKT.WFG.SLB{I,USD,T}</t>
  </si>
  <si>
    <t>BIL.AKT.WFG.SLB{I,USD,BAN}</t>
  </si>
  <si>
    <t>BIL.AKT.WFG.SLB{I,USD,KUN}</t>
  </si>
  <si>
    <t>BIL.AKT.WFG.SLB{I,U,T}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</si>
  <si>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</si>
  <si>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</si>
  <si>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</si>
  <si>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</si>
  <si>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</si>
  <si>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</si>
  <si>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</si>
  <si>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</si>
  <si>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</si>
  <si>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</si>
  <si>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</si>
  <si>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</si>
  <si>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</si>
  <si>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</si>
  <si>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</si>
  <si>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</si>
  <si>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</si>
  <si>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</si>
  <si>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</si>
  <si>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</si>
  <si>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</si>
  <si>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</si>
  <si>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</si>
  <si>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</si>
  <si>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Y56</t>
  </si>
  <si>
    <t>BIL.AKT.FKU{T,T,T,UNG,T}</t>
  </si>
  <si>
    <t>Y58</t>
  </si>
  <si>
    <t>BIL.AKT.FKU{T,T,T,UNG,ORK}</t>
  </si>
  <si>
    <t>Y59</t>
  </si>
  <si>
    <t>BIL.AKT.FKU{T,T,T,GED,T}</t>
  </si>
  <si>
    <t>Y60</t>
  </si>
  <si>
    <t>BIL.AKT.FKU{T,T,T,GED,ORK}</t>
  </si>
  <si>
    <t>Y61</t>
  </si>
  <si>
    <t>BIL.AKT.FKU{T,T,T,HYD,U}</t>
  </si>
  <si>
    <t>Y62</t>
  </si>
  <si>
    <t>BIL.AKT.FKU{T,T,ASI,T,T}</t>
  </si>
  <si>
    <t>Y64</t>
  </si>
  <si>
    <t>BIL.AKT.FKU{T,T,KUE,T,T}</t>
  </si>
  <si>
    <t>Y65</t>
  </si>
  <si>
    <t>BIL.AKT.FKU{T,T,RLZ,T,T}</t>
  </si>
  <si>
    <t>Y66</t>
  </si>
  <si>
    <t>BIL.AKT.FKU{T,T,B1M,T,T}</t>
  </si>
  <si>
    <t>Y67</t>
  </si>
  <si>
    <t>BIL.AKT.FKU{T,T,M13,T,T}</t>
  </si>
  <si>
    <t>Y68</t>
  </si>
  <si>
    <t>BIL.AKT.FKU{T,T,M31,T,T}</t>
  </si>
  <si>
    <t>Y69</t>
  </si>
  <si>
    <t>BIL.AKT.FKU{T,T,J15,T,T}</t>
  </si>
  <si>
    <t>Y70</t>
  </si>
  <si>
    <t>BIL.AKT.FKU{T,T,U5J,T,T}</t>
  </si>
  <si>
    <t>Y71</t>
  </si>
  <si>
    <t>BIL.AKT.FKU{I,T,T,T,T}</t>
  </si>
  <si>
    <t>Q56</t>
  </si>
  <si>
    <t>BIL.AKT.FKU{I,T,T,UNG,T}</t>
  </si>
  <si>
    <t>Q58</t>
  </si>
  <si>
    <t>BIL.AKT.FKU{I,T,T,UNG,ORK}</t>
  </si>
  <si>
    <t>Q59</t>
  </si>
  <si>
    <t>BIL.AKT.FKU{I,T,T,GED,T}</t>
  </si>
  <si>
    <t>Q60</t>
  </si>
  <si>
    <t>BIL.AKT.FKU{I,T,T,GED,ORK}</t>
  </si>
  <si>
    <t>Q61</t>
  </si>
  <si>
    <t>BIL.AKT.FKU{I,T,T,HYD,U}</t>
  </si>
  <si>
    <t>Q62</t>
  </si>
  <si>
    <t>BIL.AKT.FKU{I,T,ASI,T,T}</t>
  </si>
  <si>
    <t>Q64</t>
  </si>
  <si>
    <t>BIL.AKT.FKU{I,T,KUE,T,T}</t>
  </si>
  <si>
    <t>Q65</t>
  </si>
  <si>
    <t>BIL.AKT.FKU{I,T,RLZ,T,T}</t>
  </si>
  <si>
    <t>Q66</t>
  </si>
  <si>
    <t>BIL.AKT.FKU{I,T,B1M,T,T}</t>
  </si>
  <si>
    <t>Q67</t>
  </si>
  <si>
    <t>BIL.AKT.FKU{I,T,M13,T,T}</t>
  </si>
  <si>
    <t>Q68</t>
  </si>
  <si>
    <t>BIL.AKT.FKU{I,T,M31,T,T}</t>
  </si>
  <si>
    <t>Q69</t>
  </si>
  <si>
    <t>BIL.AKT.FKU{I,T,J15,T,T}</t>
  </si>
  <si>
    <t>Q70</t>
  </si>
  <si>
    <t>BIL.AKT.FKU{I,T,U5J,T,T}</t>
  </si>
  <si>
    <t>Q71</t>
  </si>
  <si>
    <t>BIL.AKT.FKU{I,CHF,T,T,T}</t>
  </si>
  <si>
    <t>K56</t>
  </si>
  <si>
    <t>BIL.AKT.FKU{I,CHF,T,UNG,T}</t>
  </si>
  <si>
    <t>K58</t>
  </si>
  <si>
    <t>BIL.AKT.FKU{I,CHF,T,UNG,ORK}</t>
  </si>
  <si>
    <t>K59</t>
  </si>
  <si>
    <t>BIL.AKT.FKU{I,CHF,T,GED,T}</t>
  </si>
  <si>
    <t>K60</t>
  </si>
  <si>
    <t>BIL.AKT.FKU{I,CHF,T,GED,ORK}</t>
  </si>
  <si>
    <t>K61</t>
  </si>
  <si>
    <t>BIL.AKT.FKU{I,CHF,T,HYD,U}</t>
  </si>
  <si>
    <t>K62</t>
  </si>
  <si>
    <t>BIL.AKT.FKU{I,CHF,ASI,T,T}</t>
  </si>
  <si>
    <t>K64</t>
  </si>
  <si>
    <t>BIL.AKT.FKU{I,CHF,KUE,T,T}</t>
  </si>
  <si>
    <t>K65</t>
  </si>
  <si>
    <t>BIL.AKT.FKU{I,CHF,RLZ,T,T}</t>
  </si>
  <si>
    <t>K66</t>
  </si>
  <si>
    <t>BIL.AKT.FKU{I,CHF,B1M,T,T}</t>
  </si>
  <si>
    <t>K67</t>
  </si>
  <si>
    <t>BIL.AKT.FKU{I,CHF,M13,T,T}</t>
  </si>
  <si>
    <t>K68</t>
  </si>
  <si>
    <t>BIL.AKT.FKU{I,CHF,M31,T,T}</t>
  </si>
  <si>
    <t>K69</t>
  </si>
  <si>
    <t>BIL.AKT.FKU{I,CHF,J15,T,T}</t>
  </si>
  <si>
    <t>K70</t>
  </si>
  <si>
    <t>BIL.AKT.FKU{I,CHF,U5J,T,T}</t>
  </si>
  <si>
    <t>K71</t>
  </si>
  <si>
    <t>BIL.AKT.FKU{I,EM,T,T,T}</t>
  </si>
  <si>
    <t>L56</t>
  </si>
  <si>
    <t>BIL.AKT.FKU{I,EM,T,UNG,T}</t>
  </si>
  <si>
    <t>L58</t>
  </si>
  <si>
    <t>BIL.AKT.FKU{I,EM,T,UNG,ORK}</t>
  </si>
  <si>
    <t>L59</t>
  </si>
  <si>
    <t>BIL.AKT.FKU{I,EM,T,GED,T}</t>
  </si>
  <si>
    <t>L60</t>
  </si>
  <si>
    <t>BIL.AKT.FKU{I,EM,T,GED,ORK}</t>
  </si>
  <si>
    <t>L61</t>
  </si>
  <si>
    <t>BIL.AKT.FKU{I,EM,T,HYD,U}</t>
  </si>
  <si>
    <t>L62</t>
  </si>
  <si>
    <t>BIL.AKT.FKU{I,EM,ASI,T,T}</t>
  </si>
  <si>
    <t>L64</t>
  </si>
  <si>
    <t>BIL.AKT.FKU{I,EM,KUE,T,T}</t>
  </si>
  <si>
    <t>L65</t>
  </si>
  <si>
    <t>BIL.AKT.FKU{I,EM,RLZ,T,T}</t>
  </si>
  <si>
    <t>L66</t>
  </si>
  <si>
    <t>BIL.AKT.FKU{I,EM,B1M,T,T}</t>
  </si>
  <si>
    <t>L67</t>
  </si>
  <si>
    <t>BIL.AKT.FKU{I,EM,M13,T,T}</t>
  </si>
  <si>
    <t>L68</t>
  </si>
  <si>
    <t>BIL.AKT.FKU{I,EM,M31,T,T}</t>
  </si>
  <si>
    <t>L69</t>
  </si>
  <si>
    <t>BIL.AKT.FKU{I,EM,J15,T,T}</t>
  </si>
  <si>
    <t>L70</t>
  </si>
  <si>
    <t>BIL.AKT.FKU{I,EM,U5J,T,T}</t>
  </si>
  <si>
    <t>L71</t>
  </si>
  <si>
    <t>BIL.AKT.FKU{I,EUR,T,T,T}</t>
  </si>
  <si>
    <t>N56</t>
  </si>
  <si>
    <t>BIL.AKT.FKU{I,EUR,T,UNG,T}</t>
  </si>
  <si>
    <t>N58</t>
  </si>
  <si>
    <t>BIL.AKT.FKU{I,EUR,T,UNG,ORK}</t>
  </si>
  <si>
    <t>N59</t>
  </si>
  <si>
    <t>BIL.AKT.FKU{I,EUR,T,GED,T}</t>
  </si>
  <si>
    <t>N60</t>
  </si>
  <si>
    <t>BIL.AKT.FKU{I,EUR,T,GED,ORK}</t>
  </si>
  <si>
    <t>N61</t>
  </si>
  <si>
    <t>BIL.AKT.FKU{I,EUR,T,HYD,U}</t>
  </si>
  <si>
    <t>N62</t>
  </si>
  <si>
    <t>BIL.AKT.FKU{I,EUR,ASI,T,T}</t>
  </si>
  <si>
    <t>N64</t>
  </si>
  <si>
    <t>BIL.AKT.FKU{I,EUR,KUE,T,T}</t>
  </si>
  <si>
    <t>N65</t>
  </si>
  <si>
    <t>BIL.AKT.FKU{I,EUR,RLZ,T,T}</t>
  </si>
  <si>
    <t>N66</t>
  </si>
  <si>
    <t>BIL.AKT.FKU{I,EUR,B1M,T,T}</t>
  </si>
  <si>
    <t>N67</t>
  </si>
  <si>
    <t>BIL.AKT.FKU{I,EUR,M13,T,T}</t>
  </si>
  <si>
    <t>N68</t>
  </si>
  <si>
    <t>BIL.AKT.FKU{I,EUR,M31,T,T}</t>
  </si>
  <si>
    <t>N69</t>
  </si>
  <si>
    <t>BIL.AKT.FKU{I,EUR,J15,T,T}</t>
  </si>
  <si>
    <t>N70</t>
  </si>
  <si>
    <t>BIL.AKT.FKU{I,EUR,U5J,T,T}</t>
  </si>
  <si>
    <t>N71</t>
  </si>
  <si>
    <t>BIL.AKT.FKU{I,JPY,T,T,T}</t>
  </si>
  <si>
    <t>O56</t>
  </si>
  <si>
    <t>BIL.AKT.FKU{I,JPY,T,UNG,T}</t>
  </si>
  <si>
    <t>O58</t>
  </si>
  <si>
    <t>BIL.AKT.FKU{I,JPY,T,UNG,ORK}</t>
  </si>
  <si>
    <t>O59</t>
  </si>
  <si>
    <t>BIL.AKT.FKU{I,JPY,T,GED,T}</t>
  </si>
  <si>
    <t>O60</t>
  </si>
  <si>
    <t>BIL.AKT.FKU{I,JPY,T,GED,ORK}</t>
  </si>
  <si>
    <t>O61</t>
  </si>
  <si>
    <t>BIL.AKT.FKU{I,JPY,T,HYD,U}</t>
  </si>
  <si>
    <t>O62</t>
  </si>
  <si>
    <t>BIL.AKT.FKU{I,JPY,ASI,T,T}</t>
  </si>
  <si>
    <t>O64</t>
  </si>
  <si>
    <t>BIL.AKT.FKU{I,JPY,KUE,T,T}</t>
  </si>
  <si>
    <t>O65</t>
  </si>
  <si>
    <t>BIL.AKT.FKU{I,JPY,RLZ,T,T}</t>
  </si>
  <si>
    <t>O66</t>
  </si>
  <si>
    <t>BIL.AKT.FKU{I,JPY,B1M,T,T}</t>
  </si>
  <si>
    <t>O67</t>
  </si>
  <si>
    <t>BIL.AKT.FKU{I,JPY,M13,T,T}</t>
  </si>
  <si>
    <t>O68</t>
  </si>
  <si>
    <t>BIL.AKT.FKU{I,JPY,M31,T,T}</t>
  </si>
  <si>
    <t>O69</t>
  </si>
  <si>
    <t>BIL.AKT.FKU{I,JPY,J15,T,T}</t>
  </si>
  <si>
    <t>O70</t>
  </si>
  <si>
    <t>BIL.AKT.FKU{I,JPY,U5J,T,T}</t>
  </si>
  <si>
    <t>O71</t>
  </si>
  <si>
    <t>BIL.AKT.FKU{I,USD,T,T,T}</t>
  </si>
  <si>
    <t>M56</t>
  </si>
  <si>
    <t>BIL.AKT.FKU{I,USD,T,UNG,T}</t>
  </si>
  <si>
    <t>M58</t>
  </si>
  <si>
    <t>BIL.AKT.FKU{I,USD,T,UNG,ORK}</t>
  </si>
  <si>
    <t>M59</t>
  </si>
  <si>
    <t>BIL.AKT.FKU{I,USD,T,GED,T}</t>
  </si>
  <si>
    <t>M60</t>
  </si>
  <si>
    <t>BIL.AKT.FKU{I,USD,T,GED,ORK}</t>
  </si>
  <si>
    <t>M61</t>
  </si>
  <si>
    <t>BIL.AKT.FKU{I,USD,T,HYD,U}</t>
  </si>
  <si>
    <t>M62</t>
  </si>
  <si>
    <t>BIL.AKT.FKU{I,USD,ASI,T,T}</t>
  </si>
  <si>
    <t>M64</t>
  </si>
  <si>
    <t>BIL.AKT.FKU{I,USD,KUE,T,T}</t>
  </si>
  <si>
    <t>M65</t>
  </si>
  <si>
    <t>BIL.AKT.FKU{I,USD,RLZ,T,T}</t>
  </si>
  <si>
    <t>M66</t>
  </si>
  <si>
    <t>BIL.AKT.FKU{I,USD,B1M,T,T}</t>
  </si>
  <si>
    <t>M67</t>
  </si>
  <si>
    <t>BIL.AKT.FKU{I,USD,M13,T,T}</t>
  </si>
  <si>
    <t>M68</t>
  </si>
  <si>
    <t>BIL.AKT.FKU{I,USD,M31,T,T}</t>
  </si>
  <si>
    <t>M69</t>
  </si>
  <si>
    <t>BIL.AKT.FKU{I,USD,J15,T,T}</t>
  </si>
  <si>
    <t>M70</t>
  </si>
  <si>
    <t>BIL.AKT.FKU{I,USD,U5J,T,T}</t>
  </si>
  <si>
    <t>M71</t>
  </si>
  <si>
    <t>BIL.AKT.FKU{I,U,T,T,T}</t>
  </si>
  <si>
    <t>P56</t>
  </si>
  <si>
    <t>BIL.AKT.FKU{I,U,T,UNG,T}</t>
  </si>
  <si>
    <t>P58</t>
  </si>
  <si>
    <t>BIL.AKT.FKU{I,U,T,UNG,ORK}</t>
  </si>
  <si>
    <t>P59</t>
  </si>
  <si>
    <t>BIL.AKT.FKU{I,U,T,GED,T}</t>
  </si>
  <si>
    <t>P60</t>
  </si>
  <si>
    <t>BIL.AKT.FKU{I,U,T,GED,ORK}</t>
  </si>
  <si>
    <t>P61</t>
  </si>
  <si>
    <t>BIL.AKT.FKU{I,U,T,HYD,U}</t>
  </si>
  <si>
    <t>P62</t>
  </si>
  <si>
    <t>BIL.AKT.FKU{I,U,ASI,T,T}</t>
  </si>
  <si>
    <t>P64</t>
  </si>
  <si>
    <t>BIL.AKT.FKU{I,U,KUE,T,T}</t>
  </si>
  <si>
    <t>P65</t>
  </si>
  <si>
    <t>BIL.AKT.FKU{I,U,RLZ,T,T}</t>
  </si>
  <si>
    <t>P66</t>
  </si>
  <si>
    <t>BIL.AKT.FKU{I,U,B1M,T,T}</t>
  </si>
  <si>
    <t>P67</t>
  </si>
  <si>
    <t>BIL.AKT.FKU{I,U,M13,T,T}</t>
  </si>
  <si>
    <t>P68</t>
  </si>
  <si>
    <t>BIL.AKT.FKU{I,U,M31,T,T}</t>
  </si>
  <si>
    <t>P69</t>
  </si>
  <si>
    <t>BIL.AKT.FKU{I,U,J15,T,T}</t>
  </si>
  <si>
    <t>P70</t>
  </si>
  <si>
    <t>BIL.AKT.FKU{I,U,U5J,T,T}</t>
  </si>
  <si>
    <t>P71</t>
  </si>
  <si>
    <t>BIL.AKT.FKU{A,T,T,T,T}</t>
  </si>
  <si>
    <t>X56</t>
  </si>
  <si>
    <t>BIL.AKT.FKU{A,T,T,UNG,T}</t>
  </si>
  <si>
    <t>X58</t>
  </si>
  <si>
    <t>BIL.AKT.FKU{A,T,T,UNG,ORK}</t>
  </si>
  <si>
    <t>X59</t>
  </si>
  <si>
    <t>BIL.AKT.FKU{A,T,T,GED,T}</t>
  </si>
  <si>
    <t>X60</t>
  </si>
  <si>
    <t>BIL.AKT.FKU{A,T,T,GED,ORK}</t>
  </si>
  <si>
    <t>X61</t>
  </si>
  <si>
    <t>BIL.AKT.FKU{A,T,T,HYD,U}</t>
  </si>
  <si>
    <t>X62</t>
  </si>
  <si>
    <t>BIL.AKT.FKU{A,T,ASI,T,T}</t>
  </si>
  <si>
    <t>X64</t>
  </si>
  <si>
    <t>BIL.AKT.FKU{A,T,KUE,T,T}</t>
  </si>
  <si>
    <t>X65</t>
  </si>
  <si>
    <t>BIL.AKT.FKU{A,T,RLZ,T,T}</t>
  </si>
  <si>
    <t>X66</t>
  </si>
  <si>
    <t>BIL.AKT.FKU{A,T,B1M,T,T}</t>
  </si>
  <si>
    <t>X67</t>
  </si>
  <si>
    <t>BIL.AKT.FKU{A,T,M13,T,T}</t>
  </si>
  <si>
    <t>X68</t>
  </si>
  <si>
    <t>BIL.AKT.FKU{A,T,M31,T,T}</t>
  </si>
  <si>
    <t>X69</t>
  </si>
  <si>
    <t>BIL.AKT.FKU{A,T,J15,T,T}</t>
  </si>
  <si>
    <t>X70</t>
  </si>
  <si>
    <t>BIL.AKT.FKU{A,T,U5J,T,T}</t>
  </si>
  <si>
    <t>X71</t>
  </si>
  <si>
    <t>BIL.AKT.FKU{A,CHF,T,T,T}</t>
  </si>
  <si>
    <t>R56</t>
  </si>
  <si>
    <t>BIL.AKT.FKU{A,CHF,T,UNG,T}</t>
  </si>
  <si>
    <t>R58</t>
  </si>
  <si>
    <t>BIL.AKT.FKU{A,CHF,T,UNG,ORK}</t>
  </si>
  <si>
    <t>R59</t>
  </si>
  <si>
    <t>BIL.AKT.FKU{A,CHF,T,GED,T}</t>
  </si>
  <si>
    <t>R60</t>
  </si>
  <si>
    <t>BIL.AKT.FKU{A,CHF,T,GED,ORK}</t>
  </si>
  <si>
    <t>R61</t>
  </si>
  <si>
    <t>BIL.AKT.FKU{A,CHF,T,HYD,U}</t>
  </si>
  <si>
    <t>R62</t>
  </si>
  <si>
    <t>BIL.AKT.FKU{A,CHF,ASI,T,T}</t>
  </si>
  <si>
    <t>R64</t>
  </si>
  <si>
    <t>BIL.AKT.FKU{A,CHF,KUE,T,T}</t>
  </si>
  <si>
    <t>R65</t>
  </si>
  <si>
    <t>BIL.AKT.FKU{A,CHF,RLZ,T,T}</t>
  </si>
  <si>
    <t>R66</t>
  </si>
  <si>
    <t>BIL.AKT.FKU{A,CHF,B1M,T,T}</t>
  </si>
  <si>
    <t>R67</t>
  </si>
  <si>
    <t>BIL.AKT.FKU{A,CHF,M13,T,T}</t>
  </si>
  <si>
    <t>R68</t>
  </si>
  <si>
    <t>BIL.AKT.FKU{A,CHF,M31,T,T}</t>
  </si>
  <si>
    <t>R69</t>
  </si>
  <si>
    <t>BIL.AKT.FKU{A,CHF,J15,T,T}</t>
  </si>
  <si>
    <t>R70</t>
  </si>
  <si>
    <t>BIL.AKT.FKU{A,CHF,U5J,T,T}</t>
  </si>
  <si>
    <t>R71</t>
  </si>
  <si>
    <t>BIL.AKT.FKU{A,EM,T,T,T}</t>
  </si>
  <si>
    <t>S56</t>
  </si>
  <si>
    <t>BIL.AKT.FKU{A,EM,T,UNG,T}</t>
  </si>
  <si>
    <t>S58</t>
  </si>
  <si>
    <t>BIL.AKT.FKU{A,EM,T,UNG,ORK}</t>
  </si>
  <si>
    <t>S59</t>
  </si>
  <si>
    <t>BIL.AKT.FKU{A,EM,T,GED,T}</t>
  </si>
  <si>
    <t>S60</t>
  </si>
  <si>
    <t>BIL.AKT.FKU{A,EM,T,GED,ORK}</t>
  </si>
  <si>
    <t>S61</t>
  </si>
  <si>
    <t>BIL.AKT.FKU{A,EM,T,HYD,U}</t>
  </si>
  <si>
    <t>S62</t>
  </si>
  <si>
    <t>BIL.AKT.FKU{A,EM,ASI,T,T}</t>
  </si>
  <si>
    <t>S64</t>
  </si>
  <si>
    <t>BIL.AKT.FKU{A,EM,KUE,T,T}</t>
  </si>
  <si>
    <t>S65</t>
  </si>
  <si>
    <t>BIL.AKT.FKU{A,EM,RLZ,T,T}</t>
  </si>
  <si>
    <t>S66</t>
  </si>
  <si>
    <t>BIL.AKT.FKU{A,EM,B1M,T,T}</t>
  </si>
  <si>
    <t>S67</t>
  </si>
  <si>
    <t>BIL.AKT.FKU{A,EM,M13,T,T}</t>
  </si>
  <si>
    <t>S68</t>
  </si>
  <si>
    <t>BIL.AKT.FKU{A,EM,M31,T,T}</t>
  </si>
  <si>
    <t>S69</t>
  </si>
  <si>
    <t>BIL.AKT.FKU{A,EM,J15,T,T}</t>
  </si>
  <si>
    <t>S70</t>
  </si>
  <si>
    <t>BIL.AKT.FKU{A,EM,U5J,T,T}</t>
  </si>
  <si>
    <t>S71</t>
  </si>
  <si>
    <t>BIL.AKT.FKU{A,EUR,T,T,T}</t>
  </si>
  <si>
    <t>U56</t>
  </si>
  <si>
    <t>BIL.AKT.FKU{A,EUR,T,UNG,T}</t>
  </si>
  <si>
    <t>U58</t>
  </si>
  <si>
    <t>BIL.AKT.FKU{A,EUR,T,UNG,ORK}</t>
  </si>
  <si>
    <t>U59</t>
  </si>
  <si>
    <t>BIL.AKT.FKU{A,EUR,T,GED,T}</t>
  </si>
  <si>
    <t>U60</t>
  </si>
  <si>
    <t>BIL.AKT.FKU{A,EUR,T,GED,ORK}</t>
  </si>
  <si>
    <t>U61</t>
  </si>
  <si>
    <t>BIL.AKT.FKU{A,EUR,T,HYD,U}</t>
  </si>
  <si>
    <t>U62</t>
  </si>
  <si>
    <t>BIL.AKT.FKU{A,EUR,ASI,T,T}</t>
  </si>
  <si>
    <t>U64</t>
  </si>
  <si>
    <t>BIL.AKT.FKU{A,EUR,KUE,T,T}</t>
  </si>
  <si>
    <t>U65</t>
  </si>
  <si>
    <t>BIL.AKT.FKU{A,EUR,RLZ,T,T}</t>
  </si>
  <si>
    <t>U66</t>
  </si>
  <si>
    <t>BIL.AKT.FKU{A,EUR,B1M,T,T}</t>
  </si>
  <si>
    <t>U67</t>
  </si>
  <si>
    <t>BIL.AKT.FKU{A,EUR,M13,T,T}</t>
  </si>
  <si>
    <t>U68</t>
  </si>
  <si>
    <t>BIL.AKT.FKU{A,EUR,M31,T,T}</t>
  </si>
  <si>
    <t>U69</t>
  </si>
  <si>
    <t>BIL.AKT.FKU{A,EUR,J15,T,T}</t>
  </si>
  <si>
    <t>U70</t>
  </si>
  <si>
    <t>BIL.AKT.FKU{A,EUR,U5J,T,T}</t>
  </si>
  <si>
    <t>U71</t>
  </si>
  <si>
    <t>BIL.AKT.FKU{A,JPY,T,T,T}</t>
  </si>
  <si>
    <t>V56</t>
  </si>
  <si>
    <t>BIL.AKT.FKU{A,JPY,T,UNG,T}</t>
  </si>
  <si>
    <t>V58</t>
  </si>
  <si>
    <t>BIL.AKT.FKU{A,JPY,T,UNG,ORK}</t>
  </si>
  <si>
    <t>V59</t>
  </si>
  <si>
    <t>BIL.AKT.FKU{A,JPY,T,GED,T}</t>
  </si>
  <si>
    <t>V60</t>
  </si>
  <si>
    <t>BIL.AKT.FKU{A,JPY,T,GED,ORK}</t>
  </si>
  <si>
    <t>V61</t>
  </si>
  <si>
    <t>BIL.AKT.FKU{A,JPY,T,HYD,U}</t>
  </si>
  <si>
    <t>V62</t>
  </si>
  <si>
    <t>BIL.AKT.FKU{A,JPY,ASI,T,T}</t>
  </si>
  <si>
    <t>V64</t>
  </si>
  <si>
    <t>BIL.AKT.FKU{A,JPY,KUE,T,T}</t>
  </si>
  <si>
    <t>V65</t>
  </si>
  <si>
    <t>BIL.AKT.FKU{A,JPY,RLZ,T,T}</t>
  </si>
  <si>
    <t>V66</t>
  </si>
  <si>
    <t>BIL.AKT.FKU{A,JPY,B1M,T,T}</t>
  </si>
  <si>
    <t>V67</t>
  </si>
  <si>
    <t>BIL.AKT.FKU{A,JPY,M13,T,T}</t>
  </si>
  <si>
    <t>V68</t>
  </si>
  <si>
    <t>BIL.AKT.FKU{A,JPY,M31,T,T}</t>
  </si>
  <si>
    <t>V69</t>
  </si>
  <si>
    <t>BIL.AKT.FKU{A,JPY,J15,T,T}</t>
  </si>
  <si>
    <t>V70</t>
  </si>
  <si>
    <t>BIL.AKT.FKU{A,JPY,U5J,T,T}</t>
  </si>
  <si>
    <t>V71</t>
  </si>
  <si>
    <t>BIL.AKT.FKU{A,USD,T,T,T}</t>
  </si>
  <si>
    <t>T56</t>
  </si>
  <si>
    <t>BIL.AKT.FKU{A,USD,T,UNG,T}</t>
  </si>
  <si>
    <t>T58</t>
  </si>
  <si>
    <t>BIL.AKT.FKU{A,USD,T,UNG,ORK}</t>
  </si>
  <si>
    <t>T59</t>
  </si>
  <si>
    <t>BIL.AKT.FKU{A,USD,T,GED,T}</t>
  </si>
  <si>
    <t>T60</t>
  </si>
  <si>
    <t>BIL.AKT.FKU{A,USD,T,GED,ORK}</t>
  </si>
  <si>
    <t>T61</t>
  </si>
  <si>
    <t>BIL.AKT.FKU{A,USD,T,HYD,U}</t>
  </si>
  <si>
    <t>T62</t>
  </si>
  <si>
    <t>BIL.AKT.FKU{A,USD,ASI,T,T}</t>
  </si>
  <si>
    <t>T64</t>
  </si>
  <si>
    <t>BIL.AKT.FKU{A,USD,KUE,T,T}</t>
  </si>
  <si>
    <t>T65</t>
  </si>
  <si>
    <t>BIL.AKT.FKU{A,USD,RLZ,T,T}</t>
  </si>
  <si>
    <t>T66</t>
  </si>
  <si>
    <t>BIL.AKT.FKU{A,USD,B1M,T,T}</t>
  </si>
  <si>
    <t>T67</t>
  </si>
  <si>
    <t>BIL.AKT.FKU{A,USD,M13,T,T}</t>
  </si>
  <si>
    <t>T68</t>
  </si>
  <si>
    <t>BIL.AKT.FKU{A,USD,M31,T,T}</t>
  </si>
  <si>
    <t>T69</t>
  </si>
  <si>
    <t>BIL.AKT.FKU{A,USD,J15,T,T}</t>
  </si>
  <si>
    <t>T70</t>
  </si>
  <si>
    <t>BIL.AKT.FKU{A,USD,U5J,T,T}</t>
  </si>
  <si>
    <t>T71</t>
  </si>
  <si>
    <t>BIL.AKT.FKU{A,U,T,T,T}</t>
  </si>
  <si>
    <t>W56</t>
  </si>
  <si>
    <t>BIL.AKT.FKU{A,U,T,UNG,T}</t>
  </si>
  <si>
    <t>W58</t>
  </si>
  <si>
    <t>BIL.AKT.FKU{A,U,T,UNG,ORK}</t>
  </si>
  <si>
    <t>W59</t>
  </si>
  <si>
    <t>BIL.AKT.FKU{A,U,T,GED,T}</t>
  </si>
  <si>
    <t>W60</t>
  </si>
  <si>
    <t>BIL.AKT.FKU{A,U,T,GED,ORK}</t>
  </si>
  <si>
    <t>W61</t>
  </si>
  <si>
    <t>BIL.AKT.FKU{A,U,T,HYD,U}</t>
  </si>
  <si>
    <t>W62</t>
  </si>
  <si>
    <t>BIL.AKT.FKU{A,U,ASI,T,T}</t>
  </si>
  <si>
    <t>W64</t>
  </si>
  <si>
    <t>BIL.AKT.FKU{A,U,KUE,T,T}</t>
  </si>
  <si>
    <t>W65</t>
  </si>
  <si>
    <t>BIL.AKT.FKU{A,U,RLZ,T,T}</t>
  </si>
  <si>
    <t>W66</t>
  </si>
  <si>
    <t>BIL.AKT.FKU{A,U,B1M,T,T}</t>
  </si>
  <si>
    <t>W67</t>
  </si>
  <si>
    <t>BIL.AKT.FKU{A,U,M13,T,T}</t>
  </si>
  <si>
    <t>W68</t>
  </si>
  <si>
    <t>BIL.AKT.FKU{A,U,M31,T,T}</t>
  </si>
  <si>
    <t>W69</t>
  </si>
  <si>
    <t>BIL.AKT.FKU{A,U,J15,T,T}</t>
  </si>
  <si>
    <t>W70</t>
  </si>
  <si>
    <t>BIL.AKT.FKU{A,U,U5J,T,T}</t>
  </si>
  <si>
    <t>W71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</si>
  <si>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</si>
  <si>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</si>
  <si>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</si>
  <si>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</si>
  <si>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</si>
  <si>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</si>
  <si>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</si>
  <si>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</si>
  <si>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</si>
  <si>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</si>
  <si>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</si>
  <si>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</si>
  <si>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</si>
  <si>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</si>
  <si>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</si>
  <si>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</si>
  <si>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Y72</t>
  </si>
  <si>
    <t>BIL.AKT.HYP{T,T,ASI}</t>
  </si>
  <si>
    <t>Y73</t>
  </si>
  <si>
    <t>BIL.AKT.HYP{T,T,KUE}</t>
  </si>
  <si>
    <t>Y74</t>
  </si>
  <si>
    <t>BIL.AKT.HYP{T,T,RLZ}</t>
  </si>
  <si>
    <t>Y75</t>
  </si>
  <si>
    <t>BIL.AKT.HYP{T,T,B1M}</t>
  </si>
  <si>
    <t>Y76</t>
  </si>
  <si>
    <t>BIL.AKT.HYP{T,T,M13}</t>
  </si>
  <si>
    <t>Y77</t>
  </si>
  <si>
    <t>BIL.AKT.HYP{T,T,M31}</t>
  </si>
  <si>
    <t>Y78</t>
  </si>
  <si>
    <t>BIL.AKT.HYP{T,T,J15}</t>
  </si>
  <si>
    <t>Y79</t>
  </si>
  <si>
    <t>BIL.AKT.HYP{T,T,U5J}</t>
  </si>
  <si>
    <t>Y80</t>
  </si>
  <si>
    <t>BIL.AKT.HYP{T,T,IMM}</t>
  </si>
  <si>
    <t>Y81</t>
  </si>
  <si>
    <t>BIL.AKT.HYP{I,T,T}</t>
  </si>
  <si>
    <t>Q72</t>
  </si>
  <si>
    <t>BIL.AKT.HYP{I,T,ASI}</t>
  </si>
  <si>
    <t>Q73</t>
  </si>
  <si>
    <t>BIL.AKT.HYP{I,T,KUE}</t>
  </si>
  <si>
    <t>Q74</t>
  </si>
  <si>
    <t>BIL.AKT.HYP{I,T,RLZ}</t>
  </si>
  <si>
    <t>Q75</t>
  </si>
  <si>
    <t>BIL.AKT.HYP{I,T,B1M}</t>
  </si>
  <si>
    <t>Q76</t>
  </si>
  <si>
    <t>BIL.AKT.HYP{I,T,M13}</t>
  </si>
  <si>
    <t>Q77</t>
  </si>
  <si>
    <t>BIL.AKT.HYP{I,T,M31}</t>
  </si>
  <si>
    <t>Q78</t>
  </si>
  <si>
    <t>BIL.AKT.HYP{I,T,J15}</t>
  </si>
  <si>
    <t>Q79</t>
  </si>
  <si>
    <t>BIL.AKT.HYP{I,T,U5J}</t>
  </si>
  <si>
    <t>Q80</t>
  </si>
  <si>
    <t>BIL.AKT.HYP{I,T,IMM}</t>
  </si>
  <si>
    <t>Q81</t>
  </si>
  <si>
    <t>BIL.AKT.HYP{I,CHF,T}</t>
  </si>
  <si>
    <t>K72</t>
  </si>
  <si>
    <t>BIL.AKT.HYP{I,CHF,ASI}</t>
  </si>
  <si>
    <t>K73</t>
  </si>
  <si>
    <t>BIL.AKT.HYP{I,CHF,KUE}</t>
  </si>
  <si>
    <t>K74</t>
  </si>
  <si>
    <t>BIL.AKT.HYP{I,CHF,RLZ}</t>
  </si>
  <si>
    <t>K75</t>
  </si>
  <si>
    <t>BIL.AKT.HYP{I,CHF,B1M}</t>
  </si>
  <si>
    <t>K76</t>
  </si>
  <si>
    <t>BIL.AKT.HYP{I,CHF,M13}</t>
  </si>
  <si>
    <t>K77</t>
  </si>
  <si>
    <t>BIL.AKT.HYP{I,CHF,M31}</t>
  </si>
  <si>
    <t>K78</t>
  </si>
  <si>
    <t>BIL.AKT.HYP{I,CHF,J15}</t>
  </si>
  <si>
    <t>K79</t>
  </si>
  <si>
    <t>BIL.AKT.HYP{I,CHF,U5J}</t>
  </si>
  <si>
    <t>K80</t>
  </si>
  <si>
    <t>BIL.AKT.HYP{I,CHF,IMM}</t>
  </si>
  <si>
    <t>K81</t>
  </si>
  <si>
    <t>BIL.AKT.HYP{I,EUR,T}</t>
  </si>
  <si>
    <t>N72</t>
  </si>
  <si>
    <t>BIL.AKT.HYP{I,EUR,ASI}</t>
  </si>
  <si>
    <t>N73</t>
  </si>
  <si>
    <t>BIL.AKT.HYP{I,EUR,KUE}</t>
  </si>
  <si>
    <t>N74</t>
  </si>
  <si>
    <t>BIL.AKT.HYP{I,EUR,RLZ}</t>
  </si>
  <si>
    <t>N75</t>
  </si>
  <si>
    <t>BIL.AKT.HYP{I,EUR,B1M}</t>
  </si>
  <si>
    <t>N76</t>
  </si>
  <si>
    <t>BIL.AKT.HYP{I,EUR,M13}</t>
  </si>
  <si>
    <t>N77</t>
  </si>
  <si>
    <t>BIL.AKT.HYP{I,EUR,M31}</t>
  </si>
  <si>
    <t>N78</t>
  </si>
  <si>
    <t>BIL.AKT.HYP{I,EUR,J15}</t>
  </si>
  <si>
    <t>N79</t>
  </si>
  <si>
    <t>BIL.AKT.HYP{I,EUR,U5J}</t>
  </si>
  <si>
    <t>N80</t>
  </si>
  <si>
    <t>BIL.AKT.HYP{I,EUR,IMM}</t>
  </si>
  <si>
    <t>N81</t>
  </si>
  <si>
    <t>BIL.AKT.HYP{I,JPY,T}</t>
  </si>
  <si>
    <t>O72</t>
  </si>
  <si>
    <t>BIL.AKT.HYP{I,JPY,ASI}</t>
  </si>
  <si>
    <t>O73</t>
  </si>
  <si>
    <t>BIL.AKT.HYP{I,JPY,KUE}</t>
  </si>
  <si>
    <t>O74</t>
  </si>
  <si>
    <t>BIL.AKT.HYP{I,JPY,RLZ}</t>
  </si>
  <si>
    <t>O75</t>
  </si>
  <si>
    <t>BIL.AKT.HYP{I,JPY,B1M}</t>
  </si>
  <si>
    <t>O76</t>
  </si>
  <si>
    <t>BIL.AKT.HYP{I,JPY,M13}</t>
  </si>
  <si>
    <t>O77</t>
  </si>
  <si>
    <t>BIL.AKT.HYP{I,JPY,M31}</t>
  </si>
  <si>
    <t>O78</t>
  </si>
  <si>
    <t>BIL.AKT.HYP{I,JPY,J15}</t>
  </si>
  <si>
    <t>O79</t>
  </si>
  <si>
    <t>BIL.AKT.HYP{I,JPY,U5J}</t>
  </si>
  <si>
    <t>O80</t>
  </si>
  <si>
    <t>BIL.AKT.HYP{I,JPY,IMM}</t>
  </si>
  <si>
    <t>O81</t>
  </si>
  <si>
    <t>BIL.AKT.HYP{I,USD,T}</t>
  </si>
  <si>
    <t>M72</t>
  </si>
  <si>
    <t>BIL.AKT.HYP{I,USD,ASI}</t>
  </si>
  <si>
    <t>M73</t>
  </si>
  <si>
    <t>BIL.AKT.HYP{I,USD,KUE}</t>
  </si>
  <si>
    <t>M74</t>
  </si>
  <si>
    <t>BIL.AKT.HYP{I,USD,RLZ}</t>
  </si>
  <si>
    <t>M75</t>
  </si>
  <si>
    <t>BIL.AKT.HYP{I,USD,B1M}</t>
  </si>
  <si>
    <t>M76</t>
  </si>
  <si>
    <t>BIL.AKT.HYP{I,USD,M13}</t>
  </si>
  <si>
    <t>M77</t>
  </si>
  <si>
    <t>BIL.AKT.HYP{I,USD,M31}</t>
  </si>
  <si>
    <t>M78</t>
  </si>
  <si>
    <t>BIL.AKT.HYP{I,USD,J15}</t>
  </si>
  <si>
    <t>M79</t>
  </si>
  <si>
    <t>BIL.AKT.HYP{I,USD,U5J}</t>
  </si>
  <si>
    <t>M80</t>
  </si>
  <si>
    <t>BIL.AKT.HYP{I,USD,IMM}</t>
  </si>
  <si>
    <t>M81</t>
  </si>
  <si>
    <t>BIL.AKT.HYP{I,U,T}</t>
  </si>
  <si>
    <t>P72</t>
  </si>
  <si>
    <t>BIL.AKT.HYP{I,U,ASI}</t>
  </si>
  <si>
    <t>P73</t>
  </si>
  <si>
    <t>BIL.AKT.HYP{I,U,KUE}</t>
  </si>
  <si>
    <t>P74</t>
  </si>
  <si>
    <t>BIL.AKT.HYP{I,U,RLZ}</t>
  </si>
  <si>
    <t>P75</t>
  </si>
  <si>
    <t>BIL.AKT.HYP{I,U,B1M}</t>
  </si>
  <si>
    <t>P76</t>
  </si>
  <si>
    <t>BIL.AKT.HYP{I,U,M13}</t>
  </si>
  <si>
    <t>P77</t>
  </si>
  <si>
    <t>BIL.AKT.HYP{I,U,M31}</t>
  </si>
  <si>
    <t>P78</t>
  </si>
  <si>
    <t>BIL.AKT.HYP{I,U,J15}</t>
  </si>
  <si>
    <t>P79</t>
  </si>
  <si>
    <t>BIL.AKT.HYP{I,U,U5J}</t>
  </si>
  <si>
    <t>P80</t>
  </si>
  <si>
    <t>BIL.AKT.HYP{I,U,IMM}</t>
  </si>
  <si>
    <t>P81</t>
  </si>
  <si>
    <t>BIL.AKT.HYP{A,T,T}</t>
  </si>
  <si>
    <t>X72</t>
  </si>
  <si>
    <t>BIL.AKT.HYP{A,T,ASI}</t>
  </si>
  <si>
    <t>X73</t>
  </si>
  <si>
    <t>BIL.AKT.HYP{A,T,KUE}</t>
  </si>
  <si>
    <t>X74</t>
  </si>
  <si>
    <t>BIL.AKT.HYP{A,T,RLZ}</t>
  </si>
  <si>
    <t>X75</t>
  </si>
  <si>
    <t>BIL.AKT.HYP{A,T,B1M}</t>
  </si>
  <si>
    <t>X76</t>
  </si>
  <si>
    <t>BIL.AKT.HYP{A,T,M13}</t>
  </si>
  <si>
    <t>X77</t>
  </si>
  <si>
    <t>BIL.AKT.HYP{A,T,M31}</t>
  </si>
  <si>
    <t>X78</t>
  </si>
  <si>
    <t>BIL.AKT.HYP{A,T,J15}</t>
  </si>
  <si>
    <t>X79</t>
  </si>
  <si>
    <t>BIL.AKT.HYP{A,T,U5J}</t>
  </si>
  <si>
    <t>X80</t>
  </si>
  <si>
    <t>BIL.AKT.HYP{A,T,IMM}</t>
  </si>
  <si>
    <t>X81</t>
  </si>
  <si>
    <t>BIL.AKT.HYP{A,CHF,T}</t>
  </si>
  <si>
    <t>R72</t>
  </si>
  <si>
    <t>BIL.AKT.HYP{A,CHF,ASI}</t>
  </si>
  <si>
    <t>R73</t>
  </si>
  <si>
    <t>BIL.AKT.HYP{A,CHF,KUE}</t>
  </si>
  <si>
    <t>R74</t>
  </si>
  <si>
    <t>BIL.AKT.HYP{A,CHF,RLZ}</t>
  </si>
  <si>
    <t>R75</t>
  </si>
  <si>
    <t>BIL.AKT.HYP{A,CHF,B1M}</t>
  </si>
  <si>
    <t>R76</t>
  </si>
  <si>
    <t>BIL.AKT.HYP{A,CHF,M13}</t>
  </si>
  <si>
    <t>R77</t>
  </si>
  <si>
    <t>BIL.AKT.HYP{A,CHF,M31}</t>
  </si>
  <si>
    <t>R78</t>
  </si>
  <si>
    <t>BIL.AKT.HYP{A,CHF,J15}</t>
  </si>
  <si>
    <t>R79</t>
  </si>
  <si>
    <t>BIL.AKT.HYP{A,CHF,U5J}</t>
  </si>
  <si>
    <t>R80</t>
  </si>
  <si>
    <t>BIL.AKT.HYP{A,CHF,IMM}</t>
  </si>
  <si>
    <t>R81</t>
  </si>
  <si>
    <t>BIL.AKT.HYP{A,EUR,T}</t>
  </si>
  <si>
    <t>U72</t>
  </si>
  <si>
    <t>BIL.AKT.HYP{A,EUR,ASI}</t>
  </si>
  <si>
    <t>U73</t>
  </si>
  <si>
    <t>BIL.AKT.HYP{A,EUR,KUE}</t>
  </si>
  <si>
    <t>U74</t>
  </si>
  <si>
    <t>BIL.AKT.HYP{A,EUR,RLZ}</t>
  </si>
  <si>
    <t>U75</t>
  </si>
  <si>
    <t>BIL.AKT.HYP{A,EUR,B1M}</t>
  </si>
  <si>
    <t>U76</t>
  </si>
  <si>
    <t>BIL.AKT.HYP{A,EUR,M13}</t>
  </si>
  <si>
    <t>U77</t>
  </si>
  <si>
    <t>BIL.AKT.HYP{A,EUR,M31}</t>
  </si>
  <si>
    <t>U78</t>
  </si>
  <si>
    <t>BIL.AKT.HYP{A,EUR,J15}</t>
  </si>
  <si>
    <t>U79</t>
  </si>
  <si>
    <t>BIL.AKT.HYP{A,EUR,U5J}</t>
  </si>
  <si>
    <t>U80</t>
  </si>
  <si>
    <t>BIL.AKT.HYP{A,EUR,IMM}</t>
  </si>
  <si>
    <t>U81</t>
  </si>
  <si>
    <t>BIL.AKT.HYP{A,JPY,T}</t>
  </si>
  <si>
    <t>V72</t>
  </si>
  <si>
    <t>BIL.AKT.HYP{A,JPY,ASI}</t>
  </si>
  <si>
    <t>V73</t>
  </si>
  <si>
    <t>BIL.AKT.HYP{A,JPY,KUE}</t>
  </si>
  <si>
    <t>V74</t>
  </si>
  <si>
    <t>BIL.AKT.HYP{A,JPY,RLZ}</t>
  </si>
  <si>
    <t>V75</t>
  </si>
  <si>
    <t>BIL.AKT.HYP{A,JPY,B1M}</t>
  </si>
  <si>
    <t>V76</t>
  </si>
  <si>
    <t>BIL.AKT.HYP{A,JPY,M13}</t>
  </si>
  <si>
    <t>V77</t>
  </si>
  <si>
    <t>BIL.AKT.HYP{A,JPY,M31}</t>
  </si>
  <si>
    <t>V78</t>
  </si>
  <si>
    <t>BIL.AKT.HYP{A,JPY,J15}</t>
  </si>
  <si>
    <t>V79</t>
  </si>
  <si>
    <t>BIL.AKT.HYP{A,JPY,U5J}</t>
  </si>
  <si>
    <t>V80</t>
  </si>
  <si>
    <t>BIL.AKT.HYP{A,JPY,IMM}</t>
  </si>
  <si>
    <t>V81</t>
  </si>
  <si>
    <t>BIL.AKT.HYP{A,USD,T}</t>
  </si>
  <si>
    <t>T72</t>
  </si>
  <si>
    <t>BIL.AKT.HYP{A,USD,ASI}</t>
  </si>
  <si>
    <t>T73</t>
  </si>
  <si>
    <t>BIL.AKT.HYP{A,USD,KUE}</t>
  </si>
  <si>
    <t>T74</t>
  </si>
  <si>
    <t>BIL.AKT.HYP{A,USD,RLZ}</t>
  </si>
  <si>
    <t>T75</t>
  </si>
  <si>
    <t>BIL.AKT.HYP{A,USD,B1M}</t>
  </si>
  <si>
    <t>T76</t>
  </si>
  <si>
    <t>BIL.AKT.HYP{A,USD,M13}</t>
  </si>
  <si>
    <t>T77</t>
  </si>
  <si>
    <t>BIL.AKT.HYP{A,USD,M31}</t>
  </si>
  <si>
    <t>T78</t>
  </si>
  <si>
    <t>BIL.AKT.HYP{A,USD,J15}</t>
  </si>
  <si>
    <t>T79</t>
  </si>
  <si>
    <t>BIL.AKT.HYP{A,USD,U5J}</t>
  </si>
  <si>
    <t>T80</t>
  </si>
  <si>
    <t>BIL.AKT.HYP{A,USD,IMM}</t>
  </si>
  <si>
    <t>T81</t>
  </si>
  <si>
    <t>BIL.AKT.HYP{A,U,T}</t>
  </si>
  <si>
    <t>W72</t>
  </si>
  <si>
    <t>BIL.AKT.HYP{A,U,ASI}</t>
  </si>
  <si>
    <t>W73</t>
  </si>
  <si>
    <t>BIL.AKT.HYP{A,U,KUE}</t>
  </si>
  <si>
    <t>W74</t>
  </si>
  <si>
    <t>BIL.AKT.HYP{A,U,RLZ}</t>
  </si>
  <si>
    <t>W75</t>
  </si>
  <si>
    <t>BIL.AKT.HYP{A,U,B1M}</t>
  </si>
  <si>
    <t>W76</t>
  </si>
  <si>
    <t>BIL.AKT.HYP{A,U,M13}</t>
  </si>
  <si>
    <t>W77</t>
  </si>
  <si>
    <t>BIL.AKT.HYP{A,U,M31}</t>
  </si>
  <si>
    <t>W78</t>
  </si>
  <si>
    <t>BIL.AKT.HYP{A,U,J15}</t>
  </si>
  <si>
    <t>W79</t>
  </si>
  <si>
    <t>BIL.AKT.HYP{A,U,U5J}</t>
  </si>
  <si>
    <t>W80</t>
  </si>
  <si>
    <t>BIL.AKT.HYP{A,U,IMM}</t>
  </si>
  <si>
    <t>W81</t>
  </si>
  <si>
    <t>BIL.AKT.HGE{T,T}</t>
  </si>
  <si>
    <t>Y82</t>
  </si>
  <si>
    <t>BIL.AKT.HGE{I,T}</t>
  </si>
  <si>
    <t>Q82</t>
  </si>
  <si>
    <t>BIL.AKT.HGE{I,CHF}</t>
  </si>
  <si>
    <t>K82</t>
  </si>
  <si>
    <t>BIL.AKT.HGE{I,EM}</t>
  </si>
  <si>
    <t>L82</t>
  </si>
  <si>
    <t>BIL.AKT.HGE{I,EUR}</t>
  </si>
  <si>
    <t>N82</t>
  </si>
  <si>
    <t>BIL.AKT.HGE{I,JPY}</t>
  </si>
  <si>
    <t>O82</t>
  </si>
  <si>
    <t>BIL.AKT.HGE{I,USD}</t>
  </si>
  <si>
    <t>M82</t>
  </si>
  <si>
    <t>BIL.AKT.HGE{I,U}</t>
  </si>
  <si>
    <t>P82</t>
  </si>
  <si>
    <t>BIL.AKT.HGE{A,T}</t>
  </si>
  <si>
    <t>X82</t>
  </si>
  <si>
    <t>BIL.AKT.HGE{A,CHF}</t>
  </si>
  <si>
    <t>R82</t>
  </si>
  <si>
    <t>BIL.AKT.HGE{A,EM}</t>
  </si>
  <si>
    <t>S82</t>
  </si>
  <si>
    <t>BIL.AKT.HGE{A,EUR}</t>
  </si>
  <si>
    <t>U82</t>
  </si>
  <si>
    <t>BIL.AKT.HGE{A,JPY}</t>
  </si>
  <si>
    <t>V82</t>
  </si>
  <si>
    <t>BIL.AKT.HGE{A,USD}</t>
  </si>
  <si>
    <t>T82</t>
  </si>
  <si>
    <t>BIL.AKT.HGE{A,U}</t>
  </si>
  <si>
    <t>W82</t>
  </si>
  <si>
    <t>BIL.AKT.WBW{T,T}</t>
  </si>
  <si>
    <t>Y83</t>
  </si>
  <si>
    <t>BIL.AKT.WBW{I,T}</t>
  </si>
  <si>
    <t>Q83</t>
  </si>
  <si>
    <t>BIL.AKT.WBW{I,CHF}</t>
  </si>
  <si>
    <t>K83</t>
  </si>
  <si>
    <t>BIL.AKT.WBW{I,EM}</t>
  </si>
  <si>
    <t>L83</t>
  </si>
  <si>
    <t>BIL.AKT.WBW{I,EUR}</t>
  </si>
  <si>
    <t>N83</t>
  </si>
  <si>
    <t>BIL.AKT.WBW{I,JPY}</t>
  </si>
  <si>
    <t>O83</t>
  </si>
  <si>
    <t>BIL.AKT.WBW{I,USD}</t>
  </si>
  <si>
    <t>M83</t>
  </si>
  <si>
    <t>BIL.AKT.WBW{I,U}</t>
  </si>
  <si>
    <t>P83</t>
  </si>
  <si>
    <t>BIL.AKT.WBW{A,T}</t>
  </si>
  <si>
    <t>X83</t>
  </si>
  <si>
    <t>BIL.AKT.WBW{A,CHF}</t>
  </si>
  <si>
    <t>R83</t>
  </si>
  <si>
    <t>BIL.AKT.WBW{A,EM}</t>
  </si>
  <si>
    <t>S83</t>
  </si>
  <si>
    <t>BIL.AKT.WBW{A,EUR}</t>
  </si>
  <si>
    <t>U83</t>
  </si>
  <si>
    <t>BIL.AKT.WBW{A,JPY}</t>
  </si>
  <si>
    <t>V83</t>
  </si>
  <si>
    <t>BIL.AKT.WBW{A,USD}</t>
  </si>
  <si>
    <t>T83</t>
  </si>
  <si>
    <t>BIL.AKT.WBW{A,U}</t>
  </si>
  <si>
    <t>W83</t>
  </si>
  <si>
    <t>BIL.AKT.FFV{T,T}</t>
  </si>
  <si>
    <t>Y84</t>
  </si>
  <si>
    <t>BIL.AKT.FFV{I,T}</t>
  </si>
  <si>
    <t>Q84</t>
  </si>
  <si>
    <t>BIL.AKT.FFV{I,CHF}</t>
  </si>
  <si>
    <t>K84</t>
  </si>
  <si>
    <t>BIL.AKT.FFV{I,EM}</t>
  </si>
  <si>
    <t>L84</t>
  </si>
  <si>
    <t>BIL.AKT.FFV{I,EUR}</t>
  </si>
  <si>
    <t>N84</t>
  </si>
  <si>
    <t>BIL.AKT.FFV{I,JPY}</t>
  </si>
  <si>
    <t>O84</t>
  </si>
  <si>
    <t>BIL.AKT.FFV{I,USD}</t>
  </si>
  <si>
    <t>M84</t>
  </si>
  <si>
    <t>BIL.AKT.FFV{I,U}</t>
  </si>
  <si>
    <t>P84</t>
  </si>
  <si>
    <t>BIL.AKT.FFV{A,T}</t>
  </si>
  <si>
    <t>X84</t>
  </si>
  <si>
    <t>BIL.AKT.FFV{A,CHF}</t>
  </si>
  <si>
    <t>R84</t>
  </si>
  <si>
    <t>BIL.AKT.FFV{A,EM}</t>
  </si>
  <si>
    <t>S84</t>
  </si>
  <si>
    <t>BIL.AKT.FFV{A,EUR}</t>
  </si>
  <si>
    <t>U84</t>
  </si>
  <si>
    <t>BIL.AKT.FFV{A,JPY}</t>
  </si>
  <si>
    <t>V84</t>
  </si>
  <si>
    <t>BIL.AKT.FFV{A,USD}</t>
  </si>
  <si>
    <t>T84</t>
  </si>
  <si>
    <t>BIL.AKT.FFV{A,U}</t>
  </si>
  <si>
    <t>W84</t>
  </si>
  <si>
    <t>BIL.AKT.FFV.FMI{T,T}</t>
  </si>
  <si>
    <t>Y85</t>
  </si>
  <si>
    <t>BIL.AKT.FFV.FMI{I,T}</t>
  </si>
  <si>
    <t>Q85</t>
  </si>
  <si>
    <t>BIL.AKT.FFV.FMI{I,CHF}</t>
  </si>
  <si>
    <t>K85</t>
  </si>
  <si>
    <t>BIL.AKT.FFV.FMI{I,EUR}</t>
  </si>
  <si>
    <t>N85</t>
  </si>
  <si>
    <t>BIL.AKT.FFV.FMI{I,JPY}</t>
  </si>
  <si>
    <t>O85</t>
  </si>
  <si>
    <t>BIL.AKT.FFV.FMI{I,USD}</t>
  </si>
  <si>
    <t>M85</t>
  </si>
  <si>
    <t>BIL.AKT.FFV.FMI{I,U}</t>
  </si>
  <si>
    <t>P85</t>
  </si>
  <si>
    <t>BIL.AKT.FFV.FMI{A,T}</t>
  </si>
  <si>
    <t>X85</t>
  </si>
  <si>
    <t>BIL.AKT.FFV.FMI{A,CHF}</t>
  </si>
  <si>
    <t>R85</t>
  </si>
  <si>
    <t>BIL.AKT.FFV.FMI{A,EUR}</t>
  </si>
  <si>
    <t>U85</t>
  </si>
  <si>
    <t>BIL.AKT.FFV.FMI{A,JPY}</t>
  </si>
  <si>
    <t>V85</t>
  </si>
  <si>
    <t>BIL.AKT.FFV.FMI{A,USD}</t>
  </si>
  <si>
    <t>T85</t>
  </si>
  <si>
    <t>BIL.AKT.FFV.FMI{A,U}</t>
  </si>
  <si>
    <t>W85</t>
  </si>
  <si>
    <t>BIL.AKT.FFV.FBA{T,T}</t>
  </si>
  <si>
    <t>Y86</t>
  </si>
  <si>
    <t>BIL.AKT.FFV.FBA{I,T}</t>
  </si>
  <si>
    <t>Q86</t>
  </si>
  <si>
    <t>BIL.AKT.FFV.FBA{I,CHF}</t>
  </si>
  <si>
    <t>K86</t>
  </si>
  <si>
    <t>BIL.AKT.FFV.FBA{I,EM}</t>
  </si>
  <si>
    <t>L86</t>
  </si>
  <si>
    <t>BIL.AKT.FFV.FBA{I,EUR}</t>
  </si>
  <si>
    <t>N86</t>
  </si>
  <si>
    <t>BIL.AKT.FFV.FBA{I,JPY}</t>
  </si>
  <si>
    <t>O86</t>
  </si>
  <si>
    <t>BIL.AKT.FFV.FBA{I,USD}</t>
  </si>
  <si>
    <t>M86</t>
  </si>
  <si>
    <t>BIL.AKT.FFV.FBA{I,U}</t>
  </si>
  <si>
    <t>P86</t>
  </si>
  <si>
    <t>BIL.AKT.FFV.FBA{A,T}</t>
  </si>
  <si>
    <t>X86</t>
  </si>
  <si>
    <t>BIL.AKT.FFV.FBA{A,CHF}</t>
  </si>
  <si>
    <t>R86</t>
  </si>
  <si>
    <t>BIL.AKT.FFV.FBA{A,EM}</t>
  </si>
  <si>
    <t>S86</t>
  </si>
  <si>
    <t>BIL.AKT.FFV.FBA{A,EUR}</t>
  </si>
  <si>
    <t>U86</t>
  </si>
  <si>
    <t>BIL.AKT.FFV.FBA{A,JPY}</t>
  </si>
  <si>
    <t>V86</t>
  </si>
  <si>
    <t>BIL.AKT.FFV.FBA{A,USD}</t>
  </si>
  <si>
    <t>T86</t>
  </si>
  <si>
    <t>BIL.AKT.FFV.FBA{A,U}</t>
  </si>
  <si>
    <t>W86</t>
  </si>
  <si>
    <t>BIL.AKT.FFV.WFG{T,T}</t>
  </si>
  <si>
    <t>Y87</t>
  </si>
  <si>
    <t>BIL.AKT.FFV.WFG{I,T}</t>
  </si>
  <si>
    <t>Q87</t>
  </si>
  <si>
    <t>BIL.AKT.FFV.WFG{I,CHF}</t>
  </si>
  <si>
    <t>K87</t>
  </si>
  <si>
    <t>BIL.AKT.FFV.WFG{I,EM}</t>
  </si>
  <si>
    <t>L87</t>
  </si>
  <si>
    <t>BIL.AKT.FFV.WFG{I,EUR}</t>
  </si>
  <si>
    <t>N87</t>
  </si>
  <si>
    <t>BIL.AKT.FFV.WFG{I,JPY}</t>
  </si>
  <si>
    <t>O87</t>
  </si>
  <si>
    <t>BIL.AKT.FFV.WFG{I,USD}</t>
  </si>
  <si>
    <t>M87</t>
  </si>
  <si>
    <t>BIL.AKT.FFV.WFG{I,U}</t>
  </si>
  <si>
    <t>P87</t>
  </si>
  <si>
    <t>BIL.AKT.FFV.WFG{A,T}</t>
  </si>
  <si>
    <t>X87</t>
  </si>
  <si>
    <t>BIL.AKT.FFV.WFG{A,CHF}</t>
  </si>
  <si>
    <t>R87</t>
  </si>
  <si>
    <t>BIL.AKT.FFV.WFG{A,EM}</t>
  </si>
  <si>
    <t>S87</t>
  </si>
  <si>
    <t>BIL.AKT.FFV.WFG{A,EUR}</t>
  </si>
  <si>
    <t>U87</t>
  </si>
  <si>
    <t>BIL.AKT.FFV.WFG{A,JPY}</t>
  </si>
  <si>
    <t>V87</t>
  </si>
  <si>
    <t>BIL.AKT.FFV.WFG{A,USD}</t>
  </si>
  <si>
    <t>T87</t>
  </si>
  <si>
    <t>BIL.AKT.FFV.WFG{A,U}</t>
  </si>
  <si>
    <t>W87</t>
  </si>
  <si>
    <t>BIL.AKT.FFV.FKU{T,T}</t>
  </si>
  <si>
    <t>Y88</t>
  </si>
  <si>
    <t>BIL.AKT.FFV.FKU{I,T}</t>
  </si>
  <si>
    <t>Q88</t>
  </si>
  <si>
    <t>BIL.AKT.FFV.FKU{I,CHF}</t>
  </si>
  <si>
    <t>K88</t>
  </si>
  <si>
    <t>BIL.AKT.FFV.FKU{I,EM}</t>
  </si>
  <si>
    <t>L88</t>
  </si>
  <si>
    <t>BIL.AKT.FFV.FKU{I,EUR}</t>
  </si>
  <si>
    <t>N88</t>
  </si>
  <si>
    <t>BIL.AKT.FFV.FKU{I,JPY}</t>
  </si>
  <si>
    <t>O88</t>
  </si>
  <si>
    <t>BIL.AKT.FFV.FKU{I,USD}</t>
  </si>
  <si>
    <t>M88</t>
  </si>
  <si>
    <t>BIL.AKT.FFV.FKU{I,U}</t>
  </si>
  <si>
    <t>P88</t>
  </si>
  <si>
    <t>BIL.AKT.FFV.FKU{A,T}</t>
  </si>
  <si>
    <t>X88</t>
  </si>
  <si>
    <t>BIL.AKT.FFV.FKU{A,CHF}</t>
  </si>
  <si>
    <t>R88</t>
  </si>
  <si>
    <t>BIL.AKT.FFV.FKU{A,EM}</t>
  </si>
  <si>
    <t>S88</t>
  </si>
  <si>
    <t>BIL.AKT.FFV.FKU{A,EUR}</t>
  </si>
  <si>
    <t>U88</t>
  </si>
  <si>
    <t>BIL.AKT.FFV.FKU{A,JPY}</t>
  </si>
  <si>
    <t>V88</t>
  </si>
  <si>
    <t>BIL.AKT.FFV.FKU{A,USD}</t>
  </si>
  <si>
    <t>T88</t>
  </si>
  <si>
    <t>BIL.AKT.FFV.FKU{A,U}</t>
  </si>
  <si>
    <t>W88</t>
  </si>
  <si>
    <t>BIL.AKT.FFV.HYP{T,T}</t>
  </si>
  <si>
    <t>Y89</t>
  </si>
  <si>
    <t>BIL.AKT.FFV.HYP{I,T}</t>
  </si>
  <si>
    <t>Q89</t>
  </si>
  <si>
    <t>BIL.AKT.FFV.HYP{I,CHF}</t>
  </si>
  <si>
    <t>K89</t>
  </si>
  <si>
    <t>BIL.AKT.FFV.HYP{I,EUR}</t>
  </si>
  <si>
    <t>N89</t>
  </si>
  <si>
    <t>BIL.AKT.FFV.HYP{I,JPY}</t>
  </si>
  <si>
    <t>O89</t>
  </si>
  <si>
    <t>BIL.AKT.FFV.HYP{I,USD}</t>
  </si>
  <si>
    <t>M89</t>
  </si>
  <si>
    <t>BIL.AKT.FFV.HYP{I,U}</t>
  </si>
  <si>
    <t>P89</t>
  </si>
  <si>
    <t>BIL.AKT.FFV.HYP{A,T}</t>
  </si>
  <si>
    <t>X89</t>
  </si>
  <si>
    <t>BIL.AKT.FFV.HYP{A,CHF}</t>
  </si>
  <si>
    <t>R89</t>
  </si>
  <si>
    <t>BIL.AKT.FFV.HYP{A,EUR}</t>
  </si>
  <si>
    <t>U89</t>
  </si>
  <si>
    <t>BIL.AKT.FFV.HYP{A,JPY}</t>
  </si>
  <si>
    <t>V89</t>
  </si>
  <si>
    <t>BIL.AKT.FFV.HYP{A,USD}</t>
  </si>
  <si>
    <t>T89</t>
  </si>
  <si>
    <t>BIL.AKT.FFV.HYP{A,U}</t>
  </si>
  <si>
    <t>W89</t>
  </si>
  <si>
    <t>BIL.AKT.FFV.FAN{T,T}</t>
  </si>
  <si>
    <t>Y90</t>
  </si>
  <si>
    <t>BIL.AKT.FFV.FAN{I,T}</t>
  </si>
  <si>
    <t>Q90</t>
  </si>
  <si>
    <t>BIL.AKT.FFV.FAN{I,CHF}</t>
  </si>
  <si>
    <t>K90</t>
  </si>
  <si>
    <t>BIL.AKT.FFV.FAN{I,EM}</t>
  </si>
  <si>
    <t>L90</t>
  </si>
  <si>
    <t>BIL.AKT.FFV.FAN{I,EUR}</t>
  </si>
  <si>
    <t>N90</t>
  </si>
  <si>
    <t>BIL.AKT.FFV.FAN{I,JPY}</t>
  </si>
  <si>
    <t>O90</t>
  </si>
  <si>
    <t>BIL.AKT.FFV.FAN{I,USD}</t>
  </si>
  <si>
    <t>M90</t>
  </si>
  <si>
    <t>BIL.AKT.FFV.FAN{I,U}</t>
  </si>
  <si>
    <t>P90</t>
  </si>
  <si>
    <t>BIL.AKT.FFV.FAN{A,T}</t>
  </si>
  <si>
    <t>X90</t>
  </si>
  <si>
    <t>BIL.AKT.FFV.FAN{A,CHF}</t>
  </si>
  <si>
    <t>R90</t>
  </si>
  <si>
    <t>BIL.AKT.FFV.FAN{A,EM}</t>
  </si>
  <si>
    <t>S90</t>
  </si>
  <si>
    <t>BIL.AKT.FFV.FAN{A,EUR}</t>
  </si>
  <si>
    <t>U90</t>
  </si>
  <si>
    <t>BIL.AKT.FFV.FAN{A,JPY}</t>
  </si>
  <si>
    <t>V90</t>
  </si>
  <si>
    <t>BIL.AKT.FFV.FAN{A,USD}</t>
  </si>
  <si>
    <t>T90</t>
  </si>
  <si>
    <t>BIL.AKT.FFV.FAN{A,U}</t>
  </si>
  <si>
    <t>W90</t>
  </si>
  <si>
    <t>BIL.AKT.FAN{T,T}</t>
  </si>
  <si>
    <t>Y91</t>
  </si>
  <si>
    <t>BIL.AKT.FAN{I,T}</t>
  </si>
  <si>
    <t>Q91</t>
  </si>
  <si>
    <t>BIL.AKT.FAN{I,CHF}</t>
  </si>
  <si>
    <t>K91</t>
  </si>
  <si>
    <t>BIL.AKT.FAN{I,EM}</t>
  </si>
  <si>
    <t>L91</t>
  </si>
  <si>
    <t>BIL.AKT.FAN{I,EUR}</t>
  </si>
  <si>
    <t>N91</t>
  </si>
  <si>
    <t>BIL.AKT.FAN{I,JPY}</t>
  </si>
  <si>
    <t>O91</t>
  </si>
  <si>
    <t>BIL.AKT.FAN{I,USD}</t>
  </si>
  <si>
    <t>M91</t>
  </si>
  <si>
    <t>BIL.AKT.FAN{I,U}</t>
  </si>
  <si>
    <t>P91</t>
  </si>
  <si>
    <t>BIL.AKT.FAN{A,T}</t>
  </si>
  <si>
    <t>X91</t>
  </si>
  <si>
    <t>BIL.AKT.FAN{A,CHF}</t>
  </si>
  <si>
    <t>R91</t>
  </si>
  <si>
    <t>BIL.AKT.FAN{A,EM}</t>
  </si>
  <si>
    <t>S91</t>
  </si>
  <si>
    <t>BIL.AKT.FAN{A,EUR}</t>
  </si>
  <si>
    <t>U91</t>
  </si>
  <si>
    <t>BIL.AKT.FAN{A,JPY}</t>
  </si>
  <si>
    <t>V91</t>
  </si>
  <si>
    <t>BIL.AKT.FAN{A,USD}</t>
  </si>
  <si>
    <t>T91</t>
  </si>
  <si>
    <t>BIL.AKT.FAN{A,U}</t>
  </si>
  <si>
    <t>W91</t>
  </si>
  <si>
    <t>BIL.AKT.FAN.GMP{T,T,T}</t>
  </si>
  <si>
    <t>Y93</t>
  </si>
  <si>
    <t>BIL.AKT.FAN.GMP{T,T,OEH}</t>
  </si>
  <si>
    <t>Y94</t>
  </si>
  <si>
    <t>BIL.AKT.FAN.GMP{I,T,T}</t>
  </si>
  <si>
    <t>Q93</t>
  </si>
  <si>
    <t>BIL.AKT.FAN.GMP{I,T,OEH}</t>
  </si>
  <si>
    <t>Q94</t>
  </si>
  <si>
    <t>BIL.AKT.FAN.GMP{I,CHF,T}</t>
  </si>
  <si>
    <t>K93</t>
  </si>
  <si>
    <t>BIL.AKT.FAN.GMP{I,CHF,OEH}</t>
  </si>
  <si>
    <t>K94</t>
  </si>
  <si>
    <t>BIL.AKT.FAN.GMP{I,EUR,T}</t>
  </si>
  <si>
    <t>N93</t>
  </si>
  <si>
    <t>BIL.AKT.FAN.GMP{I,EUR,OEH}</t>
  </si>
  <si>
    <t>N94</t>
  </si>
  <si>
    <t>BIL.AKT.FAN.GMP{I,JPY,T}</t>
  </si>
  <si>
    <t>O93</t>
  </si>
  <si>
    <t>BIL.AKT.FAN.GMP{I,JPY,OEH}</t>
  </si>
  <si>
    <t>O94</t>
  </si>
  <si>
    <t>BIL.AKT.FAN.GMP{I,USD,T}</t>
  </si>
  <si>
    <t>M93</t>
  </si>
  <si>
    <t>BIL.AKT.FAN.GMP{I,USD,OEH}</t>
  </si>
  <si>
    <t>M94</t>
  </si>
  <si>
    <t>BIL.AKT.FAN.GMP{I,U,T}</t>
  </si>
  <si>
    <t>P93</t>
  </si>
  <si>
    <t>BIL.AKT.FAN.GMP{I,U,OEH}</t>
  </si>
  <si>
    <t>P94</t>
  </si>
  <si>
    <t>BIL.AKT.FAN.GMP{A,T,T}</t>
  </si>
  <si>
    <t>X93</t>
  </si>
  <si>
    <t>BIL.AKT.FAN.GMP{A,T,OEH}</t>
  </si>
  <si>
    <t>X94</t>
  </si>
  <si>
    <t>BIL.AKT.FAN.GMP{A,CHF,T}</t>
  </si>
  <si>
    <t>R93</t>
  </si>
  <si>
    <t>BIL.AKT.FAN.GMP{A,CHF,OEH}</t>
  </si>
  <si>
    <t>R94</t>
  </si>
  <si>
    <t>BIL.AKT.FAN.GMP{A,EUR,T}</t>
  </si>
  <si>
    <t>U93</t>
  </si>
  <si>
    <t>BIL.AKT.FAN.GMP{A,EUR,OEH}</t>
  </si>
  <si>
    <t>U94</t>
  </si>
  <si>
    <t>BIL.AKT.FAN.GMP{A,JPY,T}</t>
  </si>
  <si>
    <t>V93</t>
  </si>
  <si>
    <t>BIL.AKT.FAN.GMP{A,JPY,OEH}</t>
  </si>
  <si>
    <t>V94</t>
  </si>
  <si>
    <t>BIL.AKT.FAN.GMP{A,USD,T}</t>
  </si>
  <si>
    <t>T93</t>
  </si>
  <si>
    <t>BIL.AKT.FAN.GMP{A,USD,OEH}</t>
  </si>
  <si>
    <t>T94</t>
  </si>
  <si>
    <t>BIL.AKT.FAN.GMP{A,U,T}</t>
  </si>
  <si>
    <t>W93</t>
  </si>
  <si>
    <t>BIL.AKT.FAN.GMP{A,U,OEH}</t>
  </si>
  <si>
    <t>W94</t>
  </si>
  <si>
    <t>BIL.AKT.FAN.LIS{T,T}</t>
  </si>
  <si>
    <t>Y92</t>
  </si>
  <si>
    <t>BIL.AKT.FAN.LIS{I,T}</t>
  </si>
  <si>
    <t>Q92</t>
  </si>
  <si>
    <t>BIL.AKT.FAN.LIS{I,CHF}</t>
  </si>
  <si>
    <t>K92</t>
  </si>
  <si>
    <t>BIL.AKT.FAN.LIS{I,EUR}</t>
  </si>
  <si>
    <t>N92</t>
  </si>
  <si>
    <t>BIL.AKT.FAN.LIS{I,JPY}</t>
  </si>
  <si>
    <t>O92</t>
  </si>
  <si>
    <t>BIL.AKT.FAN.LIS{I,USD}</t>
  </si>
  <si>
    <t>M92</t>
  </si>
  <si>
    <t>BIL.AKT.FAN.LIS{I,U}</t>
  </si>
  <si>
    <t>P92</t>
  </si>
  <si>
    <t>BIL.AKT.FAN.LIS{A,T}</t>
  </si>
  <si>
    <t>X92</t>
  </si>
  <si>
    <t>BIL.AKT.FAN.LIS{A,CHF}</t>
  </si>
  <si>
    <t>R92</t>
  </si>
  <si>
    <t>BIL.AKT.FAN.LIS{A,EUR}</t>
  </si>
  <si>
    <t>U92</t>
  </si>
  <si>
    <t>BIL.AKT.FAN.LIS{A,JPY}</t>
  </si>
  <si>
    <t>V92</t>
  </si>
  <si>
    <t>BIL.AKT.FAN.LIS{A,USD}</t>
  </si>
  <si>
    <t>T92</t>
  </si>
  <si>
    <t>BIL.AKT.FAN.LIS{A,U}</t>
  </si>
  <si>
    <t>W92</t>
  </si>
  <si>
    <t>BIL.AKT.REA{T,T}</t>
  </si>
  <si>
    <t>Y95</t>
  </si>
  <si>
    <t>BIL.AKT.REA{I,T}</t>
  </si>
  <si>
    <t>Q95</t>
  </si>
  <si>
    <t>BIL.AKT.REA{I,CHF}</t>
  </si>
  <si>
    <t>K95</t>
  </si>
  <si>
    <t>BIL.AKT.REA{I,EUR}</t>
  </si>
  <si>
    <t>N95</t>
  </si>
  <si>
    <t>BIL.AKT.REA{I,JPY}</t>
  </si>
  <si>
    <t>O95</t>
  </si>
  <si>
    <t>BIL.AKT.REA{I,USD}</t>
  </si>
  <si>
    <t>M95</t>
  </si>
  <si>
    <t>BIL.AKT.REA{I,U}</t>
  </si>
  <si>
    <t>P95</t>
  </si>
  <si>
    <t>BIL.AKT.REA{A,T}</t>
  </si>
  <si>
    <t>X95</t>
  </si>
  <si>
    <t>BIL.AKT.REA{A,CHF}</t>
  </si>
  <si>
    <t>R95</t>
  </si>
  <si>
    <t>BIL.AKT.REA{A,EUR}</t>
  </si>
  <si>
    <t>U95</t>
  </si>
  <si>
    <t>BIL.AKT.REA{A,JPY}</t>
  </si>
  <si>
    <t>V95</t>
  </si>
  <si>
    <t>BIL.AKT.REA{A,USD}</t>
  </si>
  <si>
    <t>T95</t>
  </si>
  <si>
    <t>BIL.AKT.REA{A,U}</t>
  </si>
  <si>
    <t>W95</t>
  </si>
  <si>
    <t>BIL.AKT.BET{T,T}</t>
  </si>
  <si>
    <t>Y96</t>
  </si>
  <si>
    <t>BIL.AKT.BET{I,T}</t>
  </si>
  <si>
    <t>Q96</t>
  </si>
  <si>
    <t>BIL.AKT.BET{I,CHF}</t>
  </si>
  <si>
    <t>K96</t>
  </si>
  <si>
    <t>BIL.AKT.BET{I,EUR}</t>
  </si>
  <si>
    <t>N96</t>
  </si>
  <si>
    <t>BIL.AKT.BET{I,JPY}</t>
  </si>
  <si>
    <t>O96</t>
  </si>
  <si>
    <t>BIL.AKT.BET{I,USD}</t>
  </si>
  <si>
    <t>M96</t>
  </si>
  <si>
    <t>BIL.AKT.BET{I,U}</t>
  </si>
  <si>
    <t>P96</t>
  </si>
  <si>
    <t>BIL.AKT.BET{A,T}</t>
  </si>
  <si>
    <t>X96</t>
  </si>
  <si>
    <t>BIL.AKT.BET{A,CHF}</t>
  </si>
  <si>
    <t>R96</t>
  </si>
  <si>
    <t>BIL.AKT.BET{A,EUR}</t>
  </si>
  <si>
    <t>U96</t>
  </si>
  <si>
    <t>BIL.AKT.BET{A,JPY}</t>
  </si>
  <si>
    <t>V96</t>
  </si>
  <si>
    <t>BIL.AKT.BET{A,USD}</t>
  </si>
  <si>
    <t>T96</t>
  </si>
  <si>
    <t>BIL.AKT.BET{A,U}</t>
  </si>
  <si>
    <t>W96</t>
  </si>
  <si>
    <t>BIL.AKT.SAN{T,T}</t>
  </si>
  <si>
    <t>Y97</t>
  </si>
  <si>
    <t>BIL.AKT.SAN{I,T}</t>
  </si>
  <si>
    <t>Q97</t>
  </si>
  <si>
    <t>BIL.AKT.SAN{I,CHF}</t>
  </si>
  <si>
    <t>K97</t>
  </si>
  <si>
    <t>BIL.AKT.SAN{I,EUR}</t>
  </si>
  <si>
    <t>N97</t>
  </si>
  <si>
    <t>BIL.AKT.SAN{I,JPY}</t>
  </si>
  <si>
    <t>O97</t>
  </si>
  <si>
    <t>BIL.AKT.SAN{I,USD}</t>
  </si>
  <si>
    <t>M97</t>
  </si>
  <si>
    <t>BIL.AKT.SAN{I,U}</t>
  </si>
  <si>
    <t>P97</t>
  </si>
  <si>
    <t>BIL.AKT.SAN{A,T}</t>
  </si>
  <si>
    <t>X97</t>
  </si>
  <si>
    <t>BIL.AKT.SAN{A,CHF}</t>
  </si>
  <si>
    <t>R97</t>
  </si>
  <si>
    <t>BIL.AKT.SAN{A,EUR}</t>
  </si>
  <si>
    <t>U97</t>
  </si>
  <si>
    <t>BIL.AKT.SAN{A,JPY}</t>
  </si>
  <si>
    <t>V97</t>
  </si>
  <si>
    <t>BIL.AKT.SAN{A,USD}</t>
  </si>
  <si>
    <t>T97</t>
  </si>
  <si>
    <t>BIL.AKT.SAN{A,U}</t>
  </si>
  <si>
    <t>W97</t>
  </si>
  <si>
    <t>BIL.AKT.SAN.LBU{T,T}</t>
  </si>
  <si>
    <t>Y98</t>
  </si>
  <si>
    <t>BIL.AKT.SAN.LBU{I,T}</t>
  </si>
  <si>
    <t>Q98</t>
  </si>
  <si>
    <t>BIL.AKT.SAN.LBU{I,CHF}</t>
  </si>
  <si>
    <t>K98</t>
  </si>
  <si>
    <t>BIL.AKT.SAN.LBU{I,EUR}</t>
  </si>
  <si>
    <t>N98</t>
  </si>
  <si>
    <t>BIL.AKT.SAN.LBU{I,JPY}</t>
  </si>
  <si>
    <t>O98</t>
  </si>
  <si>
    <t>BIL.AKT.SAN.LBU{I,USD}</t>
  </si>
  <si>
    <t>M98</t>
  </si>
  <si>
    <t>BIL.AKT.SAN.LBU{I,U}</t>
  </si>
  <si>
    <t>P98</t>
  </si>
  <si>
    <t>BIL.AKT.SAN.LBU{A,T}</t>
  </si>
  <si>
    <t>X98</t>
  </si>
  <si>
    <t>BIL.AKT.SAN.LBU{A,CHF}</t>
  </si>
  <si>
    <t>R98</t>
  </si>
  <si>
    <t>BIL.AKT.SAN.LBU{A,EUR}</t>
  </si>
  <si>
    <t>U98</t>
  </si>
  <si>
    <t>BIL.AKT.SAN.LBU{A,JPY}</t>
  </si>
  <si>
    <t>V98</t>
  </si>
  <si>
    <t>BIL.AKT.SAN.LBU{A,USD}</t>
  </si>
  <si>
    <t>T98</t>
  </si>
  <si>
    <t>BIL.AKT.SAN.LBU{A,U}</t>
  </si>
  <si>
    <t>W98</t>
  </si>
  <si>
    <t>BIL.AKT.SAN.OFL{T,T}</t>
  </si>
  <si>
    <t>Y99</t>
  </si>
  <si>
    <t>BIL.AKT.SAN.OFL{I,T}</t>
  </si>
  <si>
    <t>Q99</t>
  </si>
  <si>
    <t>BIL.AKT.SAN.OFL{I,CHF}</t>
  </si>
  <si>
    <t>K99</t>
  </si>
  <si>
    <t>BIL.AKT.SAN.OFL{I,EUR}</t>
  </si>
  <si>
    <t>N99</t>
  </si>
  <si>
    <t>BIL.AKT.SAN.OFL{I,JPY}</t>
  </si>
  <si>
    <t>O99</t>
  </si>
  <si>
    <t>BIL.AKT.SAN.OFL{I,USD}</t>
  </si>
  <si>
    <t>M99</t>
  </si>
  <si>
    <t>BIL.AKT.SAN.OFL{I,U}</t>
  </si>
  <si>
    <t>P99</t>
  </si>
  <si>
    <t>BIL.AKT.SAN.OFL{A,T}</t>
  </si>
  <si>
    <t>X99</t>
  </si>
  <si>
    <t>BIL.AKT.SAN.OFL{A,CHF}</t>
  </si>
  <si>
    <t>R99</t>
  </si>
  <si>
    <t>BIL.AKT.SAN.OFL{A,EUR}</t>
  </si>
  <si>
    <t>U99</t>
  </si>
  <si>
    <t>BIL.AKT.SAN.OFL{A,JPY}</t>
  </si>
  <si>
    <t>V99</t>
  </si>
  <si>
    <t>BIL.AKT.SAN.OFL{A,USD}</t>
  </si>
  <si>
    <t>T99</t>
  </si>
  <si>
    <t>BIL.AKT.SAN.OFL{A,U}</t>
  </si>
  <si>
    <t>W99</t>
  </si>
  <si>
    <t>BIL.AKT.SAN.UES{T,T}</t>
  </si>
  <si>
    <t>Y100</t>
  </si>
  <si>
    <t>BIL.AKT.SAN.UES{I,T}</t>
  </si>
  <si>
    <t>Q100</t>
  </si>
  <si>
    <t>BIL.AKT.SAN.UES{I,CHF}</t>
  </si>
  <si>
    <t>K100</t>
  </si>
  <si>
    <t>BIL.AKT.SAN.UES{I,EUR}</t>
  </si>
  <si>
    <t>N100</t>
  </si>
  <si>
    <t>BIL.AKT.SAN.UES{I,JPY}</t>
  </si>
  <si>
    <t>O100</t>
  </si>
  <si>
    <t>BIL.AKT.SAN.UES{I,USD}</t>
  </si>
  <si>
    <t>M100</t>
  </si>
  <si>
    <t>BIL.AKT.SAN.UES{I,U}</t>
  </si>
  <si>
    <t>P100</t>
  </si>
  <si>
    <t>BIL.AKT.SAN.UES{A,T}</t>
  </si>
  <si>
    <t>X100</t>
  </si>
  <si>
    <t>BIL.AKT.SAN.UES{A,CHF}</t>
  </si>
  <si>
    <t>R100</t>
  </si>
  <si>
    <t>BIL.AKT.SAN.UES{A,EUR}</t>
  </si>
  <si>
    <t>U100</t>
  </si>
  <si>
    <t>BIL.AKT.SAN.UES{A,JPY}</t>
  </si>
  <si>
    <t>V100</t>
  </si>
  <si>
    <t>BIL.AKT.SAN.UES{A,USD}</t>
  </si>
  <si>
    <t>T100</t>
  </si>
  <si>
    <t>BIL.AKT.SAN.UES{A,U}</t>
  </si>
  <si>
    <t>W100</t>
  </si>
  <si>
    <t>BIL.AKT.IMW{T,T}</t>
  </si>
  <si>
    <t>Y101</t>
  </si>
  <si>
    <t>BIL.AKT.IMW{I,T}</t>
  </si>
  <si>
    <t>Q101</t>
  </si>
  <si>
    <t>BIL.AKT.IMW{I,CHF}</t>
  </si>
  <si>
    <t>K101</t>
  </si>
  <si>
    <t>BIL.AKT.IMW{I,EUR}</t>
  </si>
  <si>
    <t>N101</t>
  </si>
  <si>
    <t>BIL.AKT.IMW{I,JPY}</t>
  </si>
  <si>
    <t>O101</t>
  </si>
  <si>
    <t>BIL.AKT.IMW{I,USD}</t>
  </si>
  <si>
    <t>BIL.AKT.IMW{I,U}</t>
  </si>
  <si>
    <t>P101</t>
  </si>
  <si>
    <t>BIL.AKT.IMW{A,T}</t>
  </si>
  <si>
    <t>X101</t>
  </si>
  <si>
    <t>BIL.AKT.IMW{A,CHF}</t>
  </si>
  <si>
    <t>R101</t>
  </si>
  <si>
    <t>BIL.AKT.IMW{A,EUR}</t>
  </si>
  <si>
    <t>U101</t>
  </si>
  <si>
    <t>BIL.AKT.IMW{A,JPY}</t>
  </si>
  <si>
    <t>V101</t>
  </si>
  <si>
    <t>BIL.AKT.IMW{A,USD}</t>
  </si>
  <si>
    <t>T101</t>
  </si>
  <si>
    <t>BIL.AKT.IMW{A,U}</t>
  </si>
  <si>
    <t>W101</t>
  </si>
  <si>
    <t>BIL.AKT.SON{T,T}</t>
  </si>
  <si>
    <t>Y102</t>
  </si>
  <si>
    <t>BIL.AKT.SON{I,T}</t>
  </si>
  <si>
    <t>Q102</t>
  </si>
  <si>
    <t>BIL.AKT.SON{I,CHF}</t>
  </si>
  <si>
    <t>K102</t>
  </si>
  <si>
    <t>BIL.AKT.SON{I,EM}</t>
  </si>
  <si>
    <t>L102</t>
  </si>
  <si>
    <t>BIL.AKT.SON{I,EUR}</t>
  </si>
  <si>
    <t>N102</t>
  </si>
  <si>
    <t>BIL.AKT.SON{I,JPY}</t>
  </si>
  <si>
    <t>O102</t>
  </si>
  <si>
    <t>BIL.AKT.SON{I,USD}</t>
  </si>
  <si>
    <t>BIL.AKT.SON{I,U}</t>
  </si>
  <si>
    <t>P102</t>
  </si>
  <si>
    <t>BIL.AKT.SON{A,T}</t>
  </si>
  <si>
    <t>X102</t>
  </si>
  <si>
    <t>BIL.AKT.SON{A,CHF}</t>
  </si>
  <si>
    <t>R102</t>
  </si>
  <si>
    <t>BIL.AKT.SON{A,EM}</t>
  </si>
  <si>
    <t>S102</t>
  </si>
  <si>
    <t>BIL.AKT.SON{A,EUR}</t>
  </si>
  <si>
    <t>U102</t>
  </si>
  <si>
    <t>BIL.AKT.SON{A,JPY}</t>
  </si>
  <si>
    <t>V102</t>
  </si>
  <si>
    <t>BIL.AKT.SON{A,USD}</t>
  </si>
  <si>
    <t>T102</t>
  </si>
  <si>
    <t>BIL.AKT.SON{A,U}</t>
  </si>
  <si>
    <t>W102</t>
  </si>
  <si>
    <t>BIL.AKT.SON.SBG{T,T}</t>
  </si>
  <si>
    <t>Y103</t>
  </si>
  <si>
    <t>BIL.AKT.SON.SBG{I,T}</t>
  </si>
  <si>
    <t>Q103</t>
  </si>
  <si>
    <t>BIL.AKT.SON.SBG{I,CHF}</t>
  </si>
  <si>
    <t>K103</t>
  </si>
  <si>
    <t>BIL.AKT.SON.SBG{I,EM}</t>
  </si>
  <si>
    <t>L103</t>
  </si>
  <si>
    <t>BIL.AKT.SON.SBG{I,EUR}</t>
  </si>
  <si>
    <t>N103</t>
  </si>
  <si>
    <t>BIL.AKT.SON.SBG{I,JPY}</t>
  </si>
  <si>
    <t>O103</t>
  </si>
  <si>
    <t>BIL.AKT.SON.SBG{I,USD}</t>
  </si>
  <si>
    <t>BIL.AKT.SON.SBG{I,U}</t>
  </si>
  <si>
    <t>P103</t>
  </si>
  <si>
    <t>BIL.AKT.SON.SBG{A,T}</t>
  </si>
  <si>
    <t>X103</t>
  </si>
  <si>
    <t>BIL.AKT.SON.SBG{A,CHF}</t>
  </si>
  <si>
    <t>R103</t>
  </si>
  <si>
    <t>BIL.AKT.SON.SBG{A,EM}</t>
  </si>
  <si>
    <t>S103</t>
  </si>
  <si>
    <t>BIL.AKT.SON.SBG{A,EUR}</t>
  </si>
  <si>
    <t>U103</t>
  </si>
  <si>
    <t>BIL.AKT.SON.SBG{A,JPY}</t>
  </si>
  <si>
    <t>V103</t>
  </si>
  <si>
    <t>BIL.AKT.SON.SBG{A,USD}</t>
  </si>
  <si>
    <t>T103</t>
  </si>
  <si>
    <t>BIL.AKT.SON.SBG{A,U}</t>
  </si>
  <si>
    <t>W103</t>
  </si>
  <si>
    <t>BIL.AKT.SON.NML{T,T}</t>
  </si>
  <si>
    <t>Y104</t>
  </si>
  <si>
    <t>BIL.AKT.SON.NML{I,T}</t>
  </si>
  <si>
    <t>Q104</t>
  </si>
  <si>
    <t>BIL.AKT.SON.NML{I,CHF}</t>
  </si>
  <si>
    <t>K104</t>
  </si>
  <si>
    <t>BIL.AKT.SON.NML{I,EM}</t>
  </si>
  <si>
    <t>L104</t>
  </si>
  <si>
    <t>BIL.AKT.SON.NML{I,EUR}</t>
  </si>
  <si>
    <t>N104</t>
  </si>
  <si>
    <t>BIL.AKT.SON.NML{I,JPY}</t>
  </si>
  <si>
    <t>O104</t>
  </si>
  <si>
    <t>BIL.AKT.SON.NML{I,USD}</t>
  </si>
  <si>
    <t>BIL.AKT.SON.NML{I,U}</t>
  </si>
  <si>
    <t>P104</t>
  </si>
  <si>
    <t>BIL.AKT.SON.NML{A,T}</t>
  </si>
  <si>
    <t>X104</t>
  </si>
  <si>
    <t>BIL.AKT.SON.NML{A,CHF}</t>
  </si>
  <si>
    <t>R104</t>
  </si>
  <si>
    <t>BIL.AKT.SON.NML{A,EM}</t>
  </si>
  <si>
    <t>S104</t>
  </si>
  <si>
    <t>BIL.AKT.SON.NML{A,EUR}</t>
  </si>
  <si>
    <t>U104</t>
  </si>
  <si>
    <t>BIL.AKT.SON.NML{A,JPY}</t>
  </si>
  <si>
    <t>V104</t>
  </si>
  <si>
    <t>BIL.AKT.SON.NML{A,USD}</t>
  </si>
  <si>
    <t>T104</t>
  </si>
  <si>
    <t>BIL.AKT.SON.NML{A,U}</t>
  </si>
  <si>
    <t>W104</t>
  </si>
  <si>
    <t>BIL.AKT.NEG{T,T}</t>
  </si>
  <si>
    <t>Y105</t>
  </si>
  <si>
    <t>BIL.AKT.NEG{I,T}</t>
  </si>
  <si>
    <t>Q105</t>
  </si>
  <si>
    <t>BIL.AKT.NEG{I,CHF}</t>
  </si>
  <si>
    <t>K105</t>
  </si>
  <si>
    <t>BIL.AKT.TOT{T,T}</t>
  </si>
  <si>
    <t>Y106</t>
  </si>
  <si>
    <t>BIL.AKT.TOT{I,T}</t>
  </si>
  <si>
    <t>Q106</t>
  </si>
  <si>
    <t>BIL.AKT.TOT{I,CHF}</t>
  </si>
  <si>
    <t>K106</t>
  </si>
  <si>
    <t>BIL.AKT.TOT{I,EM}</t>
  </si>
  <si>
    <t>L106</t>
  </si>
  <si>
    <t>BIL.AKT.TOT{I,EUR}</t>
  </si>
  <si>
    <t>N106</t>
  </si>
  <si>
    <t>BIL.AKT.TOT{I,JPY}</t>
  </si>
  <si>
    <t>O106</t>
  </si>
  <si>
    <t>BIL.AKT.TOT{I,USD}</t>
  </si>
  <si>
    <t>M106</t>
  </si>
  <si>
    <t>BIL.AKT.TOT{I,U}</t>
  </si>
  <si>
    <t>P106</t>
  </si>
  <si>
    <t>BIL.AKT.TOT{A,T}</t>
  </si>
  <si>
    <t>X106</t>
  </si>
  <si>
    <t>BIL.AKT.TOT{A,CHF}</t>
  </si>
  <si>
    <t>R106</t>
  </si>
  <si>
    <t>BIL.AKT.TOT{A,EM}</t>
  </si>
  <si>
    <t>S106</t>
  </si>
  <si>
    <t>BIL.AKT.TOT{A,EUR}</t>
  </si>
  <si>
    <t>U106</t>
  </si>
  <si>
    <t>BIL.AKT.TOT{A,JPY}</t>
  </si>
  <si>
    <t>V106</t>
  </si>
  <si>
    <t>BIL.AKT.TOT{A,USD}</t>
  </si>
  <si>
    <t>T106</t>
  </si>
  <si>
    <t>BIL.AKT.TOT{A,U}</t>
  </si>
  <si>
    <t>W106</t>
  </si>
  <si>
    <t>BIL.AKT.TOT.NRA{T,T}</t>
  </si>
  <si>
    <t>Y107</t>
  </si>
  <si>
    <t>BIL.AKT.TOT.NRA{I,T}</t>
  </si>
  <si>
    <t>Q107</t>
  </si>
  <si>
    <t>BIL.AKT.TOT.NRA{I,CHF}</t>
  </si>
  <si>
    <t>K107</t>
  </si>
  <si>
    <t>BIL.AKT.TOT.NRA{I,EUR}</t>
  </si>
  <si>
    <t>N107</t>
  </si>
  <si>
    <t>BIL.AKT.TOT.NRA{I,JPY}</t>
  </si>
  <si>
    <t>O107</t>
  </si>
  <si>
    <t>BIL.AKT.TOT.NRA{I,USD}</t>
  </si>
  <si>
    <t>M107</t>
  </si>
  <si>
    <t>BIL.AKT.TOT.NRA{I,U}</t>
  </si>
  <si>
    <t>P107</t>
  </si>
  <si>
    <t>BIL.AKT.TOT.NRA{A,T}</t>
  </si>
  <si>
    <t>X107</t>
  </si>
  <si>
    <t>BIL.AKT.TOT.NRA{A,CHF}</t>
  </si>
  <si>
    <t>R107</t>
  </si>
  <si>
    <t>BIL.AKT.TOT.NRA{A,EUR}</t>
  </si>
  <si>
    <t>U107</t>
  </si>
  <si>
    <t>BIL.AKT.TOT.NRA{A,JPY}</t>
  </si>
  <si>
    <t>V107</t>
  </si>
  <si>
    <t>BIL.AKT.TOT.NRA{A,USD}</t>
  </si>
  <si>
    <t>T107</t>
  </si>
  <si>
    <t>BIL.AKT.TOT.NRA{A,U}</t>
  </si>
  <si>
    <t>W107</t>
  </si>
  <si>
    <t>BIL.AKT.TOT.NRA.WAF{T,T}</t>
  </si>
  <si>
    <t>Y108</t>
  </si>
  <si>
    <t>BIL.AKT.TOT.NRA.WAF{I,T}</t>
  </si>
  <si>
    <t>Q108</t>
  </si>
  <si>
    <t>BIL.AKT.TOT.NRA.WAF{I,CHF}</t>
  </si>
  <si>
    <t>K108</t>
  </si>
  <si>
    <t>BIL.AKT.TOT.NRA.WAF{I,EUR}</t>
  </si>
  <si>
    <t>N108</t>
  </si>
  <si>
    <t>BIL.AKT.TOT.NRA.WAF{I,JPY}</t>
  </si>
  <si>
    <t>O108</t>
  </si>
  <si>
    <t>BIL.AKT.TOT.NRA.WAF{I,USD}</t>
  </si>
  <si>
    <t>M108</t>
  </si>
  <si>
    <t>BIL.AKT.TOT.NRA.WAF{I,U}</t>
  </si>
  <si>
    <t>P108</t>
  </si>
  <si>
    <t>BIL.AKT.TOT.NRA.WAF{A,T}</t>
  </si>
  <si>
    <t>X108</t>
  </si>
  <si>
    <t>BIL.AKT.TOT.NRA.WAF{A,CHF}</t>
  </si>
  <si>
    <t>R108</t>
  </si>
  <si>
    <t>BIL.AKT.TOT.NRA.WAF{A,EUR}</t>
  </si>
  <si>
    <t>U108</t>
  </si>
  <si>
    <t>BIL.AKT.TOT.NRA.WAF{A,JPY}</t>
  </si>
  <si>
    <t>V108</t>
  </si>
  <si>
    <t>BIL.AKT.TOT.NRA.WAF{A,USD}</t>
  </si>
  <si>
    <t>T108</t>
  </si>
  <si>
    <t>BIL.AKT.TOT.NRA.WAF{A,U}</t>
  </si>
  <si>
    <t>W108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</si>
  <si>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</si>
  <si>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</si>
  <si>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</si>
  <si>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</si>
  <si>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</si>
  <si>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</si>
  <si>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</si>
  <si>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</si>
  <si>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</si>
  <si>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</si>
  <si>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</si>
  <si>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</si>
  <si>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</si>
  <si>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</si>
  <si>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</si>
  <si>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</si>
  <si>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</si>
  <si>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</si>
  <si>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</si>
  <si>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</si>
  <si>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</si>
  <si>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</si>
  <si>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</si>
  <si>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</si>
  <si>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</si>
  <si>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</si>
  <si>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</si>
  <si>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</si>
  <si>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</si>
  <si>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</si>
  <si>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</si>
  <si>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</si>
  <si>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</si>
  <si>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</si>
  <si>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</si>
  <si>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</si>
  <si>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</si>
  <si>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</si>
  <si>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</si>
  <si>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</si>
  <si>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</si>
  <si>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</si>
  <si>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</si>
  <si>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</si>
  <si>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</si>
  <si>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</si>
  <si>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</si>
  <si>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</si>
  <si>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</si>
  <si>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</si>
  <si>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</si>
  <si>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</si>
  <si>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</si>
  <si>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</si>
  <si>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</si>
  <si>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</si>
  <si>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</si>
  <si>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</si>
  <si>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</si>
  <si>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</si>
  <si>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</si>
  <si>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</si>
  <si>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</si>
  <si>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</si>
  <si>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</si>
  <si>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</si>
  <si>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</si>
  <si>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</si>
  <si>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</si>
  <si>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</si>
  <si>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</si>
  <si>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</si>
  <si>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</si>
  <si>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</si>
  <si>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</si>
  <si>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</si>
  <si>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</si>
  <si>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</si>
  <si>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</si>
  <si>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</si>
  <si>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</si>
  <si>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</si>
  <si>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</si>
  <si>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</si>
  <si>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</si>
  <si>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</si>
  <si>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</si>
  <si>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</si>
  <si>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</si>
  <si>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</si>
  <si>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</si>
  <si>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</si>
  <si>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</si>
  <si>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</si>
  <si>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</si>
  <si>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</si>
  <si>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</si>
  <si>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</si>
  <si>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</si>
  <si>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</si>
  <si>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</si>
  <si>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</si>
  <si>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</si>
  <si>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</si>
  <si>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</si>
  <si>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</si>
  <si>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</si>
  <si>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</si>
  <si>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</si>
  <si>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</si>
  <si>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</si>
  <si>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</si>
  <si>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</si>
  <si>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</si>
  <si>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</si>
  <si>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</si>
  <si>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</si>
  <si>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</si>
  <si>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</si>
  <si>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</si>
  <si>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</si>
  <si>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</si>
  <si>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</si>
  <si>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</si>
  <si>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</si>
  <si>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</si>
  <si>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</si>
  <si>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</si>
  <si>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</si>
  <si>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</si>
  <si>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</si>
  <si>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</si>
  <si>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</si>
  <si>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</si>
  <si>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</si>
  <si>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</si>
  <si>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</si>
  <si>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</si>
  <si>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</si>
  <si>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</si>
  <si>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</si>
  <si>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</si>
  <si>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</si>
  <si>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</si>
  <si>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</si>
  <si>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</si>
  <si>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</si>
  <si>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</si>
  <si>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</si>
  <si>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</si>
  <si>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</si>
  <si>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</si>
  <si>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</si>
  <si>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</si>
  <si>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</si>
  <si>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</si>
  <si>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</si>
  <si>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</si>
  <si>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</si>
  <si>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</si>
  <si>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</si>
  <si>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</si>
  <si>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</si>
  <si>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</si>
  <si>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</si>
  <si>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</si>
  <si>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</si>
  <si>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</si>
  <si>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</si>
  <si>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</si>
  <si>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</si>
  <si>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</si>
  <si>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</si>
  <si>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</si>
  <si>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</si>
  <si>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</si>
  <si>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</si>
  <si>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</si>
  <si>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</si>
  <si>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</si>
  <si>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</si>
  <si>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</si>
  <si>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</si>
  <si>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</si>
  <si>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</si>
  <si>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</si>
  <si>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</si>
  <si>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</si>
  <si>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</si>
  <si>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</si>
  <si>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</si>
  <si>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</si>
  <si>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</si>
  <si>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</si>
  <si>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</si>
  <si>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</si>
  <si>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</si>
  <si>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</si>
  <si>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</si>
  <si>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</si>
  <si>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</si>
  <si>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</si>
  <si>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</si>
  <si>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</si>
  <si>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</si>
  <si>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</si>
  <si>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</si>
  <si>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</si>
  <si>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</si>
  <si>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</si>
  <si>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</si>
  <si>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</si>
  <si>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</si>
  <si>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</si>
  <si>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</si>
  <si>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</si>
  <si>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</si>
  <si>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</si>
  <si>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</si>
  <si>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</si>
  <si>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</si>
  <si>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</si>
  <si>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</si>
  <si>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</si>
  <si>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</si>
  <si>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</si>
  <si>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</si>
  <si>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</si>
  <si>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</si>
  <si>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</si>
  <si>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</si>
  <si>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</si>
  <si>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</si>
  <si>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</si>
  <si>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</si>
  <si>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</si>
  <si>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</si>
  <si>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</si>
  <si>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</si>
  <si>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</si>
  <si>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</si>
  <si>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</si>
  <si>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</si>
  <si>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</si>
  <si>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</si>
  <si>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</si>
  <si>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</si>
  <si>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</si>
  <si>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</si>
  <si>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</si>
  <si>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</si>
  <si>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</si>
  <si>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</si>
  <si>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</si>
  <si>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</si>
  <si>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</si>
  <si>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</si>
  <si>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</si>
  <si>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</si>
  <si>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</si>
  <si>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</si>
  <si>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</si>
  <si>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</si>
  <si>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</si>
  <si>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</si>
  <si>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</si>
  <si>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</si>
  <si>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</si>
  <si>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</si>
  <si>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</si>
  <si>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</si>
  <si>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</si>
  <si>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</si>
  <si>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</si>
  <si>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</si>
  <si>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</si>
  <si>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</si>
  <si>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</si>
  <si>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</si>
  <si>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</si>
  <si>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</si>
  <si>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</si>
  <si>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</si>
  <si>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</si>
  <si>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</si>
  <si>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</si>
  <si>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</si>
  <si>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</si>
  <si>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</si>
  <si>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</si>
  <si>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</si>
  <si>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</si>
  <si>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</si>
  <si>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</si>
  <si>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</si>
  <si>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</si>
  <si>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</si>
  <si>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</si>
  <si>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</si>
  <si>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</si>
  <si>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</si>
  <si>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</si>
  <si>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</si>
  <si>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</si>
  <si>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</si>
  <si>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</si>
  <si>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</si>
  <si>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</si>
  <si>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</si>
  <si>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</si>
  <si>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</si>
  <si>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</si>
  <si>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</si>
  <si>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</si>
  <si>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</si>
  <si>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</si>
  <si>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</si>
  <si>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</si>
  <si>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</si>
  <si>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</si>
  <si>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</si>
  <si>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</si>
  <si>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</si>
  <si>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</si>
  <si>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</si>
  <si>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</si>
  <si>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</si>
  <si>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</si>
  <si>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</si>
  <si>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</si>
  <si>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</si>
  <si>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</si>
  <si>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</si>
  <si>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</si>
  <si>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</si>
  <si>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</si>
  <si>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</si>
  <si>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</si>
  <si>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</si>
  <si>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</si>
  <si>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</si>
  <si>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</si>
  <si>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</si>
  <si>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</si>
  <si>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</si>
  <si>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</si>
  <si>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</si>
  <si>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</si>
  <si>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</si>
  <si>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</si>
  <si>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</si>
  <si>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</si>
  <si>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</si>
  <si>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</si>
  <si>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</si>
  <si>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</si>
  <si>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</si>
  <si>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</si>
  <si>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</si>
  <si>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</si>
  <si>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</si>
  <si>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</si>
  <si>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</si>
  <si>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</si>
  <si>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</si>
  <si>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</si>
  <si>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</si>
  <si>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</si>
  <si>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</si>
  <si>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</si>
  <si>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</si>
  <si>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</si>
  <si>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</si>
  <si>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</si>
  <si>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</si>
  <si>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</si>
  <si>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</si>
  <si>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</si>
  <si>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</si>
  <si>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</si>
  <si>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</si>
  <si>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</si>
  <si>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</si>
  <si>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</si>
  <si>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</si>
  <si>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</si>
  <si>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</si>
  <si>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</si>
  <si>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</si>
  <si>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</si>
  <si>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</si>
  <si>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</si>
  <si>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</si>
  <si>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</si>
  <si>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</si>
  <si>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</si>
  <si>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</si>
  <si>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</si>
  <si>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</si>
  <si>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</si>
  <si>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</si>
  <si>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</si>
  <si>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</si>
  <si>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</si>
  <si>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</si>
  <si>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</si>
  <si>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</si>
  <si>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</si>
  <si>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</si>
  <si>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</si>
  <si>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</si>
  <si>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</si>
  <si>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</si>
  <si>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</si>
  <si>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</si>
  <si>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</si>
  <si>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</si>
  <si>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</si>
  <si>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</si>
  <si>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</si>
  <si>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</si>
  <si>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</si>
  <si>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</si>
  <si>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</si>
  <si>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</si>
  <si>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</si>
  <si>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</si>
  <si>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</si>
  <si>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</si>
  <si>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</si>
  <si>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</si>
  <si>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</si>
  <si>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</si>
  <si>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</si>
  <si>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</si>
  <si>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</si>
  <si>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</si>
  <si>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</si>
  <si>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</si>
  <si>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</si>
  <si>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</si>
  <si>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</si>
  <si>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</si>
  <si>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</si>
  <si>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</si>
  <si>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</si>
  <si>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</si>
  <si>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</si>
  <si>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</si>
  <si>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</si>
  <si>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</si>
  <si>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</si>
  <si>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</si>
  <si>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</si>
  <si>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</si>
  <si>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</si>
  <si>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</si>
  <si>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</si>
  <si>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</si>
  <si>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</si>
  <si>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</si>
  <si>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</si>
  <si>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</si>
  <si>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</si>
  <si>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</si>
  <si>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</si>
  <si>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</si>
  <si>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</si>
  <si>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</si>
  <si>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</si>
  <si>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</si>
  <si>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</si>
  <si>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</si>
  <si>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</si>
  <si>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</si>
  <si>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</si>
  <si>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</si>
  <si>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</si>
  <si>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</si>
  <si>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</si>
  <si>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</si>
  <si>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</si>
  <si>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</si>
  <si>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</si>
  <si>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</si>
  <si>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</si>
  <si>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</si>
  <si>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</si>
  <si>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</si>
  <si>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</si>
  <si>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</si>
  <si>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</si>
  <si>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</si>
  <si>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</si>
  <si>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</si>
  <si>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</si>
  <si>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</si>
  <si>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</si>
  <si>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</si>
  <si>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</si>
  <si>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</si>
  <si>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</si>
  <si>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</si>
  <si>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</si>
  <si>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</si>
  <si>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</si>
  <si>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</si>
  <si>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</si>
  <si>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</si>
  <si>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</si>
  <si>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</si>
  <si>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</si>
  <si>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</si>
  <si>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</si>
  <si>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</si>
  <si>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</si>
  <si>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</si>
  <si>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</si>
  <si>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</si>
  <si>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</si>
  <si>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</si>
  <si>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</si>
  <si>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</si>
  <si>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</si>
  <si>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</si>
  <si>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</si>
  <si>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</si>
  <si>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</si>
  <si>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</si>
  <si>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</si>
  <si>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</si>
  <si>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</si>
  <si>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</si>
  <si>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</si>
  <si>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</si>
  <si>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</si>
  <si>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</si>
  <si>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</si>
  <si>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</si>
  <si>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</si>
  <si>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</si>
  <si>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</si>
  <si>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</si>
  <si>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</si>
  <si>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</si>
  <si>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</si>
  <si>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</si>
  <si>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</si>
  <si>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</si>
  <si>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</si>
  <si>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</si>
  <si>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</si>
  <si>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</si>
  <si>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</si>
  <si>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</si>
  <si>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</si>
  <si>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</si>
  <si>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</si>
  <si>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</si>
  <si>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</si>
  <si>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</si>
  <si>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</si>
  <si>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</si>
  <si>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</si>
  <si>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</si>
  <si>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</si>
  <si>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</si>
  <si>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</si>
  <si>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</si>
  <si>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</si>
  <si>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</si>
  <si>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</si>
  <si>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</si>
  <si>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</si>
  <si>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</si>
  <si>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</si>
  <si>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</si>
  <si>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</si>
  <si>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</si>
  <si>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</si>
  <si>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</si>
  <si>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</si>
  <si>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</si>
  <si>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Y57</t>
  </si>
  <si>
    <t>BIL.PAS.VKE.KOV{T,T,B1M,T}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</si>
  <si>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</si>
  <si>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</si>
  <si>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</si>
  <si>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</si>
  <si>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</si>
  <si>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</si>
  <si>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</si>
  <si>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</si>
  <si>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</si>
  <si>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</si>
  <si>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Q57</t>
  </si>
  <si>
    <t>BIL.PAS.VKE.KOV{I,T,B1M,T}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</si>
  <si>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</si>
  <si>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</si>
  <si>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</si>
  <si>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</si>
  <si>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</si>
  <si>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</si>
  <si>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</si>
  <si>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</si>
  <si>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</si>
  <si>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</si>
  <si>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K57</t>
  </si>
  <si>
    <t>BIL.PAS.VKE.KOV{I,CHF,B1M,T}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</si>
  <si>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</si>
  <si>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</si>
  <si>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</si>
  <si>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</si>
  <si>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</si>
  <si>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</si>
  <si>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</si>
  <si>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</si>
  <si>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</si>
  <si>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</si>
  <si>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L57</t>
  </si>
  <si>
    <t>BIL.PAS.VKE.KOV{I,EM,B1M,T}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</si>
  <si>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</si>
  <si>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</si>
  <si>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</si>
  <si>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</si>
  <si>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</si>
  <si>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</si>
  <si>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</si>
  <si>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</si>
  <si>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</si>
  <si>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</si>
  <si>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N57</t>
  </si>
  <si>
    <t>BIL.PAS.VKE.KOV{I,EUR,B1M,T}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</si>
  <si>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</si>
  <si>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</si>
  <si>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</si>
  <si>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</si>
  <si>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</si>
  <si>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</si>
  <si>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</si>
  <si>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</si>
  <si>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</si>
  <si>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</si>
  <si>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O57</t>
  </si>
  <si>
    <t>BIL.PAS.VKE.KOV{I,JPY,B1M,T}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</si>
  <si>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</si>
  <si>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</si>
  <si>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</si>
  <si>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</si>
  <si>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</si>
  <si>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</si>
  <si>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</si>
  <si>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</si>
  <si>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</si>
  <si>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</si>
  <si>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M57</t>
  </si>
  <si>
    <t>BIL.PAS.VKE.KOV{I,USD,B1M,T}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</si>
  <si>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</si>
  <si>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</si>
  <si>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</si>
  <si>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</si>
  <si>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</si>
  <si>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</si>
  <si>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</si>
  <si>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</si>
  <si>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</si>
  <si>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</si>
  <si>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P57</t>
  </si>
  <si>
    <t>BIL.PAS.VKE.KOV{I,U,B1M,T}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</si>
  <si>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</si>
  <si>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</si>
  <si>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</si>
  <si>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</si>
  <si>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</si>
  <si>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</si>
  <si>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</si>
  <si>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</si>
  <si>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</si>
  <si>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</si>
  <si>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X57</t>
  </si>
  <si>
    <t>BIL.PAS.VKE.KOV{A,T,B1M,T}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</si>
  <si>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</si>
  <si>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</si>
  <si>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</si>
  <si>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</si>
  <si>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</si>
  <si>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</si>
  <si>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</si>
  <si>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</si>
  <si>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</si>
  <si>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</si>
  <si>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R57</t>
  </si>
  <si>
    <t>BIL.PAS.VKE.KOV{A,CHF,B1M,T}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</si>
  <si>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</si>
  <si>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</si>
  <si>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</si>
  <si>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</si>
  <si>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</si>
  <si>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</si>
  <si>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</si>
  <si>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</si>
  <si>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</si>
  <si>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</si>
  <si>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S57</t>
  </si>
  <si>
    <t>BIL.PAS.VKE.KOV{A,EM,B1M,T}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</si>
  <si>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</si>
  <si>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</si>
  <si>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</si>
  <si>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</si>
  <si>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</si>
  <si>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</si>
  <si>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</si>
  <si>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</si>
  <si>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</si>
  <si>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</si>
  <si>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U57</t>
  </si>
  <si>
    <t>BIL.PAS.VKE.KOV{A,EUR,B1M,T}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</si>
  <si>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</si>
  <si>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</si>
  <si>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</si>
  <si>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</si>
  <si>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</si>
  <si>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</si>
  <si>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</si>
  <si>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</si>
  <si>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</si>
  <si>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</si>
  <si>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V57</t>
  </si>
  <si>
    <t>BIL.PAS.VKE.KOV{A,JPY,B1M,T}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</si>
  <si>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</si>
  <si>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</si>
  <si>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</si>
  <si>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</si>
  <si>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</si>
  <si>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</si>
  <si>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</si>
  <si>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</si>
  <si>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</si>
  <si>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</si>
  <si>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T57</t>
  </si>
  <si>
    <t>BIL.PAS.VKE.KOV{A,USD,B1M,T}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</si>
  <si>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</si>
  <si>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</si>
  <si>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</si>
  <si>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</si>
  <si>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</si>
  <si>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</si>
  <si>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</si>
  <si>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</si>
  <si>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</si>
  <si>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</si>
  <si>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W57</t>
  </si>
  <si>
    <t>BIL.PAS.VKE.KOV{A,U,B1M,T}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</si>
  <si>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</si>
  <si>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</si>
  <si>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</si>
  <si>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</si>
  <si>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</si>
  <si>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</si>
  <si>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</si>
  <si>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</si>
  <si>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</si>
  <si>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</si>
  <si>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</si>
  <si>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</si>
  <si>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</si>
  <si>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</si>
  <si>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</si>
  <si>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</si>
  <si>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</si>
  <si>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</si>
  <si>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</si>
  <si>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</si>
  <si>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Y63</t>
  </si>
  <si>
    <t>BIL.PAS.VKE.KOV.GMP{I,T}</t>
  </si>
  <si>
    <t>Q63</t>
  </si>
  <si>
    <t>BIL.PAS.VKE.KOV.GMP{I,CHF}</t>
  </si>
  <si>
    <t>K63</t>
  </si>
  <si>
    <t>BIL.PAS.VKE.KOV.GMP{I,EUR}</t>
  </si>
  <si>
    <t>N63</t>
  </si>
  <si>
    <t>BIL.PAS.VKE.KOV.GMP{I,JPY}</t>
  </si>
  <si>
    <t>O63</t>
  </si>
  <si>
    <t>BIL.PAS.VKE.KOV.GMP{I,USD}</t>
  </si>
  <si>
    <t>M63</t>
  </si>
  <si>
    <t>BIL.PAS.VKE.KOV.GMP{I,U}</t>
  </si>
  <si>
    <t>P63</t>
  </si>
  <si>
    <t>BIL.PAS.VKE.KOV.GMP{A,T}</t>
  </si>
  <si>
    <t>X63</t>
  </si>
  <si>
    <t>BIL.PAS.VKE.KOV.GMP{A,CHF}</t>
  </si>
  <si>
    <t>R63</t>
  </si>
  <si>
    <t>BIL.PAS.VKE.KOV.GMP{A,EUR}</t>
  </si>
  <si>
    <t>U63</t>
  </si>
  <si>
    <t>BIL.PAS.VKE.KOV.GMP{A,JPY}</t>
  </si>
  <si>
    <t>V63</t>
  </si>
  <si>
    <t>BIL.PAS.VKE.KOV.GMP{A,USD}</t>
  </si>
  <si>
    <t>T63</t>
  </si>
  <si>
    <t>BIL.PAS.VKE.KOV.GMP{A,U}</t>
  </si>
  <si>
    <t>W63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</si>
  <si>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</si>
  <si>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</si>
  <si>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</si>
  <si>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</si>
  <si>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</si>
  <si>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</si>
  <si>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</si>
  <si>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</si>
  <si>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</si>
  <si>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</si>
  <si>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</si>
  <si>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</si>
  <si>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</si>
  <si>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</si>
  <si>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</si>
  <si>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</si>
  <si>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BIL.PAS.VKE.GVG{I,T}</t>
  </si>
  <si>
    <t>BIL.PAS.VKE.GVG{I,CHF}</t>
  </si>
  <si>
    <t>BIL.PAS.VKE.GVG{I,EM}</t>
  </si>
  <si>
    <t>BIL.PAS.VKE.GVG{I,EUR}</t>
  </si>
  <si>
    <t>BIL.PAS.VKE.GVG{I,JPY}</t>
  </si>
  <si>
    <t>BIL.PAS.VKE.GVG{I,USD}</t>
  </si>
  <si>
    <t>BIL.PAS.VKE.GVG{I,U}</t>
  </si>
  <si>
    <t>BIL.PAS.VKE.GVG{A,T}</t>
  </si>
  <si>
    <t>BIL.PAS.VKE.GVG{A,CHF}</t>
  </si>
  <si>
    <t>BIL.PAS.VKE.GVG{A,EM}</t>
  </si>
  <si>
    <t>BIL.PAS.VKE.GVG{A,EUR}</t>
  </si>
  <si>
    <t>BIL.PAS.VKE.GVG{A,JPY}</t>
  </si>
  <si>
    <t>BIL.PAS.VKE.GVG{A,USD}</t>
  </si>
  <si>
    <t>BIL.PAS.VKE.GVG{A,U}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</si>
  <si>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</si>
  <si>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</si>
  <si>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</si>
  <si>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</si>
  <si>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</si>
  <si>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</si>
  <si>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</si>
  <si>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</si>
  <si>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</si>
  <si>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</si>
  <si>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</si>
  <si>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</si>
  <si>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</si>
  <si>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</si>
  <si>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</si>
  <si>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</si>
  <si>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</si>
  <si>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</si>
  <si>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</si>
  <si>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</si>
  <si>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</si>
  <si>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</si>
  <si>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</si>
  <si>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</si>
  <si>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</si>
  <si>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</si>
  <si>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</si>
  <si>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</si>
  <si>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</si>
  <si>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</si>
  <si>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</si>
  <si>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</si>
  <si>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</si>
  <si>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</si>
  <si>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</si>
  <si>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</si>
  <si>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</si>
  <si>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</si>
  <si>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</si>
  <si>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</si>
  <si>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</si>
  <si>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</si>
  <si>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</si>
  <si>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</si>
  <si>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</si>
  <si>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</si>
  <si>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</si>
  <si>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</si>
  <si>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</si>
  <si>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</si>
  <si>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</si>
  <si>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</si>
  <si>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</si>
  <si>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</si>
  <si>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</si>
  <si>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</si>
  <si>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</si>
  <si>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</si>
  <si>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</si>
  <si>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</si>
  <si>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</si>
  <si>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</si>
  <si>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</si>
  <si>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</si>
  <si>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</si>
  <si>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</si>
  <si>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</si>
  <si>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</si>
  <si>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</si>
  <si>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</si>
  <si>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</si>
  <si>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</si>
  <si>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</si>
  <si>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</si>
  <si>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</si>
  <si>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</si>
  <si>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</si>
  <si>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</si>
  <si>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</si>
  <si>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</si>
  <si>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</si>
  <si>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</si>
  <si>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</si>
  <si>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</si>
  <si>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</si>
  <si>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</si>
  <si>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</si>
  <si>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</si>
  <si>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</si>
  <si>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</si>
  <si>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</si>
  <si>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</si>
  <si>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</si>
  <si>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</si>
  <si>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</si>
  <si>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</si>
  <si>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</si>
  <si>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</si>
  <si>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</si>
  <si>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</si>
  <si>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</si>
  <si>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</si>
  <si>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</si>
  <si>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</si>
  <si>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</si>
  <si>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</si>
  <si>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</si>
  <si>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</si>
  <si>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</si>
  <si>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</si>
  <si>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</si>
  <si>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</si>
  <si>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</si>
  <si>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</si>
  <si>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</si>
  <si>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</si>
  <si>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</si>
  <si>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</si>
  <si>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</si>
  <si>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</si>
  <si>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</si>
  <si>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</si>
  <si>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</si>
  <si>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</si>
  <si>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</si>
  <si>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</si>
  <si>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</si>
  <si>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</si>
  <si>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</si>
  <si>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</si>
  <si>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</si>
  <si>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</si>
  <si>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</si>
  <si>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</si>
  <si>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</si>
  <si>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</si>
  <si>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</si>
  <si>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</si>
  <si>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</si>
  <si>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</si>
  <si>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</si>
  <si>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</si>
  <si>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</si>
  <si>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</si>
  <si>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</si>
  <si>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</si>
  <si>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</si>
  <si>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</si>
  <si>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</si>
  <si>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</si>
  <si>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</si>
  <si>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</si>
  <si>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</si>
  <si>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</si>
  <si>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</si>
  <si>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</si>
  <si>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L72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</si>
  <si>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</si>
  <si>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</si>
  <si>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</si>
  <si>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</si>
  <si>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</si>
  <si>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</si>
  <si>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</si>
  <si>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S72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</si>
  <si>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</si>
  <si>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</si>
  <si>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</si>
  <si>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</si>
  <si>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</si>
  <si>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</si>
  <si>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</si>
  <si>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</si>
  <si>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</si>
  <si>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</si>
  <si>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</si>
  <si>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</si>
  <si>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</si>
  <si>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</si>
  <si>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</si>
  <si>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</si>
  <si>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</si>
  <si>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</si>
  <si>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</si>
  <si>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</si>
  <si>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</si>
  <si>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</si>
  <si>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</si>
  <si>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</si>
  <si>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</si>
  <si>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</si>
  <si>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</si>
  <si>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</si>
  <si>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</si>
  <si>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</si>
  <si>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</si>
  <si>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</si>
  <si>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</si>
  <si>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</si>
  <si>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</si>
  <si>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</si>
  <si>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</si>
  <si>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</si>
  <si>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</si>
  <si>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</si>
  <si>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</si>
  <si>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</si>
  <si>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</si>
  <si>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</si>
  <si>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</si>
  <si>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</si>
  <si>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</si>
  <si>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</si>
  <si>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</si>
  <si>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</si>
  <si>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</si>
  <si>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</si>
  <si>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</si>
  <si>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</si>
  <si>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</si>
  <si>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</si>
  <si>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</si>
  <si>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</si>
  <si>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</si>
  <si>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</si>
  <si>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</si>
  <si>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</si>
  <si>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</si>
  <si>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</si>
  <si>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</si>
  <si>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</si>
  <si>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</si>
  <si>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</si>
  <si>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</si>
  <si>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</si>
  <si>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</si>
  <si>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</si>
  <si>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</si>
  <si>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</si>
  <si>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</si>
  <si>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</si>
  <si>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</si>
  <si>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</si>
  <si>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</si>
  <si>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</si>
  <si>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</si>
  <si>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</si>
  <si>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</si>
  <si>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</si>
  <si>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</si>
  <si>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</si>
  <si>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</si>
  <si>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</si>
  <si>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</si>
  <si>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</si>
  <si>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</si>
  <si>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</si>
  <si>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</si>
  <si>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</si>
  <si>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</si>
  <si>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</si>
  <si>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</si>
  <si>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</si>
  <si>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</si>
  <si>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</si>
  <si>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</si>
  <si>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</si>
  <si>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</si>
  <si>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</si>
  <si>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</si>
  <si>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</si>
  <si>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</si>
  <si>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</si>
  <si>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</si>
  <si>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</si>
  <si>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</si>
  <si>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</si>
  <si>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</si>
  <si>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</si>
  <si>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</si>
  <si>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</si>
  <si>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</si>
  <si>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</si>
  <si>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</si>
  <si>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</si>
  <si>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</si>
  <si>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</si>
  <si>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</si>
  <si>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</si>
  <si>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</si>
  <si>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</si>
  <si>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</si>
  <si>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</si>
  <si>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</si>
  <si>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</si>
  <si>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</si>
  <si>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</si>
  <si>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</si>
  <si>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</si>
  <si>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</si>
  <si>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</si>
  <si>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</si>
  <si>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</si>
  <si>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</si>
  <si>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</si>
  <si>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</si>
  <si>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</si>
  <si>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</si>
  <si>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</si>
  <si>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</si>
  <si>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</si>
  <si>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</si>
  <si>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</si>
  <si>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</si>
  <si>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</si>
  <si>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</si>
  <si>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</si>
  <si>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</si>
  <si>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</si>
  <si>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</si>
  <si>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</si>
  <si>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</si>
  <si>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</si>
  <si>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</si>
  <si>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</si>
  <si>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</si>
  <si>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</si>
  <si>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</si>
  <si>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</si>
  <si>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</si>
  <si>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</si>
  <si>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</si>
  <si>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</si>
  <si>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</si>
  <si>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</si>
  <si>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</si>
  <si>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</si>
  <si>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</si>
  <si>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</si>
  <si>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</si>
  <si>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</si>
  <si>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</si>
  <si>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</si>
  <si>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</si>
  <si>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</si>
  <si>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</si>
  <si>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</si>
  <si>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</si>
  <si>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</si>
  <si>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</si>
  <si>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</si>
  <si>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</si>
  <si>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</si>
  <si>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</si>
  <si>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</si>
  <si>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</si>
  <si>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</si>
  <si>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</si>
  <si>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</si>
  <si>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</si>
  <si>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</si>
  <si>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</si>
  <si>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</si>
  <si>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</si>
  <si>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</si>
  <si>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</si>
  <si>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</si>
  <si>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</si>
  <si>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</si>
  <si>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</si>
  <si>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</si>
  <si>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</si>
  <si>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</si>
  <si>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</si>
  <si>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</si>
  <si>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</si>
  <si>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</si>
  <si>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</si>
  <si>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</si>
  <si>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</si>
  <si>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</si>
  <si>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</si>
  <si>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</si>
  <si>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</si>
  <si>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</si>
  <si>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</si>
  <si>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</si>
  <si>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</si>
  <si>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</si>
  <si>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</si>
  <si>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</si>
  <si>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</si>
  <si>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</si>
  <si>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</si>
  <si>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</si>
  <si>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</si>
  <si>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</si>
  <si>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</si>
  <si>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</si>
  <si>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</si>
  <si>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</si>
  <si>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</si>
  <si>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</si>
  <si>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</si>
  <si>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</si>
  <si>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</si>
  <si>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</si>
  <si>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</si>
  <si>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</si>
  <si>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</si>
  <si>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</si>
  <si>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</si>
  <si>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</si>
  <si>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</si>
  <si>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</si>
  <si>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</si>
  <si>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</si>
  <si>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</si>
  <si>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</si>
  <si>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</si>
  <si>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</si>
  <si>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</si>
  <si>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</si>
  <si>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</si>
  <si>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</si>
  <si>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</si>
  <si>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</si>
  <si>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</si>
  <si>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</si>
  <si>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</si>
  <si>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</si>
  <si>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</si>
  <si>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</si>
  <si>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</si>
  <si>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</si>
  <si>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</si>
  <si>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</si>
  <si>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BIL.PAS.GEV{T,T}</t>
  </si>
  <si>
    <t>BIL.PAS.GEV{I,T}</t>
  </si>
  <si>
    <t>BIL.PAS.GEV{I,CHF}</t>
  </si>
  <si>
    <t>BIL.PAS.GEV{I,EUR}</t>
  </si>
  <si>
    <t>BIL.PAS.GEV{I,JPY}</t>
  </si>
  <si>
    <t>BIL.PAS.GEV{I,USD}</t>
  </si>
  <si>
    <t>BIL.PAS.GEV{I,U}</t>
  </si>
  <si>
    <t>BIL.PAS.GEV{A,T}</t>
  </si>
  <si>
    <t>BIL.PAS.GEV{A,CHF}</t>
  </si>
  <si>
    <t>BIL.PAS.GEV{A,EUR}</t>
  </si>
  <si>
    <t>BIL.PAS.GEV{A,JPY}</t>
  </si>
  <si>
    <t>BIL.PAS.GEV{A,USD}</t>
  </si>
  <si>
    <t>BIL.PAS.GEV{A,U}</t>
  </si>
  <si>
    <t>BIL.PAS.TOT{T,T}</t>
  </si>
  <si>
    <t>BIL.PAS.TOT{I,T}</t>
  </si>
  <si>
    <t>BIL.PAS.TOT{I,CHF}</t>
  </si>
  <si>
    <t>BIL.PAS.TOT{I,EM}</t>
  </si>
  <si>
    <t>L99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</si>
  <si>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</si>
  <si>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</si>
  <si>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</si>
  <si>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</si>
  <si>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</si>
  <si>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</si>
  <si>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</si>
  <si>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S99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</si>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</sst>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167" fontId="10" fillId="0" borderId="1">
      <protection locked="0"/>
    </xf>
    <xf numFmtId="0" fontId="10" fillId="0" borderId="0" applyNumberFormat="0">
      <alignment horizontal="left" vertical="top" wrapText="1" inden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0" fontId="8" fillId="0" borderId="3">
      <alignment wrapText="1"/>
    </xf>
  </cellStyleXfs>
  <cellXfs count="200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8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4" fillId="0" borderId="0" xfId="0" applyFont="1" applyAlignment="1">
      <alignment horizontal="left"/>
    </xf>
    <xf numFmtId="0" fontId="20" fillId="0" borderId="0" xfId="8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167" fontId="10" fillId="0" borderId="1" xfId="3">
      <protection locked="0"/>
    </xf>
    <xf numFmtId="49" fontId="10" fillId="5" borderId="2" xfId="9">
      <alignment horizontal="left"/>
    </xf>
    <xf numFmtId="0" fontId="0" fillId="0" borderId="0" xfId="0" applyBorder="1"/>
    <xf numFmtId="0" fontId="2" fillId="0" borderId="0" xfId="0" applyFont="1" applyBorder="1"/>
    <xf numFmtId="0" fontId="16" fillId="0" borderId="0" xfId="0" applyFont="1"/>
    <xf numFmtId="0" fontId="4" fillId="0" borderId="0" xfId="0" applyFont="1" applyAlignment="1">
      <alignment horizontal="left" vertical="top"/>
    </xf>
    <xf numFmtId="0" fontId="2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5" applyAlignment="1">
      <alignment vertical="top" wrapText="1"/>
    </xf>
    <xf numFmtId="0" fontId="11" fillId="0" borderId="0" xfId="5" applyAlignment="1">
      <alignment vertical="top"/>
    </xf>
    <xf numFmtId="0" fontId="0" fillId="0" borderId="0" xfId="0"/>
    <xf numFmtId="49" fontId="10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4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10" fillId="0" borderId="1" xfId="1">
      <protection locked="0"/>
    </xf>
    <xf numFmtId="167" fontId="10" fillId="0" borderId="1" xfId="1" quotePrefix="1">
      <protection locked="0"/>
    </xf>
    <xf numFmtId="167" fontId="10" fillId="0" borderId="2" xfId="7" applyAlignment="1"/>
    <xf numFmtId="0" fontId="8" fillId="0" borderId="0" xfId="0" applyFont="1" applyBorder="1" applyAlignment="1"/>
    <xf numFmtId="0" fontId="4" fillId="0" borderId="0" xfId="0" applyFont="1" applyAlignment="1"/>
    <xf numFmtId="14" fontId="4" fillId="0" borderId="0" xfId="0" applyNumberFormat="1" applyFont="1" applyAlignment="1"/>
    <xf numFmtId="0" fontId="11" fillId="0" borderId="0" xfId="5" applyAlignment="1">
      <alignment wrapText="1"/>
    </xf>
    <xf numFmtId="167" fontId="10" fillId="0" borderId="1" xfId="3" applyAlignment="1">
      <protection locked="0"/>
    </xf>
    <xf numFmtId="0" fontId="4" fillId="0" borderId="0" xfId="0" applyFont="1" applyBorder="1" applyAlignment="1"/>
    <xf numFmtId="0" fontId="0" fillId="0" borderId="0" xfId="0" applyAlignment="1"/>
    <xf numFmtId="0" fontId="22" fillId="0" borderId="0" xfId="0" applyFont="1" applyAlignment="1"/>
    <xf numFmtId="167" fontId="10" fillId="0" borderId="1" xfId="1" applyAlignment="1">
      <protection locked="0"/>
    </xf>
    <xf numFmtId="0" fontId="4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10" fillId="2" borderId="2" xfId="2" applyNumberFormat="1">
      <alignment vertical="center"/>
    </xf>
    <xf numFmtId="0" fontId="4" fillId="0" borderId="14" xfId="0" applyFont="1" applyBorder="1" applyAlignment="1">
      <alignment horizontal="left" vertical="top" wrapText="1" indent="2"/>
    </xf>
    <xf numFmtId="0" fontId="9" fillId="0" borderId="0" xfId="0" applyFont="1"/>
    <xf numFmtId="0" fontId="10" fillId="0" borderId="2" xfId="7" applyNumberFormat="1" applyFont="1" applyAlignment="1"/>
    <xf numFmtId="0" fontId="0" fillId="0" borderId="0" xfId="0"/>
    <xf numFmtId="49" fontId="10" fillId="5" borderId="7" xfId="9" applyBorder="1">
      <alignment horizontal="left"/>
    </xf>
    <xf numFmtId="164" fontId="18" fillId="4" borderId="21" xfId="0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</xf>
    <xf numFmtId="14" fontId="18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14" xfId="0" applyFont="1" applyBorder="1" applyAlignment="1">
      <alignment horizontal="left" wrapText="1" indent="1"/>
    </xf>
    <xf numFmtId="49" fontId="10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10" fillId="5" borderId="2" xfId="9" applyAlignment="1">
      <alignment horizontal="left" vertical="center" indent="1"/>
    </xf>
    <xf numFmtId="0" fontId="0" fillId="0" borderId="0" xfId="0"/>
    <xf numFmtId="0" fontId="11" fillId="0" borderId="0" xfId="5" applyAlignment="1">
      <alignment wrapText="1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10" fillId="5" borderId="16" xfId="9" applyBorder="1" applyAlignment="1">
      <alignment horizontal="center" vertical="center" shrinkToFit="1"/>
    </xf>
    <xf numFmtId="49" fontId="10" fillId="5" borderId="16" xfId="9" applyBorder="1" applyAlignment="1">
      <alignment horizontal="left" vertical="center" indent="1"/>
    </xf>
    <xf numFmtId="0" fontId="12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10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10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10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10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10" fillId="5" borderId="2" xfId="9" applyAlignment="1">
      <alignment horizontal="center" vertical="top"/>
    </xf>
    <xf numFmtId="49" fontId="10" fillId="5" borderId="2" xfId="9" applyAlignment="1">
      <alignment horizontal="center" vertical="top" shrinkToFit="1"/>
    </xf>
    <xf numFmtId="49" fontId="10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10" fillId="5" borderId="2" xfId="9" applyAlignment="1">
      <alignment horizontal="left" vertical="top"/>
    </xf>
    <xf numFmtId="49" fontId="10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10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10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4" fillId="0" borderId="12" xfId="0" applyFont="1" applyFill="1" applyBorder="1" applyAlignment="1">
      <alignment horizontal="left" wrapText="1" indent="2"/>
    </xf>
    <xf numFmtId="49" fontId="4" fillId="5" borderId="2" xfId="9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4" borderId="22" xfId="0" quotePrefix="1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8" fillId="4" borderId="21" xfId="0" applyNumberFormat="1" applyFont="1" applyFill="1" applyBorder="1" applyAlignment="1" applyProtection="1">
      <alignment horizontal="center" vertical="center"/>
    </xf>
    <xf numFmtId="0" fontId="23" fillId="0" borderId="3" xfId="14" applyFont="1">
      <alignment wrapTex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12" fillId="0" borderId="7" xfId="6" applyFont="1" applyBorder="1">
      <alignment horizontal="left" vertical="top" wrapText="1"/>
    </xf>
    <xf numFmtId="0" fontId="24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top" wrapText="1" indent="1"/>
    </xf>
    <xf numFmtId="0" fontId="24" fillId="0" borderId="14" xfId="0" applyFont="1" applyBorder="1" applyAlignment="1">
      <alignment horizontal="left" wrapText="1" indent="1"/>
    </xf>
    <xf numFmtId="0" fontId="25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0" xfId="0"/>
    <xf numFmtId="0" fontId="25" fillId="0" borderId="8" xfId="0" applyFont="1" applyBorder="1" applyAlignment="1">
      <alignment wrapText="1"/>
    </xf>
    <xf numFmtId="0" fontId="0" fillId="0" borderId="0" xfId="0"/>
    <xf numFmtId="0" fontId="0" fillId="0" borderId="0" xfId="0"/>
    <xf numFmtId="49" fontId="18" fillId="4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5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10" fillId="5" borderId="18" xfId="9" applyBorder="1" applyAlignment="1">
      <alignment horizontal="left" vertical="center" indent="1" shrinkToFit="1"/>
    </xf>
    <xf numFmtId="49" fontId="10" fillId="5" borderId="19" xfId="9" applyBorder="1" applyAlignment="1">
      <alignment horizontal="left" vertical="center" indent="1" shrinkToFit="1"/>
    </xf>
    <xf numFmtId="0" fontId="11" fillId="0" borderId="0" xfId="5" applyAlignment="1">
      <alignment wrapText="1"/>
    </xf>
    <xf numFmtId="166" fontId="12" fillId="0" borderId="0" xfId="6" applyNumberFormat="1" applyAlignment="1">
      <alignment wrapText="1"/>
    </xf>
    <xf numFmtId="0" fontId="10" fillId="0" borderId="17" xfId="4" applyBorder="1" applyAlignment="1">
      <alignment horizontal="left" vertical="top" wrapText="1" indent="1"/>
    </xf>
    <xf numFmtId="0" fontId="10" fillId="0" borderId="18" xfId="4" applyBorder="1" applyAlignment="1">
      <alignment horizontal="left" vertical="top" wrapText="1" indent="1"/>
    </xf>
    <xf numFmtId="0" fontId="10" fillId="0" borderId="19" xfId="4" applyBorder="1" applyAlignment="1">
      <alignment horizontal="left" vertical="top" wrapText="1" indent="1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26" fillId="0" borderId="0" xfId="0" applyFont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ONA_B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Bilanz.Aktiven.Flüssige Mittel</xs:documentation>
            </xs:annotation>
          </xs:element>
          <xs:element name="BIL.AKT.FMI.SCM" type="InlandAusland_Waehrung1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AKT.FMI.GGU" type="InlandAusland_Waehrung2" minOccurs="0">
            <xs:annotation>
              <xs:documentation>Bilanz.Aktiven.Flüssige Mittel.Giroguthaben bei der SNB</xs:documentation>
            </xs:annotation>
          </xs:element>
          <xs:element name="BIL.AKT.FMI.GPA" type="InlandAusland_Waehrung3" minOccurs="0">
            <xs:annotation>
              <xs:documentation>Bilanz.Aktiven.Flüssige Mittel.Guthaben bei Postämtern im Ausland</xs:documentation>
            </xs:annotation>
          </xs:element>
          <xs:element name="BIL.AKT.FMI.GFG" type="InlandAusland_Waehrung4" minOccurs="0">
            <xs:annotation>
              <xs:documentation>Bilanz.Aktiven.Flüssige Mittel.Guthaben bei einer von der FINMA anerk. Girozentrale</xs:documentation>
            </xs:annotation>
          </xs:element>
          <xs:element name="BIL.AKT.FMI.SGA" type="InlandAusland_Waehrung3" minOccurs="0">
            <xs:annotation>
              <xs:documentation>Bilanz.Aktiven.Flüssige Mittel.Sichtguthaben bei ausländischen Notenbanken</xs:documentation>
            </xs:annotation>
          </xs:element>
          <xs:element name="BIL.AKT.FBA" type="InlandAusland_Waehrung_Faelligkeit" minOccurs="0">
            <xs:annotation>
              <xs:documentation>Bilanz.Aktiven.Forderungen gegenüber Banken</xs:documentation>
            </xs:annotation>
          </xs:element>
          <xs:element name="BIL.AKT.FBA.BHU" type="InlandAusland_Waehrung5" minOccurs="0">
            <xs:annotation>
              <xs:documentation>Bilanz.Aktiven.Forderungen gegenüber Banken.Forderungen aus geleisteten Barhinterlagen übriger Geschäfte</xs:documentation>
            </xs:annotation>
          </xs:element>
          <xs:element name="BIL.AKT.WFG" type="InlandAusland_Waehrung_Faelligkeit_GegenparteiBaKu" minOccurs="0">
            <xs:annotation>
              <xs:documentation>Bilanz.Aktiven.Forderungen aus Wertpapierfinanzierungsgeschäften</xs:documentation>
            </xs:annotation>
          </xs:element>
          <xs:element name="BIL.AKT.WFG.REP" type="InlandAusland_Waehrung_GegenparteiBaKu" minOccurs="0">
            <xs:annotation>
              <xs:documentation>Bilanz.Aktiven.Forderungen aus Wertpapierfinanzierungsgeschäften.Forderungen aus Reverse-Repogeschäften</xs:documentation>
            </xs:annotation>
          </xs:element>
          <xs:element name="BIL.AKT.WFG.SLB" type="InlandAusland_Waehrung_GegenparteiBaKu" minOccurs="0">
            <xs:annotation>
              <xs:documentation>Bilanz.Aktiven.Forderungen aus Wertpapierfinanzierungsgeschäften.Forderungen aus Barhinterlagen im Zshg mit Securities Borrowing Geschäften</xs:documentation>
            </xs:annotation>
          </xs:element>
          <xs:element name="BIL.AKT.FKU" type="InlandAusland_Waehrung_Faelligkeit_Deckung_SektorDeckung" minOccurs="0">
            <xs:annotation>
              <xs:documentation>Bilanz.Aktiven.Forderungen gegenüber Kunden</xs:documentation>
            </xs:annotation>
          </xs:element>
          <xs:element name="BIL.AKT.FKU.BHU" type="InlandAusland_Waehrung5" minOccurs="0">
            <xs:annotation>
              <xs:documentation>Bilanz.Aktiven.Forderungen gegenüber Kunden.Forderungen aus geleisteten Barhinterlagen übriger Geschäfte</xs:documentation>
            </xs:annotation>
          </xs:element>
          <xs:element name="BIL.AKT.HYP" type="InlandAusland_Waehrung_Faelligkeit1" minOccurs="0">
            <xs:annotation>
              <xs:documentation>Bilanz.Aktiven.Hypothekarforderungen</xs:documentation>
            </xs:annotation>
          </xs:element>
          <xs:element name="BIL.AKT.HGE" type="InlandAusland_Waehrung5" minOccurs="0">
            <xs:annotation>
              <xs:documentation>Bilanz.Aktiven.Handelsgeschäft</xs:documentation>
            </xs:annotation>
          </xs:element>
          <xs:element name="BIL.AKT.WBW" type="InlandAusland_Waehrung5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5" minOccurs="0">
            <xs:annotation>
              <xs:documentation>Bilanz.Aktiven.Übrige Finanzinstrumente mit Fair-Value-Bewertung</xs:documentation>
            </xs:annotation>
          </xs:element>
          <xs:element name="BIL.AKT.FFV.FMI" type="InlandAusland_Waehrung" minOccurs="0">
            <xs:annotation>
              <xs:documentation>Bilanz.Aktiven.Übrige Finanzinstrumente mit Fair-Value-Bewertung.Flüssige Mittel</xs:documentation>
            </xs:annotation>
          </xs:element>
          <xs:element name="BIL.AKT.FFV.FBA" type="InlandAusland_Waehrung5" minOccurs="0">
            <xs:annotation>
              <xs:documentation>Bilanz.Aktiven.Übrige Finanzinstrumente mit Fair-Value-Bewertung.Forderungen gegenüber Banken</xs:documentation>
            </xs:annotation>
          </xs:element>
          <xs:element name="BIL.AKT.FFV.WFG" type="InlandAusland_Waehrung5" minOccurs="0">
            <xs:annotation>
              <xs:documentation>Bilanz.Aktiven.Übrige Finanzinstrumente mit Fair-Value-Bewertung.Forderungen aus Wertpapierfinanzierungsgeschäften</xs:documentation>
            </xs:annotation>
          </xs:element>
          <xs:element name="BIL.AKT.FFV.FKU" type="InlandAusland_Waehrung5" minOccurs="0">
            <xs:annotation>
              <xs:documentation>Bilanz.Aktiven.Übrige Finanzinstrumente mit Fair-Value-Bewertung.Forderungen gegenüber Kunden</xs:documentation>
            </xs:annotation>
          </xs:element>
          <xs:element name="BIL.AKT.FFV.HYP" type="InlandAusland_Waehrung" minOccurs="0">
            <xs:annotation>
              <xs:documentation>Bilanz.Aktiven.Übrige Finanzinstrumente mit Fair-Value-Bewertung.Hypothekarforderungen</xs:documentation>
            </xs:annotation>
          </xs:element>
          <xs:element name="BIL.AKT.FFV.FAN" type="InlandAusland_Waehrung5" minOccurs="0">
            <xs:annotation>
              <xs:documentation>Bilanz.Aktiven.Übrige Finanzinstrumente mit Fair-Value-Bewertung.Finanzanlagen</xs:documentation>
            </xs:annotation>
          </xs:element>
          <xs:element name="BIL.AKT.FAN" type="InlandAusland_Waehrung5" minOccurs="0">
            <xs:annotation>
              <xs:documentation>Bilanz.Aktiven.Finanzanlagen</xs:documentation>
            </xs:annotation>
          </xs:element>
          <xs:element name="BIL.AKT.FAN.GMP" type="InlandAusland_Waehrung_SektorESVG" minOccurs="0">
            <xs:annotation>
              <xs:documentation>Bilanz.Aktiven.Finanzanlagen.Geldmarktpapiere</xs:documentation>
            </xs:annotation>
          </xs:element>
          <xs:element name="BIL.AKT.FAN.LIS" type="InlandAusland_Waehrung" minOccurs="0">
            <xs:annotation>
              <xs:documentation>Bilanz.Aktiven.Finanzanlagen.Liegenschaften</xs:documentation>
            </xs:annotation>
          </xs:element>
          <xs:element name="BIL.AKT.REA" type="InlandAusland_Waehrung" minOccurs="0">
            <xs:annotation>
              <xs:documentation>Bilanz.Aktiven.Aktive Rechnungsabgrenzungen</xs:documentation>
            </xs:annotation>
          </xs:element>
          <xs:element name="BIL.AKT.BET" type="InlandAusland_Waehrung" minOccurs="0">
            <xs:annotation>
              <xs:documentation>Bilanz.Aktiven.Beteiligungen</xs:documentation>
            </xs:annotation>
          </xs:element>
          <xs:element name="BIL.AKT.SAN" type="InlandAusland_Waehrung" minOccurs="0">
            <xs:annotation>
              <xs:documentation>Bilanz.Aktiven.Sachanlagen</xs:documentation>
            </xs:annotation>
          </xs:element>
          <xs:element name="BIL.AKT.SAN.LBU" type="InlandAusland_Waehrung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InlandAusland_Waehrung" minOccurs="0">
            <xs:annotation>
              <xs:documentation>Bilanz.Aktiven.Sachanlagen.Objekte im Finanzierungsleasing</xs:documentation>
            </xs:annotation>
          </xs:element>
          <xs:element name="BIL.AKT.SAN.UES" type="InlandAusland_Waehrung" minOccurs="0">
            <xs:annotation>
              <xs:documentation>Bilanz.Aktiven.Sachanlagen.Übrige (inkl. EDV-Programme)</xs:documentation>
            </xs:annotation>
          </xs:element>
          <xs:element name="BIL.AKT.IMW" type="InlandAusland_Waehrung" minOccurs="0">
            <xs:annotation>
              <xs:documentation>Bilanz.Aktiven.Immaterielle Werte</xs:documentation>
            </xs:annotation>
          </xs:element>
          <xs:element name="BIL.AKT.SON" type="InlandAusland_Waehrung5" minOccurs="0">
            <xs:annotation>
              <xs:documentation>Bilanz.Aktiven.Sonstige Aktiven</xs:documentation>
            </xs:annotation>
          </xs:element>
          <xs:element name="BIL.AKT.SON.SBG" type="InlandAusland_Waehrung5" minOccurs="0">
            <xs:annotation>
              <xs:documentation>Bilanz.Aktiven.Sonstige Aktiven.Saldo aus dem bankinternen Geschäftsverkehr</xs:documentation>
            </xs:annotation>
          </xs:element>
          <xs:element name="BIL.AKT.SON.NML" type="InlandAusland_Waehrung5" minOccurs="0">
            <xs:annotation>
              <xs:documentation>Bilanz.Aktiven.Sonstige Aktiven.Nicht-monetäre Forderungen aus Leih- und Repogeschäften</xs:documentation>
            </xs:annotation>
          </xs:element>
          <xs:element name="BIL.AKT.NEG" type="InlandAusland_Waehrung2" minOccurs="0">
            <xs:annotation>
              <xs:documentation>Bilanz.Aktiven.Nicht einbezahltes Gesellschaftskapital</xs:documentation>
            </xs:annotation>
          </xs:element>
          <xs:element name="BIL.AKT.TOT" type="InlandAusland_Waehrung5" minOccurs="0">
            <xs:annotation>
              <xs:documentation>Bilanz.Aktiven.Total Aktiven</xs:documentation>
            </xs:annotation>
          </xs:element>
          <xs:element name="BIL.AKT.TOT.NRA" type="InlandAusland_Waehrung" minOccurs="0">
            <xs:annotation>
              <xs:documentation>Bilanz.Aktiven.Total Aktiven.Total nachrangige Forderungen</xs:documentation>
            </xs:annotation>
          </xs:element>
          <xs:element name="BIL.AKT.TOT.NRA.WAF" type="InlandAusland_Waehrung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PAS.VBA" type="InlandAusland_Waehrung_Faelligkeit" minOccurs="0">
            <xs:annotation>
              <xs:documentation>Bilanz.Passiven.Verpflichtungen gegenüber Banken</xs:documentation>
            </xs:annotation>
          </xs:element>
          <xs:element name="BIL.PAS.VBA.GMP" type="InlandAusland_Waehrung" minOccurs="0">
            <xs:annotation>
              <xs:documentation>Bilanz.Passiven.Verpflichtungen gegenüber Banken.Geldmarktpapiere</xs:documentation>
            </xs:annotation>
          </xs:element>
          <xs:element name="BIL.PAS.VBA.BHU" type="InlandAusland_Waehrung5" minOccurs="0">
            <xs:annotation>
              <xs:documentation>Bilanz.Passiven.Verpflichtungen gegenüber Banken.Verpflichtungen aus erhaltenen Barhinterlagen übriger Geschäfte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WFG.REP" type="InlandAusland_Waehrung_GegenparteiBaKu" minOccurs="0">
            <xs:annotation>
              <xs:documentation>Bilanz.Passiven.Verpflichtungen aus Wertpapierfinanzierungsgeschäften.Verpflichtungen aus Repogeschäften</xs:documentation>
            </xs:annotation>
          </xs:element>
          <xs:element name="BIL.PAS.WFG.SLB" type="InlandAusland_Waehrung_GegenparteiBaKu" minOccurs="0">
            <xs:annotation>
              <xs:documentation>Bilanz.Passiven.Verpflichtungen aus Wertpapierfinanzierungsgeschäften.Verpflichtungen aus Barhinterlagen im Zshg mit Securities Lending Geschäften</xs:documentation>
            </xs:annotation>
          </xs:element>
          <xs:element name="BIL.PAS.VKE" type="InlandAusland_Waehrung5" minOccurs="0">
            <xs:annotation>
              <xs:documentation>Bilanz.Passiven.Verpflichtungen aus Kundeneinlagen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KOV.BHU" type="InlandAusland_Waehrung5" minOccurs="0">
            <xs:annotation>
              <xs:documentation>Bilanz.Passiven.Verpflichtungen aus Kundeneinlagen.Kundeneinlagen ohne gebundene Vorsorgegelder.Verpflichtungen aus erhaltenen Barhinterlagen übriger Geschäfte</xs:documentation>
            </xs:annotation>
          </xs:element>
          <xs:element name="BIL.PAS.VKE.GVG" type="InlandAusland_Waehrung5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5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5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GegenparteiBaKu" minOccurs="0">
            <xs:annotation>
              <xs:documentation>Bilanz.Passiven.Verpflichtungen aus Handelsgeschäften</xs:documentation>
            </xs:annotation>
          </xs:element>
          <xs:element name="BIL.PAS.WBW" type="InlandAusland_Waehrung5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5" minOccurs="0">
            <xs:annotation>
              <xs:documentation>Bilanz.Passiven.Verpflichtungen aus übrigen Finanzinstrumenten mit Fair-Value-Bewertung</xs:documentation>
            </xs:annotation>
          </xs:element>
          <xs:element name="BIL.PAS.FFV.VBA" type="InlandAusland_Waehrung5" minOccurs="0">
            <xs:annotation>
              <xs:documentation>Bilanz.Passiven.Verpflichtungen aus übrigen Finanzinstrumenten mit Fair-Value-Bewertung.Verpflichtungen gegenüber Banken</xs:documentation>
            </xs:annotation>
          </xs:element>
          <xs:element name="BIL.PAS.FFV.WFG" type="InlandAusland_Waehrung5" minOccurs="0">
            <xs:annotation>
              <xs:documentation>Bilanz.Passiven.Verpflichtungen aus übrigen Finanzinstrumenten mit Fair-Value-Bewertung.Verpflichtungen aus Wertpapierfinanzierungsgeschäften</xs:documentation>
            </xs:annotation>
          </xs:element>
          <xs:element name="BIL.PAS.FFV.APF" type="InlandAusland_Waehrung" minOccurs="0">
            <xs:annotation>
              <xs:documentation>Bilanz.Passiven.Verpflichtungen aus übrigen Finanzinstrumenten mit Fair-Value-Bewertung.Anleihen und Pfandbriefdarlehen</xs:documentation>
            </xs:annotation>
          </xs:element>
          <xs:element name="BIL.PAS.FFV.STP" type="InlandAusland_Waehrung5" minOccurs="0">
            <xs:annotation>
              <xs:documentation>Bilanz.Passiven.Verpflichtungen aus übrigen Finanzinstrumenten mit Fair-Value-Bewertung.Strukturierte Produkte</xs:documentation>
            </xs:annotation>
          </xs:element>
          <xs:element name="BIL.PAS.KOB" type="InlandAusland_Waehrung_RestlaufzeitKO" minOccurs="0">
            <xs:annotation>
              <xs:documentation>Bilanz.Passiven.Kassenobligationen</xs:documentation>
            </xs:annotation>
          </xs:element>
          <xs:element name="BIL.PAS.APF" type="InlandAusland_Waehrung" minOccurs="0">
            <xs:annotation>
              <xs:documentation>Bilanz.Passiven.Anleihen und Pfandbriefdarlehen</xs:documentation>
            </xs:annotation>
          </xs:element>
          <xs:element name="BIL.PAS.APF.OOW" type="InlandAusland_Waehrung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OOW.NRA" type="InlandAusland_Waehrung" minOccurs="0">
            <xs:annotation>
              <xs:documentation>Bilanz.Passiven.Anleihen und Pfandbriefdarlehen.Obligationen-, Options- und Wandelanleihen.nachrangig</xs:documentation>
            </xs:annotation>
          </xs:element>
          <xs:element name="BIL.PAS.APF.DPZ" type="InlandAusland_Waehrung6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6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" minOccurs="0">
            <xs:annotation>
              <xs:documentation>Bilanz.Passiven.Anleihen und Pfandbriefdarlehen.Geldmarktpapiere</xs:documentation>
            </xs:annotation>
          </xs:element>
          <xs:element name="BIL.PAS.REA" type="InlandAusland_Waehrung" minOccurs="0">
            <xs:annotation>
              <xs:documentation>Bilanz.Passiven.Passive Rechnungsabgrenzungen</xs:documentation>
            </xs:annotation>
          </xs:element>
          <xs:element name="BIL.PAS.SON" type="InlandAusland_Waehrung5" minOccurs="0">
            <xs:annotation>
              <xs:documentation>Bilanz.Passiven.Sonstige Passiven</xs:documentation>
            </xs:annotation>
          </xs:element>
          <xs:element name="BIL.PAS.SON.SBG" type="InlandAusland_Waehrung5" minOccurs="0">
            <xs:annotation>
              <xs:documentation>Bilanz.Passiven.Sonstige Passiven.Saldo aus dem bankinternen Geschäftsverkehr</xs:documentation>
            </xs:annotation>
          </xs:element>
          <xs:element name="BIL.PAS.SON.NML" type="InlandAusland_Waehrung5" minOccurs="0">
            <xs:annotation>
              <xs:documentation>Bilanz.Passiven.Sonstige Passiven.Nicht-monetäre Verpflichtungen aus Leih- und Repogeschäften</xs:documentation>
            </xs:annotation>
          </xs:element>
          <xs:element name="BIL.PAS.RUE" type="InlandAusland_Waehrung" minOccurs="0">
            <xs:annotation>
              <xs:documentation>Bilanz.Passiven.Rückstellungen</xs:documentation>
            </xs:annotation>
          </xs:element>
          <xs:element name="BIL.PAS.RAB" type="InlandAusland_Waehrung" minOccurs="0">
            <xs:annotation>
              <xs:documentation>Bilanz.Passiven.Reserven für allgemeine Bankrisiken</xs:documentation>
            </xs:annotation>
          </xs:element>
          <xs:element name="BIL.PAS.GKA" type="InlandAusland_Waehrung" minOccurs="0">
            <xs:annotation>
              <xs:documentation>Bilanz.Passiven.Gesellschaftskapital</xs:documentation>
            </xs:annotation>
          </xs:element>
          <xs:element name="BIL.PAS.KRE" type="InlandAusland_Waehrung" minOccurs="0">
            <xs:annotation>
              <xs:documentation>Bilanz.Passiven.Gesetzliche Kapitalreserve</xs:documentation>
            </xs:annotation>
          </xs:element>
          <xs:element name="BIL.PAS.KRE.RSK" type="InlandAusland_Waehrung7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InlandAusland_Waehrung" minOccurs="0">
            <xs:annotation>
              <xs:documentation>Bilanz.Passiven.Gesetzliche Gewinnreserve</xs:documentation>
            </xs:annotation>
          </xs:element>
          <xs:element name="BIL.PAS.FGR" type="InlandAusland_Waehrung" minOccurs="0">
            <xs:annotation>
              <xs:documentation>Bilanz.Passiven.Freiwillige Gewinnreserven</xs:documentation>
            </xs:annotation>
          </xs:element>
          <xs:element name="BIL.PAS.EKA" type="InlandAusland_Waehrung" minOccurs="0">
            <xs:annotation>
              <xs:documentation>Bilanz.Passiven.Eigene Kapitalanteile (Minusposition)</xs:documentation>
            </xs:annotation>
          </xs:element>
          <xs:element name="BIL.PAS.GVO" type="InlandAusland_Waehrung" minOccurs="0">
            <xs:annotation>
              <xs:documentation>Bilanz.Passiven.Gewinnvortrag / Verlustvortrag</xs:documentation>
            </xs:annotation>
          </xs:element>
          <xs:element name="BIL.PAS.GEV" type="InlandAusland_Waehrung" minOccurs="0">
            <xs:annotation>
              <xs:documentation>Bilanz.Passiven.Gewinn / Verlust (Periodenerfolg)</xs:documentation>
            </xs:annotation>
          </xs:element>
          <xs:element name="BIL.PAS.TOT" type="InlandAusland_Waehrung5" minOccurs="0">
            <xs:annotation>
              <xs:documentation>Bilanz.Passiven.Total Passiven</xs:documentation>
            </xs:annotation>
          </xs:element>
          <xs:element name="BIL.PAS.TOT.NRA" type="InlandAusland_Waehrung" minOccurs="0">
            <xs:annotation>
              <xs:documentation>Bilanz.Passiven.Total Passiven.Total nachrangige Verpflichtungen</xs:documentation>
            </xs:annotation>
          </xs:element>
          <xs:element name="BIL.PAS.TOT.NRA.WAF" type="InlandAusland_Waehrung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ABI.TRE.AKT" type="InlandAusland_Waehrung_Entgegengenommen" minOccurs="0">
            <xs:annotation>
              <xs:documentation>Ausserbilanz.Treuhandgeschäfte.Treuhandaktiven</xs:documentation>
            </xs:annotation>
          </xs:element>
          <xs:element name="ABI.TRE.PAS" type="InlandAusland_Waehrung_Angelegt" minOccurs="0">
            <xs:annotation>
              <xs:documentation>Ausserbilanz.Treuhandgeschäfte.Treuhandpassiven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Inland und Ausland,Total Währung,Total Fälligkeit,Total Übertragbarkeit</xs:documentation>
        </xs:annotation>
      </xs:element>
      <xs:element name="T.T.ASI.T" type="xs:double">
        <xs:annotation>
          <xs:documentation>Total Inland und Ausland,Total Währung,Auf Sicht,Total Übertragbarkeit</xs:documentation>
        </xs:annotation>
      </xs:element>
      <xs:element name="T.T.KUE.T" type="xs:double">
        <xs:annotation>
          <xs:documentation>Total Inland und Ausland,Total Währung,Kündbar,Total Übertragbarkeit</xs:documentation>
        </xs:annotation>
      </xs:element>
      <xs:element name="T.T.KUE.UEB" type="xs:double">
        <xs:annotation>
          <xs:documentation>Total Inland und Ausland,Total Währung,Kündbar,Übertragbar</xs:documentation>
        </xs:annotation>
      </xs:element>
      <xs:element name="T.T.KUE.NUE" type="xs:double">
        <xs:annotation>
          <xs:documentation>Total Inland und Ausland,Total Währung,Kündbar,Nicht übertragbar</xs:documentation>
        </xs:annotation>
      </xs:element>
      <xs:element name="T.T.RLZ.T" type="xs:double">
        <xs:annotation>
          <xs:documentation>Total Inland und Ausland,Total Währung,Mit Restlaufzeit,Total Übertragbarkeit</xs:documentation>
        </xs:annotation>
      </xs:element>
      <xs:element name="T.T.B1M.T" type="xs:double">
        <xs:annotation>
          <xs:documentation>Total Inland und Ausland,Total Währung,Bis 1 Monat,Total Übertragbarkeit</xs:documentation>
        </xs:annotation>
      </xs:element>
      <xs:element name="T.T.M13.T" type="xs:double">
        <xs:annotation>
          <xs:documentation>Total Inland und Ausland,Total Währung,Über 1 Monat bis 3 Monate,Total Übertragbarkeit</xs:documentation>
        </xs:annotation>
      </xs:element>
      <xs:element name="T.T.M31.T" type="xs:double">
        <xs:annotation>
          <xs:documentation>Total Inland und Ausland,Total Währung,Über 3 Monate bis 1 Jahr,Total Übertragbarkeit</xs:documentation>
        </xs:annotation>
      </xs:element>
      <xs:element name="T.T.J15.T" type="xs:double">
        <xs:annotation>
          <xs:documentation>Total Inland und Ausland,Total Währung,Über 1 Jahr bis 5 Jahre,Total Übertragbarkeit</xs:documentation>
        </xs:annotation>
      </xs:element>
      <xs:element name="T.T.U5J.T" type="xs:double">
        <xs:annotation>
          <xs:documentation>Total Inland und Ausland,Total Währung,Über 5 Jahre,Total Übertragbarkeit</xs:documentation>
        </xs:annotation>
      </xs:element>
      <xs:element name="I.T.T.T" type="xs:double">
        <xs:annotation>
          <xs:documentation>Inland,Total Währung,Total Fälligkeit,Total Übertragbarkeit</xs:documentation>
        </xs:annotation>
      </xs:element>
      <xs:element name="I.T.ASI.T" type="xs:double">
        <xs:annotation>
          <xs:documentation>Inland,Total Währung,Auf Sicht,Total Übertragbarkeit</xs:documentation>
        </xs:annotation>
      </xs:element>
      <xs:element name="I.T.KUE.T" type="xs:double">
        <xs:annotation>
          <xs:documentation>Inland,Total Währung,Kündbar,Total Übertragbarkeit</xs:documentation>
        </xs:annotation>
      </xs:element>
      <xs:element name="I.T.KUE.UEB" type="xs:double">
        <xs:annotation>
          <xs:documentation>Inland,Total Währung,Kündbar,Übertragbar</xs:documentation>
        </xs:annotation>
      </xs:element>
      <xs:element name="I.T.KUE.NUE" type="xs:double">
        <xs:annotation>
          <xs:documentation>Inland,Total Währung,Kündbar,Nicht übertragbar</xs:documentation>
        </xs:annotation>
      </xs:element>
      <xs:element name="I.T.RLZ.T" type="xs:double">
        <xs:annotation>
          <xs:documentation>Inland,Total Währung,Mit Restlaufzeit,Total Übertragbarkeit</xs:documentation>
        </xs:annotation>
      </xs:element>
      <xs:element name="I.T.B1M.T" type="xs:double">
        <xs:annotation>
          <xs:documentation>Inland,Total Währung,Bis 1 Monat,Total Übertragbarkeit</xs:documentation>
        </xs:annotation>
      </xs:element>
      <xs:element name="I.T.M13.T" type="xs:double">
        <xs:annotation>
          <xs:documentation>Inland,Total Währung,Über 1 Monat bis 3 Monate,Total Übertragbarkeit</xs:documentation>
        </xs:annotation>
      </xs:element>
      <xs:element name="I.T.M31.T" type="xs:double">
        <xs:annotation>
          <xs:documentation>Inland,Total Währung,Über 3 Monate bis 1 Jahr,Total Übertragbarkeit</xs:documentation>
        </xs:annotation>
      </xs:element>
      <xs:element name="I.T.J15.T" type="xs:double">
        <xs:annotation>
          <xs:documentation>Inland,Total Währung,Über 1 Jahr bis 5 Jahre,Total Übertragbarkeit</xs:documentation>
        </xs:annotation>
      </xs:element>
      <xs:element name="I.T.U5J.T" type="xs:double">
        <xs:annotation>
          <xs:documentation>Inland,Total Währung,Über 5 Jahre,Total Übertragbarkeit</xs:documentation>
        </xs:annotation>
      </xs:element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I.CHF.B1M.T" type="xs:double">
        <xs:annotation>
          <xs:documentation>Inland,Schweizer Franken,Bis 1 Monat,Total Übertragbarkeit</xs:documentation>
        </xs:annotation>
      </xs:element>
      <xs:element name="I.CHF.M13.T" type="xs:double">
        <xs:annotation>
          <xs:documentation>Inland,Schweizer Franken,Über 1 Monat bis 3 Monate,Total Übertragbarkeit</xs:documentation>
        </xs:annotation>
      </xs:element>
      <xs:element name="I.CHF.M31.T" type="xs:double">
        <xs:annotation>
          <xs:documentation>Inland,Schweizer Franken,Über 3 Monate bis 1 Jahr,Total Übertragbarkeit</xs:documentation>
        </xs:annotation>
      </xs:element>
      <xs:element name="I.CHF.J15.T" type="xs:double">
        <xs:annotation>
          <xs:documentation>Inland,Schweizer Franken,Über 1 Jahr bis 5 Jahre,Total Übertragbarkeit</xs:documentation>
        </xs:annotation>
      </xs:element>
      <xs:element name="I.CHF.U5J.T" type="xs:double">
        <xs:annotation>
          <xs:documentation>Inland,Schweizer Franken,Über 5 Jahre,Total Übertragbarkeit</xs:documentation>
        </xs:annotation>
      </xs:element>
      <xs:element name="I.EM.T.T" type="xs:double">
        <xs:annotation>
          <xs:documentation>Inland,Edelmetalle,Total Fälligkeit,Total Übertragbarkeit</xs:documentation>
        </xs:annotation>
      </xs:element>
      <xs:element name="I.EM.ASI.T" type="xs:double">
        <xs:annotation>
          <xs:documentation>Inland,Edelmetalle,Auf Sicht,Total Übertragbarkeit</xs:documentation>
        </xs:annotation>
      </xs:element>
      <xs:element name="I.EM.KUE.T" type="xs:double">
        <xs:annotation>
          <xs:documentation>Inland,Edelmetalle,Kündbar,Total Übertragbarkeit</xs:documentation>
        </xs:annotation>
      </xs:element>
      <xs:element name="I.EM.KUE.UEB" type="xs:double">
        <xs:annotation>
          <xs:documentation>Inland,Edelmetalle,Kündbar,Übertragbar</xs:documentation>
        </xs:annotation>
      </xs:element>
      <xs:element name="I.EM.KUE.NUE" type="xs:double">
        <xs:annotation>
          <xs:documentation>Inland,Edelmetalle,Kündbar,Nicht übertragbar</xs:documentation>
        </xs:annotation>
      </xs:element>
      <xs:element name="I.EM.RLZ.T" type="xs:double">
        <xs:annotation>
          <xs:documentation>Inland,Edelmetalle,Mit Restlaufzeit,Total Übertragbarkeit</xs:documentation>
        </xs:annotation>
      </xs:element>
      <xs:element name="I.EM.B1M.T" type="xs:double">
        <xs:annotation>
          <xs:documentation>Inland,Edelmetalle,Bis 1 Monat,Total Übertragbarkeit</xs:documentation>
        </xs:annotation>
      </xs:element>
      <xs:element name="I.EM.M13.T" type="xs:double">
        <xs:annotation>
          <xs:documentation>Inland,Edelmetalle,Über 1 Monat bis 3 Monate,Total Übertragbarkeit</xs:documentation>
        </xs:annotation>
      </xs:element>
      <xs:element name="I.EM.M31.T" type="xs:double">
        <xs:annotation>
          <xs:documentation>Inland,Edelmetalle,Über 3 Monate bis 1 Jahr,Total Übertragbarkeit</xs:documentation>
        </xs:annotation>
      </xs:element>
      <xs:element name="I.EM.J15.T" type="xs:double">
        <xs:annotation>
          <xs:documentation>Inland,Edelmetalle,Über 1 Jahr bis 5 Jahre,Total Übertragbarkeit</xs:documentation>
        </xs:annotation>
      </xs:element>
      <xs:element name="I.EM.U5J.T" type="xs:double">
        <xs:annotation>
          <xs:documentation>Inland,Edelmetalle,Über 5 Jahre,Total Übertragbarkeit</xs:documentation>
        </xs:annotation>
      </xs:element>
      <xs:element name="I.EUR.T.T" type="xs:double">
        <xs:annotation>
          <xs:documentation>Inland,Euro,Total Fälligkeit,Total Übertragbarkeit</xs:documentation>
        </xs:annotation>
      </xs:element>
      <xs:element name="I.EUR.ASI.T" type="xs:double">
        <xs:annotation>
          <xs:documentation>Inland,Euro,Auf Sicht,Total Übertragbarkeit</xs:documentation>
        </xs:annotation>
      </xs:element>
      <xs:element name="I.EUR.KUE.T" type="xs:double">
        <xs:annotation>
          <xs:documentation>Inland,Euro,Kündbar,Total Übertragbarkeit</xs:documentation>
        </xs:annotation>
      </xs:element>
      <xs:element name="I.EUR.KUE.UEB" type="xs:double">
        <xs:annotation>
          <xs:documentation>Inland,Euro,Kündbar,Übertragbar</xs:documentation>
        </xs:annotation>
      </xs:element>
      <xs:element name="I.EUR.KUE.NUE" type="xs:double">
        <xs:annotation>
          <xs:documentation>Inland,Euro,Kündbar,Nicht übertragbar</xs:documentation>
        </xs:annotation>
      </xs:element>
      <xs:element name="I.EUR.RLZ.T" type="xs:double">
        <xs:annotation>
          <xs:documentation>Inland,Euro,Mit Restlaufzeit,Total Übertragbarkeit</xs:documentation>
        </xs:annotation>
      </xs:element>
      <xs:element name="I.EUR.B1M.T" type="xs:double">
        <xs:annotation>
          <xs:documentation>Inland,Euro,Bis 1 Monat,Total Übertragbarkeit</xs:documentation>
        </xs:annotation>
      </xs:element>
      <xs:element name="I.EUR.M13.T" type="xs:double">
        <xs:annotation>
          <xs:documentation>Inland,Euro,Über 1 Monat bis 3 Monate,Total Übertragbarkeit</xs:documentation>
        </xs:annotation>
      </xs:element>
      <xs:element name="I.EUR.M31.T" type="xs:double">
        <xs:annotation>
          <xs:documentation>Inland,Euro,Über 3 Monate bis 1 Jahr,Total Übertragbarkeit</xs:documentation>
        </xs:annotation>
      </xs:element>
      <xs:element name="I.EUR.J15.T" type="xs:double">
        <xs:annotation>
          <xs:documentation>Inland,Euro,Über 1 Jahr bis 5 Jahre,Total Übertragbarkeit</xs:documentation>
        </xs:annotation>
      </xs:element>
      <xs:element name="I.EUR.U5J.T" type="xs:double">
        <xs:annotation>
          <xs:documentation>Inland,Euro,Über 5 Jahre,Total Übertragbarkeit</xs:documentation>
        </xs:annotation>
      </xs:element>
      <xs:element name="I.JPY.T.T" type="xs:double">
        <xs:annotation>
          <xs:documentation>Inland,Yen,Total Fälligkeit,Total Übertragbarkeit</xs:documentation>
        </xs:annotation>
      </xs:element>
      <xs:element name="I.JPY.ASI.T" type="xs:double">
        <xs:annotation>
          <xs:documentation>Inland,Yen,Auf Sicht,Total Übertragbarkeit</xs:documentation>
        </xs:annotation>
      </xs:element>
      <xs:element name="I.JPY.KUE.T" type="xs:double">
        <xs:annotation>
          <xs:documentation>Inland,Yen,Kündbar,Total Übertragbarkeit</xs:documentation>
        </xs:annotation>
      </xs:element>
      <xs:element name="I.JPY.KUE.UEB" type="xs:double">
        <xs:annotation>
          <xs:documentation>Inland,Yen,Kündbar,Übertragbar</xs:documentation>
        </xs:annotation>
      </xs:element>
      <xs:element name="I.JPY.KUE.NUE" type="xs:double">
        <xs:annotation>
          <xs:documentation>Inland,Yen,Kündbar,Nicht übertragbar</xs:documentation>
        </xs:annotation>
      </xs:element>
      <xs:element name="I.JPY.RLZ.T" type="xs:double">
        <xs:annotation>
          <xs:documentation>Inland,Yen,Mit Restlaufzeit,Total Übertragbarkeit</xs:documentation>
        </xs:annotation>
      </xs:element>
      <xs:element name="I.JPY.B1M.T" type="xs:double">
        <xs:annotation>
          <xs:documentation>Inland,Yen,Bis 1 Monat,Total Übertragbarkeit</xs:documentation>
        </xs:annotation>
      </xs:element>
      <xs:element name="I.JPY.M13.T" type="xs:double">
        <xs:annotation>
          <xs:documentation>Inland,Yen,Über 1 Monat bis 3 Monate,Total Übertragbarkeit</xs:documentation>
        </xs:annotation>
      </xs:element>
      <xs:element name="I.JPY.M31.T" type="xs:double">
        <xs:annotation>
          <xs:documentation>Inland,Yen,Über 3 Monate bis 1 Jahr,Total Übertragbarkeit</xs:documentation>
        </xs:annotation>
      </xs:element>
      <xs:element name="I.JPY.J15.T" type="xs:double">
        <xs:annotation>
          <xs:documentation>Inland,Yen,Über 1 Jahr bis 5 Jahre,Total Übertragbarkeit</xs:documentation>
        </xs:annotation>
      </xs:element>
      <xs:element name="I.JPY.U5J.T" type="xs:double">
        <xs:annotation>
          <xs:documentation>Inland,Yen,Über 5 Jahre,Total Übertragbarkeit</xs:documentation>
        </xs:annotation>
      </xs:element>
      <xs:element name="I.USD.T.T" type="xs:double">
        <xs:annotation>
          <xs:documentation>Inland,US-Dollar,Total Fälligkeit,Total Übertragbarkeit</xs:documentation>
        </xs:annotation>
      </xs:element>
      <xs:element name="I.USD.ASI.T" type="xs:double">
        <xs:annotation>
          <xs:documentation>Inland,US-Dollar,Auf Sicht,Total Übertragbarkeit</xs:documentation>
        </xs:annotation>
      </xs:element>
      <xs:element name="I.USD.KUE.T" type="xs:double">
        <xs:annotation>
          <xs:documentation>Inland,US-Dollar,Kündbar,Total Übertragbarkeit</xs:documentation>
        </xs:annotation>
      </xs:element>
      <xs:element name="I.USD.KUE.UEB" type="xs:double">
        <xs:annotation>
          <xs:documentation>Inland,US-Dollar,Kündbar,Übertragbar</xs:documentation>
        </xs:annotation>
      </xs:element>
      <xs:element name="I.USD.KUE.NUE" type="xs:double">
        <xs:annotation>
          <xs:documentation>Inland,US-Dollar,Kündbar,Nicht übertragbar</xs:documentation>
        </xs:annotation>
      </xs:element>
      <xs:element name="I.USD.RLZ.T" type="xs:double">
        <xs:annotation>
          <xs:documentation>Inland,US-Dollar,Mit Restlaufzeit,Total Übertragbarkeit</xs:documentation>
        </xs:annotation>
      </xs:element>
      <xs:element name="I.USD.B1M.T" type="xs:double">
        <xs:annotation>
          <xs:documentation>Inland,US-Dollar,Bis 1 Monat,Total Übertragbarkeit</xs:documentation>
        </xs:annotation>
      </xs:element>
      <xs:element name="I.USD.M13.T" type="xs:double">
        <xs:annotation>
          <xs:documentation>Inland,US-Dollar,Über 1 Monat bis 3 Monate,Total Übertragbarkeit</xs:documentation>
        </xs:annotation>
      </xs:element>
      <xs:element name="I.USD.M31.T" type="xs:double">
        <xs:annotation>
          <xs:documentation>Inland,US-Dollar,Über 3 Monate bis 1 Jahr,Total Übertragbarkeit</xs:documentation>
        </xs:annotation>
      </xs:element>
      <xs:element name="I.USD.J15.T" type="xs:double">
        <xs:annotation>
          <xs:documentation>Inland,US-Dollar,Über 1 Jahr bis 5 Jahre,Total Übertragbarkeit</xs:documentation>
        </xs:annotation>
      </xs:element>
      <xs:element name="I.USD.U5J.T" type="xs:double">
        <xs:annotation>
          <xs:documentation>Inland,US-Dollar,Über 5 Jahre,Total Übertragbarkeit</xs:documentation>
        </xs:annotation>
      </xs:element>
      <xs:element name="I.U.T.T" type="xs:double">
        <xs:annotation>
          <xs:documentation>Inland,Übrige Währungen,Total Fälligkeit,Total Übertragbarkeit</xs:documentation>
        </xs:annotation>
      </xs:element>
      <xs:element name="I.U.ASI.T" type="xs:double">
        <xs:annotation>
          <xs:documentation>Inland,Übrige Währungen,Auf Sicht,Total Übertragbarkeit</xs:documentation>
        </xs:annotation>
      </xs:element>
      <xs:element name="I.U.KUE.T" type="xs:double">
        <xs:annotation>
          <xs:documentation>Inland,Übrige Währungen,Kündbar,Total Übertragbarkeit</xs:documentation>
        </xs:annotation>
      </xs:element>
      <xs:element name="I.U.KUE.UEB" type="xs:double">
        <xs:annotation>
          <xs:documentation>Inland,Übrige Währungen,Kündbar,Übertragbar</xs:documentation>
        </xs:annotation>
      </xs:element>
      <xs:element name="I.U.KUE.NUE" type="xs:double">
        <xs:annotation>
          <xs:documentation>Inland,Übrige Währungen,Kündbar,Nicht übertragbar</xs:documentation>
        </xs:annotation>
      </xs:element>
      <xs:element name="I.U.RLZ.T" type="xs:double">
        <xs:annotation>
          <xs:documentation>Inland,Übrige Währungen,Mit Restlaufzeit,Total Übertragbarkeit</xs:documentation>
        </xs:annotation>
      </xs:element>
      <xs:element name="I.U.B1M.T" type="xs:double">
        <xs:annotation>
          <xs:documentation>Inland,Übrige Währungen,Bis 1 Monat,Total Übertragbarkeit</xs:documentation>
        </xs:annotation>
      </xs:element>
      <xs:element name="I.U.M13.T" type="xs:double">
        <xs:annotation>
          <xs:documentation>Inland,Übrige Währungen,Über 1 Monat bis 3 Monate,Total Übertragbarkeit</xs:documentation>
        </xs:annotation>
      </xs:element>
      <xs:element name="I.U.M31.T" type="xs:double">
        <xs:annotation>
          <xs:documentation>Inland,Übrige Währungen,Über 3 Monate bis 1 Jahr,Total Übertragbarkeit</xs:documentation>
        </xs:annotation>
      </xs:element>
      <xs:element name="I.U.J15.T" type="xs:double">
        <xs:annotation>
          <xs:documentation>Inland,Übrige Währungen,Über 1 Jahr bis 5 Jahre,Total Übertragbarkeit</xs:documentation>
        </xs:annotation>
      </xs:element>
      <xs:element name="I.U.U5J.T" type="xs:double">
        <xs:annotation>
          <xs:documentation>Inland,Übrige Währungen,Über 5 Jahre,Total Übertragbarkeit</xs:documentation>
        </xs:annotation>
      </xs:element>
      <xs:element name="A.T.T.T" type="xs:double">
        <xs:annotation>
          <xs:documentation>Ausland,Total Währung,Total Fälligkeit,Total Übertragbarkeit</xs:documentation>
        </xs:annotation>
      </xs:element>
      <xs:element name="A.T.ASI.T" type="xs:double">
        <xs:annotation>
          <xs:documentation>Ausland,Total Währung,Auf Sicht,Total Übertragbarkeit</xs:documentation>
        </xs:annotation>
      </xs:element>
      <xs:element name="A.T.KUE.T" type="xs:double">
        <xs:annotation>
          <xs:documentation>Ausland,Total Währung,Kündbar,Total Übertragbarkeit</xs:documentation>
        </xs:annotation>
      </xs:element>
      <xs:element name="A.T.KUE.UEB" type="xs:double">
        <xs:annotation>
          <xs:documentation>Ausland,Total Währung,Kündbar,Übertragbar</xs:documentation>
        </xs:annotation>
      </xs:element>
      <xs:element name="A.T.KUE.NUE" type="xs:double">
        <xs:annotation>
          <xs:documentation>Ausland,Total Währung,Kündbar,Nicht übertragbar</xs:documentation>
        </xs:annotation>
      </xs:element>
      <xs:element name="A.T.RLZ.T" type="xs:double">
        <xs:annotation>
          <xs:documentation>Ausland,Total Währung,Mit Restlaufzeit,Total Übertragbarkeit</xs:documentation>
        </xs:annotation>
      </xs:element>
      <xs:element name="A.T.B1M.T" type="xs:double">
        <xs:annotation>
          <xs:documentation>Ausland,Total Währung,Bis 1 Monat,Total Übertragbarkeit</xs:documentation>
        </xs:annotation>
      </xs:element>
      <xs:element name="A.T.M13.T" type="xs:double">
        <xs:annotation>
          <xs:documentation>Ausland,Total Währung,Über 1 Monat bis 3 Monate,Total Übertragbarkeit</xs:documentation>
        </xs:annotation>
      </xs:element>
      <xs:element name="A.T.M31.T" type="xs:double">
        <xs:annotation>
          <xs:documentation>Ausland,Total Währung,Über 3 Monate bis 1 Jahr,Total Übertragbarkeit</xs:documentation>
        </xs:annotation>
      </xs:element>
      <xs:element name="A.T.J15.T" type="xs:double">
        <xs:annotation>
          <xs:documentation>Ausland,Total Währung,Über 1 Jahr bis 5 Jahre,Total Übertragbarkeit</xs:documentation>
        </xs:annotation>
      </xs:element>
      <xs:element name="A.T.U5J.T" type="xs:double">
        <xs:annotation>
          <xs:documentation>Ausland,Total Währung,Über 5 Jahre,Total Übertragbarkeit</xs:documentation>
        </xs:annotation>
      </xs:element>
      <xs:element name="A.CHF.T.T" type="xs:double">
        <xs:annotation>
          <xs:documentation>Ausland,Schweizer Franken,Total Fälligkeit,Total Übertragbarkeit</xs:documentation>
        </xs:annotation>
      </xs:element>
      <xs:element name="A.CHF.ASI.T" type="xs:double">
        <xs:annotation>
          <xs:documentation>Ausland,Schweizer Franken,Auf Sicht,Total Übertragbarkeit</xs:documentation>
        </xs:annotation>
      </xs:element>
      <xs:element name="A.CHF.KUE.T" type="xs:double">
        <xs:annotation>
          <xs:documentation>Ausland,Schweizer Franken,Kündbar,Total Übertragbarkeit</xs:documentation>
        </xs:annotation>
      </xs:element>
      <xs:element name="A.CHF.KUE.UEB" type="xs:double">
        <xs:annotation>
          <xs:documentation>Ausland,Schweizer Franken,Kündbar,Übertragbar</xs:documentation>
        </xs:annotation>
      </xs:element>
      <xs:element name="A.CHF.KUE.NUE" type="xs:double">
        <xs:annotation>
          <xs:documentation>Ausland,Schweizer Franken,Kündbar,Nicht übertragbar</xs:documentation>
        </xs:annotation>
      </xs:element>
      <xs:element name="A.CHF.RLZ.T" type="xs:double">
        <xs:annotation>
          <xs:documentation>Ausland,Schweizer Franken,Mit Restlaufzeit,Total Übertragbarkeit</xs:documentation>
        </xs:annotation>
      </xs:element>
      <xs:element name="A.CHF.B1M.T" type="xs:double">
        <xs:annotation>
          <xs:documentation>Ausland,Schweizer Franken,Bis 1 Monat,Total Übertragbarkeit</xs:documentation>
        </xs:annotation>
      </xs:element>
      <xs:element name="A.CHF.M13.T" type="xs:double">
        <xs:annotation>
          <xs:documentation>Ausland,Schweizer Franken,Über 1 Monat bis 3 Monate,Total Übertragbarkeit</xs:documentation>
        </xs:annotation>
      </xs:element>
      <xs:element name="A.CHF.M31.T" type="xs:double">
        <xs:annotation>
          <xs:documentation>Ausland,Schweizer Franken,Über 3 Monate bis 1 Jahr,Total Übertragbarkeit</xs:documentation>
        </xs:annotation>
      </xs:element>
      <xs:element name="A.CHF.J15.T" type="xs:double">
        <xs:annotation>
          <xs:documentation>Ausland,Schweizer Franken,Über 1 Jahr bis 5 Jahre,Total Übertragbarkeit</xs:documentation>
        </xs:annotation>
      </xs:element>
      <xs:element name="A.CHF.U5J.T" type="xs:double">
        <xs:annotation>
          <xs:documentation>Ausland,Schweizer Franken,Über 5 Jahre,Total Übertragbarkeit</xs:documentation>
        </xs:annotation>
      </xs:element>
      <xs:element name="A.EM.T.T" type="xs:double">
        <xs:annotation>
          <xs:documentation>Ausland,Edelmetalle,Total Fälligkeit,Total Übertragbarkeit</xs:documentation>
        </xs:annotation>
      </xs:element>
      <xs:element name="A.EM.ASI.T" type="xs:double">
        <xs:annotation>
          <xs:documentation>Ausland,Edelmetalle,Auf Sicht,Total Übertragbarkeit</xs:documentation>
        </xs:annotation>
      </xs:element>
      <xs:element name="A.EM.KUE.T" type="xs:double">
        <xs:annotation>
          <xs:documentation>Ausland,Edelmetalle,Kündbar,Total Übertragbarkeit</xs:documentation>
        </xs:annotation>
      </xs:element>
      <xs:element name="A.EM.KUE.UEB" type="xs:double">
        <xs:annotation>
          <xs:documentation>Ausland,Edelmetalle,Kündbar,Übertragbar</xs:documentation>
        </xs:annotation>
      </xs:element>
      <xs:element name="A.EM.KUE.NUE" type="xs:double">
        <xs:annotation>
          <xs:documentation>Ausland,Edelmetalle,Kündbar,Nicht übertragbar</xs:documentation>
        </xs:annotation>
      </xs:element>
      <xs:element name="A.EM.RLZ.T" type="xs:double">
        <xs:annotation>
          <xs:documentation>Ausland,Edelmetalle,Mit Restlaufzeit,Total Übertragbarkeit</xs:documentation>
        </xs:annotation>
      </xs:element>
      <xs:element name="A.EM.B1M.T" type="xs:double">
        <xs:annotation>
          <xs:documentation>Ausland,Edelmetalle,Bis 1 Monat,Total Übertragbarkeit</xs:documentation>
        </xs:annotation>
      </xs:element>
      <xs:element name="A.EM.M13.T" type="xs:double">
        <xs:annotation>
          <xs:documentation>Ausland,Edelmetalle,Über 1 Monat bis 3 Monate,Total Übertragbarkeit</xs:documentation>
        </xs:annotation>
      </xs:element>
      <xs:element name="A.EM.M31.T" type="xs:double">
        <xs:annotation>
          <xs:documentation>Ausland,Edelmetalle,Über 3 Monate bis 1 Jahr,Total Übertragbarkeit</xs:documentation>
        </xs:annotation>
      </xs:element>
      <xs:element name="A.EM.J15.T" type="xs:double">
        <xs:annotation>
          <xs:documentation>Ausland,Edelmetalle,Über 1 Jahr bis 5 Jahre,Total Übertragbarkeit</xs:documentation>
        </xs:annotation>
      </xs:element>
      <xs:element name="A.EM.U5J.T" type="xs:double">
        <xs:annotation>
          <xs:documentation>Ausland,Edelmetalle,Über 5 Jahre,Total Übertragbarkeit</xs:documentation>
        </xs:annotation>
      </xs:element>
      <xs:element name="A.EUR.T.T" type="xs:double">
        <xs:annotation>
          <xs:documentation>Ausland,Euro,Total Fälligkeit,Total Übertragbarkeit</xs:documentation>
        </xs:annotation>
      </xs:element>
      <xs:element name="A.EUR.ASI.T" type="xs:double">
        <xs:annotation>
          <xs:documentation>Ausland,Euro,Auf Sicht,Total Übertragbarkeit</xs:documentation>
        </xs:annotation>
      </xs:element>
      <xs:element name="A.EUR.KUE.T" type="xs:double">
        <xs:annotation>
          <xs:documentation>Ausland,Euro,Kündbar,Total Übertragbarkeit</xs:documentation>
        </xs:annotation>
      </xs:element>
      <xs:element name="A.EUR.KUE.UEB" type="xs:double">
        <xs:annotation>
          <xs:documentation>Ausland,Euro,Kündbar,Übertragbar</xs:documentation>
        </xs:annotation>
      </xs:element>
      <xs:element name="A.EUR.KUE.NUE" type="xs:double">
        <xs:annotation>
          <xs:documentation>Ausland,Euro,Kündbar,Nicht übertragbar</xs:documentation>
        </xs:annotation>
      </xs:element>
      <xs:element name="A.EUR.RLZ.T" type="xs:double">
        <xs:annotation>
          <xs:documentation>Ausland,Euro,Mit Restlaufzeit,Total Übertragbarkeit</xs:documentation>
        </xs:annotation>
      </xs:element>
      <xs:element name="A.EUR.B1M.T" type="xs:double">
        <xs:annotation>
          <xs:documentation>Ausland,Euro,Bis 1 Monat,Total Übertragbarkeit</xs:documentation>
        </xs:annotation>
      </xs:element>
      <xs:element name="A.EUR.M13.T" type="xs:double">
        <xs:annotation>
          <xs:documentation>Ausland,Euro,Über 1 Monat bis 3 Monate,Total Übertragbarkeit</xs:documentation>
        </xs:annotation>
      </xs:element>
      <xs:element name="A.EUR.M31.T" type="xs:double">
        <xs:annotation>
          <xs:documentation>Ausland,Euro,Über 3 Monate bis 1 Jahr,Total Übertragbarkeit</xs:documentation>
        </xs:annotation>
      </xs:element>
      <xs:element name="A.EUR.J15.T" type="xs:double">
        <xs:annotation>
          <xs:documentation>Ausland,Euro,Über 1 Jahr bis 5 Jahre,Total Übertragbarkeit</xs:documentation>
        </xs:annotation>
      </xs:element>
      <xs:element name="A.EUR.U5J.T" type="xs:double">
        <xs:annotation>
          <xs:documentation>Ausland,Euro,Über 5 Jahre,Total Übertragbarkeit</xs:documentation>
        </xs:annotation>
      </xs:element>
      <xs:element name="A.JPY.T.T" type="xs:double">
        <xs:annotation>
          <xs:documentation>Ausland,Yen,Total Fälligkeit,Total Übertragbarkeit</xs:documentation>
        </xs:annotation>
      </xs:element>
      <xs:element name="A.JPY.ASI.T" type="xs:double">
        <xs:annotation>
          <xs:documentation>Ausland,Yen,Auf Sicht,Total Übertragbarkeit</xs:documentation>
        </xs:annotation>
      </xs:element>
      <xs:element name="A.JPY.KUE.T" type="xs:double">
        <xs:annotation>
          <xs:documentation>Ausland,Yen,Kündbar,Total Übertragbarkeit</xs:documentation>
        </xs:annotation>
      </xs:element>
      <xs:element name="A.JPY.KUE.UEB" type="xs:double">
        <xs:annotation>
          <xs:documentation>Ausland,Yen,Kündbar,Übertragbar</xs:documentation>
        </xs:annotation>
      </xs:element>
      <xs:element name="A.JPY.KUE.NUE" type="xs:double">
        <xs:annotation>
          <xs:documentation>Ausland,Yen,Kündbar,Nicht übertragbar</xs:documentation>
        </xs:annotation>
      </xs:element>
      <xs:element name="A.JPY.RLZ.T" type="xs:double">
        <xs:annotation>
          <xs:documentation>Ausland,Yen,Mit Restlaufzeit,Total Übertragbarkeit</xs:documentation>
        </xs:annotation>
      </xs:element>
      <xs:element name="A.JPY.B1M.T" type="xs:double">
        <xs:annotation>
          <xs:documentation>Ausland,Yen,Bis 1 Monat,Total Übertragbarkeit</xs:documentation>
        </xs:annotation>
      </xs:element>
      <xs:element name="A.JPY.M13.T" type="xs:double">
        <xs:annotation>
          <xs:documentation>Ausland,Yen,Über 1 Monat bis 3 Monate,Total Übertragbarkeit</xs:documentation>
        </xs:annotation>
      </xs:element>
      <xs:element name="A.JPY.M31.T" type="xs:double">
        <xs:annotation>
          <xs:documentation>Ausland,Yen,Über 3 Monate bis 1 Jahr,Total Übertragbarkeit</xs:documentation>
        </xs:annotation>
      </xs:element>
      <xs:element name="A.JPY.J15.T" type="xs:double">
        <xs:annotation>
          <xs:documentation>Ausland,Yen,Über 1 Jahr bis 5 Jahre,Total Übertragbarkeit</xs:documentation>
        </xs:annotation>
      </xs:element>
      <xs:element name="A.JPY.U5J.T" type="xs:double">
        <xs:annotation>
          <xs:documentation>Ausland,Yen,Über 5 Jahre,Total Übertragbarkeit</xs:documentation>
        </xs:annotation>
      </xs:element>
      <xs:element name="A.USD.T.T" type="xs:double">
        <xs:annotation>
          <xs:documentation>Ausland,US-Dollar,Total Fälligkeit,Total Übertragbarkeit</xs:documentation>
        </xs:annotation>
      </xs:element>
      <xs:element name="A.USD.ASI.T" type="xs:double">
        <xs:annotation>
          <xs:documentation>Ausland,US-Dollar,Auf Sicht,Total Übertragbarkeit</xs:documentation>
        </xs:annotation>
      </xs:element>
      <xs:element name="A.USD.KUE.T" type="xs:double">
        <xs:annotation>
          <xs:documentation>Ausland,US-Dollar,Kündbar,Total Übertragbarkeit</xs:documentation>
        </xs:annotation>
      </xs:element>
      <xs:element name="A.USD.KUE.UEB" type="xs:double">
        <xs:annotation>
          <xs:documentation>Ausland,US-Dollar,Kündbar,Übertragbar</xs:documentation>
        </xs:annotation>
      </xs:element>
      <xs:element name="A.USD.KUE.NUE" type="xs:double">
        <xs:annotation>
          <xs:documentation>Ausland,US-Dollar,Kündbar,Nicht übertragbar</xs:documentation>
        </xs:annotation>
      </xs:element>
      <xs:element name="A.USD.RLZ.T" type="xs:double">
        <xs:annotation>
          <xs:documentation>Ausland,US-Dollar,Mit Restlaufzeit,Total Übertragbarkeit</xs:documentation>
        </xs:annotation>
      </xs:element>
      <xs:element name="A.USD.B1M.T" type="xs:double">
        <xs:annotation>
          <xs:documentation>Ausland,US-Dollar,Bis 1 Monat,Total Übertragbarkeit</xs:documentation>
        </xs:annotation>
      </xs:element>
      <xs:element name="A.USD.M13.T" type="xs:double">
        <xs:annotation>
          <xs:documentation>Ausland,US-Dollar,Über 1 Monat bis 3 Monate,Total Übertragbarkeit</xs:documentation>
        </xs:annotation>
      </xs:element>
      <xs:element name="A.USD.M31.T" type="xs:double">
        <xs:annotation>
          <xs:documentation>Ausland,US-Dollar,Über 3 Monate bis 1 Jahr,Total Übertragbarkeit</xs:documentation>
        </xs:annotation>
      </xs:element>
      <xs:element name="A.USD.J15.T" type="xs:double">
        <xs:annotation>
          <xs:documentation>Ausland,US-Dollar,Über 1 Jahr bis 5 Jahre,Total Übertragbarkeit</xs:documentation>
        </xs:annotation>
      </xs:element>
      <xs:element name="A.USD.U5J.T" type="xs:double">
        <xs:annotation>
          <xs:documentation>Ausland,US-Dollar,Über 5 Jahre,Total Übertragbarkeit</xs:documentation>
        </xs:annotation>
      </xs:element>
      <xs:element name="A.U.T.T" type="xs:double">
        <xs:annotation>
          <xs:documentation>Ausland,Übrige Währungen,Total Fälligkeit,Total Übertragbarkeit</xs:documentation>
        </xs:annotation>
      </xs:element>
      <xs:element name="A.U.ASI.T" type="xs:double">
        <xs:annotation>
          <xs:documentation>Ausland,Übrige Währungen,Auf Sicht,Total Übertragbarkeit</xs:documentation>
        </xs:annotation>
      </xs:element>
      <xs:element name="A.U.KUE.T" type="xs:double">
        <xs:annotation>
          <xs:documentation>Ausland,Übrige Währungen,Kündbar,Total Übertragbarkeit</xs:documentation>
        </xs:annotation>
      </xs:element>
      <xs:element name="A.U.KUE.UEB" type="xs:double">
        <xs:annotation>
          <xs:documentation>Ausland,Übrige Währungen,Kündbar,Übertragbar</xs:documentation>
        </xs:annotation>
      </xs:element>
      <xs:element name="A.U.KUE.NUE" type="xs:double">
        <xs:annotation>
          <xs:documentation>Ausland,Übrige Währungen,Kündbar,Nicht übertragbar</xs:documentation>
        </xs:annotation>
      </xs:element>
      <xs:element name="A.U.RLZ.T" type="xs:double">
        <xs:annotation>
          <xs:documentation>Ausland,Übrige Währungen,Mit Restlaufzeit,Total Übertragbarkeit</xs:documentation>
        </xs:annotation>
      </xs:element>
      <xs:element name="A.U.B1M.T" type="xs:double">
        <xs:annotation>
          <xs:documentation>Ausland,Übrige Währungen,Bis 1 Monat,Total Übertragbarkeit</xs:documentation>
        </xs:annotation>
      </xs:element>
      <xs:element name="A.U.M13.T" type="xs:double">
        <xs:annotation>
          <xs:documentation>Ausland,Übrige Währungen,Über 1 Monat bis 3 Monate,Total Übertragbarkeit</xs:documentation>
        </xs:annotation>
      </xs:element>
      <xs:element name="A.U.M31.T" type="xs:double">
        <xs:annotation>
          <xs:documentation>Ausland,Übrige Währungen,Über 3 Monate bis 1 Jahr,Total Übertragbarkeit</xs:documentation>
        </xs:annotation>
      </xs:element>
      <xs:element name="A.U.J15.T" type="xs:double">
        <xs:annotation>
          <xs:documentation>Ausland,Übrige Währungen,Über 1 Jahr bis 5 Jahre,Total Übertragbarkeit</xs:documentation>
        </xs:annotation>
      </xs:element>
      <xs:element name="A.U.U5J.T" type="xs:double">
        <xs:annotation>
          <xs:documentation>Ausland,Übrige Währungen,Über 5 Jahre,Total Übertragbarkeit</xs:documentation>
        </xs:annotation>
      </xs:element>
      <xs:element name="T.T.T" type="xs:double">
        <xs:annotation>
          <xs:documentation>Total Inland und Ausland,Total Währung,Total Inland und Ausland</xs:documentation>
        </xs:annotation>
      </xs:element>
      <xs:element name="T.T.I" type="xs:double">
        <xs:annotation>
          <xs:documentation>Total Inland und Ausland,Total Währung,Inland</xs:documentation>
        </xs:annotation>
      </xs:element>
      <xs:element name="T.T.A" type="xs:double">
        <xs:annotation>
          <xs:documentation>Total Inland und Ausland,Total Währung,Ausland</xs:documentation>
        </xs:annotation>
      </xs:element>
      <xs:element name="I.T.T" type="xs:double">
        <xs:annotation>
          <xs:documentation>Inland,Total Währung,Total Inland und Ausland</xs:documentation>
        </xs:annotation>
      </xs:element>
      <xs:element name="I.T.I" type="xs:double">
        <xs:annotation>
          <xs:documentation>Inland,Total Währung,Inland</xs:documentation>
        </xs:annotation>
      </xs:element>
      <xs:element name="I.T.A" type="xs:double">
        <xs:annotation>
          <xs:documentation>Inland,Total Währung,Ausland</xs:documentation>
        </xs:annotation>
      </xs:element>
      <xs:element name="I.CHF.T" type="xs:double">
        <xs:annotation>
          <xs:documentation>Inland,Schweizer Franken,Total Inland und Ausland</xs:documentation>
        </xs:annotation>
      </xs:element>
      <xs:element name="I.CHF.I" type="xs:double">
        <xs:annotation>
          <xs:documentation>Inland,Schweizer Franken,Inland</xs:documentation>
        </xs:annotation>
      </xs:element>
      <xs:element name="I.CHF.A" type="xs:double">
        <xs:annotation>
          <xs:documentation>Inland,Schweizer Franken,Ausland</xs:documentation>
        </xs:annotation>
      </xs:element>
      <xs:element name="I.EM.T" type="xs:double">
        <xs:annotation>
          <xs:documentation>Inland,Edelmetalle,Total Inland und Ausland</xs:documentation>
        </xs:annotation>
      </xs:element>
      <xs:element name="I.EM.I" type="xs:double">
        <xs:annotation>
          <xs:documentation>Inland,Edelmetalle,Inland</xs:documentation>
        </xs:annotation>
      </xs:element>
      <xs:element name="I.EM.A" type="xs:double">
        <xs:annotation>
          <xs:documentation>Inland,Edelmetalle,Ausland</xs:documentation>
        </xs:annotation>
      </xs:element>
      <xs:element name="I.EUR.T" type="xs:double">
        <xs:annotation>
          <xs:documentation>Inland,Euro,Total Inland und Ausland</xs:documentation>
        </xs:annotation>
      </xs:element>
      <xs:element name="I.EUR.I" type="xs:double">
        <xs:annotation>
          <xs:documentation>Inland,Euro,Inland</xs:documentation>
        </xs:annotation>
      </xs:element>
      <xs:element name="I.EUR.A" type="xs:double">
        <xs:annotation>
          <xs:documentation>Inland,Euro,Ausland</xs:documentation>
        </xs:annotation>
      </xs:element>
      <xs:element name="I.JPY.T" type="xs:double">
        <xs:annotation>
          <xs:documentation>Inland,Yen,Total Inland und Ausland</xs:documentation>
        </xs:annotation>
      </xs:element>
      <xs:element name="I.JPY.I" type="xs:double">
        <xs:annotation>
          <xs:documentation>Inland,Yen,Inland</xs:documentation>
        </xs:annotation>
      </xs:element>
      <xs:element name="I.JPY.A" type="xs:double">
        <xs:annotation>
          <xs:documentation>Inland,Yen,Ausland</xs:documentation>
        </xs:annotation>
      </xs:element>
      <xs:element name="I.USD.T" type="xs:double">
        <xs:annotation>
          <xs:documentation>Inland,US-Dollar,Total Inland und Ausland</xs:documentation>
        </xs:annotation>
      </xs:element>
      <xs:element name="I.USD.I" type="xs:double">
        <xs:annotation>
          <xs:documentation>Inland,US-Dollar,Inland</xs:documentation>
        </xs:annotation>
      </xs:element>
      <xs:element name="I.USD.A" type="xs:double">
        <xs:annotation>
          <xs:documentation>Inland,US-Dollar,Ausland</xs:documentation>
        </xs:annotation>
      </xs:element>
      <xs:element name="I.U.T" type="xs:double">
        <xs:annotation>
          <xs:documentation>Inland,Übrige Währungen,Total Inland und Ausland</xs:documentation>
        </xs:annotation>
      </xs:element>
      <xs:element name="I.U.I" type="xs:double">
        <xs:annotation>
          <xs:documentation>Inland,Übrige Währungen,Inland</xs:documentation>
        </xs:annotation>
      </xs:element>
      <xs:element name="I.U.A" type="xs:double">
        <xs:annotation>
          <xs:documentation>Inland,Übrige Währungen,Ausland</xs:documentation>
        </xs:annotation>
      </xs:element>
      <xs:element name="A.T.T" type="xs:double">
        <xs:annotation>
          <xs:documentation>Ausland,Total Währung,Total Inland und Ausland</xs:documentation>
        </xs:annotation>
      </xs:element>
      <xs:element name="A.T.I" type="xs:double">
        <xs:annotation>
          <xs:documentation>Ausland,Total Währung,Inland</xs:documentation>
        </xs:annotation>
      </xs:element>
      <xs:element name="A.T.A" type="xs:double">
        <xs:annotation>
          <xs:documentation>Ausland,Total Währung,Ausland</xs:documentation>
        </xs:annotation>
      </xs:element>
      <xs:element name="A.CHF.T" type="xs:double">
        <xs:annotation>
          <xs:documentation>Ausland,Schweizer Franken,Total Inland und Ausland</xs:documentation>
        </xs:annotation>
      </xs:element>
      <xs:element name="A.CHF.I" type="xs:double">
        <xs:annotation>
          <xs:documentation>Ausland,Schweizer Franken,Inland</xs:documentation>
        </xs:annotation>
      </xs:element>
      <xs:element name="A.CHF.A" type="xs:double">
        <xs:annotation>
          <xs:documentation>Ausland,Schweizer Franken,Ausland</xs:documentation>
        </xs:annotation>
      </xs:element>
      <xs:element name="A.EM.T" type="xs:double">
        <xs:annotation>
          <xs:documentation>Ausland,Edelmetalle,Total Inland und Ausland</xs:documentation>
        </xs:annotation>
      </xs:element>
      <xs:element name="A.EM.I" type="xs:double">
        <xs:annotation>
          <xs:documentation>Ausland,Edelmetalle,Inland</xs:documentation>
        </xs:annotation>
      </xs:element>
      <xs:element name="A.EM.A" type="xs:double">
        <xs:annotation>
          <xs:documentation>Ausland,Edelmetalle,Ausland</xs:documentation>
        </xs:annotation>
      </xs:element>
      <xs:element name="A.EUR.T" type="xs:double">
        <xs:annotation>
          <xs:documentation>Ausland,Euro,Total Inland und Ausland</xs:documentation>
        </xs:annotation>
      </xs:element>
      <xs:element name="A.EUR.I" type="xs:double">
        <xs:annotation>
          <xs:documentation>Ausland,Euro,Inland</xs:documentation>
        </xs:annotation>
      </xs:element>
      <xs:element name="A.EUR.A" type="xs:double">
        <xs:annotation>
          <xs:documentation>Ausland,Euro,Ausland</xs:documentation>
        </xs:annotation>
      </xs:element>
      <xs:element name="A.JPY.T" type="xs:double">
        <xs:annotation>
          <xs:documentation>Ausland,Yen,Total Inland und Ausland</xs:documentation>
        </xs:annotation>
      </xs:element>
      <xs:element name="A.JPY.I" type="xs:double">
        <xs:annotation>
          <xs:documentation>Ausland,Yen,Inland</xs:documentation>
        </xs:annotation>
      </xs:element>
      <xs:element name="A.JPY.A" type="xs:double">
        <xs:annotation>
          <xs:documentation>Ausland,Yen,Ausland</xs:documentation>
        </xs:annotation>
      </xs:element>
      <xs:element name="A.USD.T" type="xs:double">
        <xs:annotation>
          <xs:documentation>Ausland,US-Dollar,Total Inland und Ausland</xs:documentation>
        </xs:annotation>
      </xs:element>
      <xs:element name="A.USD.I" type="xs:double">
        <xs:annotation>
          <xs:documentation>Ausland,US-Dollar,Inland</xs:documentation>
        </xs:annotation>
      </xs:element>
      <xs:element name="A.USD.A" type="xs:double">
        <xs:annotation>
          <xs:documentation>Ausland,US-Dollar,Ausland</xs:documentation>
        </xs:annotation>
      </xs:element>
      <xs:element name="A.U.T" type="xs:double">
        <xs:annotation>
          <xs:documentation>Ausland,Übrige Währungen,Total Inland und Ausland</xs:documentation>
        </xs:annotation>
      </xs:element>
      <xs:element name="A.U.I" type="xs:double">
        <xs:annotation>
          <xs:documentation>Ausland,Übrige Währungen,Inland</xs:documentation>
        </xs:annotation>
      </xs:element>
      <xs:element name="A.U.A" type="xs:double">
        <xs:annotation>
          <xs:documentation>Ausland,Übrige Währungen,Ausland</xs:documentation>
        </xs:annotation>
      </xs:element>
      <xs:element name="T.T.OEH" type="xs:double">
        <xs:annotation>
          <xs:documentation>Total Inland und Ausland,Total Währung,Öffentliche Hand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EUR.OEH" type="xs:double">
        <xs:annotation>
          <xs:documentation>Inland,Euro,Öffentliche Hand</xs:documentation>
        </xs:annotation>
      </xs:element>
      <xs:element name="I.JPY.OEH" type="xs:double">
        <xs:annotation>
          <xs:documentation>Inland,Yen,Öffentliche Hand</xs:documentation>
        </xs:annotation>
      </xs:element>
      <xs:element name="I.USD.OEH" type="xs:double">
        <xs:annotation>
          <xs:documentation>Inland,US-Dollar,Öffentliche Hand</xs:documentation>
        </xs:annotation>
      </xs:element>
      <xs:element name="I.U.OEH" type="xs:double">
        <xs:annotation>
          <xs:documentation>Inland,Übrige Währungen,Öffentliche Hand</xs:documentation>
        </xs:annotation>
      </xs:element>
      <xs:element name="A.T.OEH" type="xs:double">
        <xs:annotation>
          <xs:documentation>Ausland,Total Währung,Öffentliche Hand</xs:documentation>
        </xs:annotation>
      </xs:element>
      <xs:element name="A.CHF.OEH" type="xs:double">
        <xs:annotation>
          <xs:documentation>Ausland,Schweizer Franken,Öffentliche Hand</xs:documentation>
        </xs:annotation>
      </xs:element>
      <xs:element name="A.EUR.OEH" type="xs:double">
        <xs:annotation>
          <xs:documentation>Ausland,Euro,Öffentliche Hand</xs:documentation>
        </xs:annotation>
      </xs:element>
      <xs:element name="A.JPY.OEH" type="xs:double">
        <xs:annotation>
          <xs:documentation>Ausland,Yen,Öffentliche Hand</xs:documentation>
        </xs:annotation>
      </xs:element>
      <xs:element name="A.USD.OEH" type="xs:double">
        <xs:annotation>
          <xs:documentation>Ausland,US-Dollar,Öffentliche Hand</xs:documentation>
        </xs:annotation>
      </xs:element>
      <xs:element name="A.U.OEH" type="xs:double">
        <xs:annotation>
          <xs:documentation>Ausland,Übrige Währungen,Öffentliche Hand</xs:documentation>
        </xs:annotation>
      </xs:element>
      <xs:element name="T.T.T.T.T" type="xs:double">
        <xs:annotation>
          <xs:documentation>Total Inland und Ausland,Total Währung,Total Fälligkeit,Total Deckung,Total Sektorale Gliederung nach Deckung</xs:documentation>
        </xs:annotation>
      </xs:element>
      <xs:element name="T.T.T.UNG.T" type="xs:double">
        <xs:annotation>
          <xs:documentation>Total Inland und Ausland,Total Währung,Total Fälligkeit,Ungedeckt,Total Sektorale Gliederung nach Deckung</xs:documentation>
        </xs:annotation>
      </xs:element>
      <xs:element name="T.T.T.UNG.ORK" type="xs:double">
        <xs:annotation>
          <xs:documentation>Total Inland und Ausland,Total Währung,Total Fälligkeit,Ungedeckt,Öffentlich-rechtliche Körperschaften</xs:documentation>
        </xs:annotation>
      </xs:element>
      <xs:element name="T.T.T.GED.T" type="xs:double">
        <xs:annotation>
          <xs:documentation>Total Inland und Ausland,Total Währung,Total Fälligkeit,Gedeckt,Total Sektorale Gliederung nach Deckung</xs:documentation>
        </xs:annotation>
      </xs:element>
      <xs:element name="T.T.T.GED.ORK" type="xs:double">
        <xs:annotation>
          <xs:documentation>Total Inland und Ausland,Total Währung,Total Fälligkeit,Gedeckt,Öffentlich-rechtliche Körperschaften</xs:documentation>
        </xs:annotation>
      </xs:element>
      <xs:element name="T.T.T.HYD.U" type="xs:double">
        <xs:annotation>
          <xs:documentation>Total Inland und Ausland,Total Währung,Total Fälligkeit,Hypothekarische Deckung,Übrige Sektoren</xs:documentation>
        </xs:annotation>
      </xs:element>
      <xs:element name="T.T.ASI.T.T" type="xs:double">
        <xs:annotation>
          <xs:documentation>Total Inland und Ausland,Total Währung,Auf Sicht,Total Deckung,Total Sektorale Gliederung nach Deckung</xs:documentation>
        </xs:annotation>
      </xs:element>
      <xs:element name="T.T.KUE.T.T" type="xs:double">
        <xs:annotation>
          <xs:documentation>Total Inland und Ausland,Total Währung,Kündbar,Total Deckung,Total Sektorale Gliederung nach Deckung</xs:documentation>
        </xs:annotation>
      </xs:element>
      <xs:element name="T.T.RLZ.T.T" type="xs:double">
        <xs:annotation>
          <xs:documentation>Total Inland und Ausland,Total Währung,Mit Restlaufzeit,Total Deckung,Total Sektorale Gliederung nach Deckung</xs:documentation>
        </xs:annotation>
      </xs:element>
      <xs:element name="T.T.B1M.T.T" type="xs:double">
        <xs:annotation>
          <xs:documentation>Total Inland und Ausland,Total Währung,Bis 1 Monat,Total Deckung,Total Sektorale Gliederung nach Deckung</xs:documentation>
        </xs:annotation>
      </xs:element>
      <xs:element name="T.T.M13.T.T" type="xs:double">
        <xs:annotation>
          <xs:documentation>Total Inland und Ausland,Total Währung,Über 1 Monat bis 3 Monate,Total Deckung,Total Sektorale Gliederung nach Deckung</xs:documentation>
        </xs:annotation>
      </xs:element>
      <xs:element name="T.T.M31.T.T" type="xs:double">
        <xs:annotation>
          <xs:documentation>Total Inland und Ausland,Total Währung,Über 3 Monate bis 1 Jahr,Total Deckung,Total Sektorale Gliederung nach Deckung</xs:documentation>
        </xs:annotation>
      </xs:element>
      <xs:element name="T.T.J15.T.T" type="xs:double">
        <xs:annotation>
          <xs:documentation>Total Inland und Ausland,Total Währung,Über 1 Jahr bis 5 Jahre,Total Deckung,Total Sektorale Gliederung nach Deckung</xs:documentation>
        </xs:annotation>
      </xs:element>
      <xs:element name="T.T.U5J.T.T" type="xs:double">
        <xs:annotation>
          <xs:documentation>Total Inland und Ausland,Total Währung,Über 5 Jahre,Total Deckung,Total Sektorale Gliederung nach Deckung</xs:documentation>
        </xs:annotation>
      </xs:element>
      <xs:element name="I.T.T.T.T" type="xs:double">
        <xs:annotation>
          <xs:documentation>Inland,Total Währung,Total Fälligkeit,Total Deckung,Total Sektorale Gliederung nach Deckung</xs:documentation>
        </xs:annotation>
      </xs:element>
      <xs:element name="I.T.T.UNG.T" type="xs:double">
        <xs:annotation>
          <xs:documentation>Inland,Total Währung,Total Fälligkeit,Ungedeckt,Total Sektorale Gliederung nach Deckung</xs:documentation>
        </xs:annotation>
      </xs:element>
      <xs:element name="I.T.T.UNG.ORK" type="xs:double">
        <xs:annotation>
          <xs:documentation>Inland,Total Währung,Total Fälligkeit,Ungedeckt,Öffentlich-rechtliche Körperschaften</xs:documentation>
        </xs:annotation>
      </xs:element>
      <xs:element name="I.T.T.GED.T" type="xs:double">
        <xs:annotation>
          <xs:documentation>Inland,Total Währung,Total Fälligkeit,Gedeckt,Total Sektorale Gliederung nach Deckung</xs:documentation>
        </xs:annotation>
      </xs:element>
      <xs:element name="I.T.T.GED.ORK" type="xs:double">
        <xs:annotation>
          <xs:documentation>Inland,Total Währung,Total Fälligkeit,Gedeckt,Öffentlich-rechtliche Körperschaften</xs:documentation>
        </xs:annotation>
      </xs:element>
      <xs:element name="I.T.T.HYD.U" type="xs:double">
        <xs:annotation>
          <xs:documentation>Inland,Total Währung,Total Fälligkeit,Hypothekarische Deckung,Übrige Sektoren</xs:documentation>
        </xs:annotation>
      </xs:element>
      <xs:element name="I.T.ASI.T.T" type="xs:double">
        <xs:annotation>
          <xs:documentation>Inland,Total Währung,Auf Sicht,Total Deckung,Total Sektorale Gliederung nach Deckung</xs:documentation>
        </xs:annotation>
      </xs:element>
      <xs:element name="I.T.KUE.T.T" type="xs:double">
        <xs:annotation>
          <xs:documentation>Inland,Total Währung,Kündbar,Total Deckung,Total Sektorale Gliederung nach Deckung</xs:documentation>
        </xs:annotation>
      </xs:element>
      <xs:element name="I.T.RLZ.T.T" type="xs:double">
        <xs:annotation>
          <xs:documentation>Inland,Total Währung,Mit Restlaufzeit,Total Deckung,Total Sektorale Gliederung nach Deckung</xs:documentation>
        </xs:annotation>
      </xs:element>
      <xs:element name="I.T.B1M.T.T" type="xs:double">
        <xs:annotation>
          <xs:documentation>Inland,Total Währung,Bis 1 Monat,Total Deckung,Total Sektorale Gliederung nach Deckung</xs:documentation>
        </xs:annotation>
      </xs:element>
      <xs:element name="I.T.M13.T.T" type="xs:double">
        <xs:annotation>
          <xs:documentation>Inland,Total Währung,Über 1 Monat bis 3 Monate,Total Deckung,Total Sektorale Gliederung nach Deckung</xs:documentation>
        </xs:annotation>
      </xs:element>
      <xs:element name="I.T.M31.T.T" type="xs:double">
        <xs:annotation>
          <xs:documentation>Inland,Total Währung,Über 3 Monate bis 1 Jahr,Total Deckung,Total Sektorale Gliederung nach Deckung</xs:documentation>
        </xs:annotation>
      </xs:element>
      <xs:element name="I.T.J15.T.T" type="xs:double">
        <xs:annotation>
          <xs:documentation>Inland,Total Währung,Über 1 Jahr bis 5 Jahre,Total Deckung,Total Sektorale Gliederung nach Deckung</xs:documentation>
        </xs:annotation>
      </xs:element>
      <xs:element name="I.T.U5J.T.T" type="xs:double">
        <xs:annotation>
          <xs:documentation>Inland,Total Währung,Über 5 Jahre,Total Deckung,Total Sektorale Gliederung nach Deckung</xs:documentation>
        </xs:annotation>
      </xs:element>
      <xs:element name="I.CHF.T.T.T" type="xs:double">
        <xs:annotation>
          <xs:documentation>Inland,Schweizer Franken,Total Fälligkeit,Total Deckung,Total Sektorale Gliederung nach Deckung</xs:documentation>
        </xs:annotation>
      </xs:element>
      <xs:element name="I.CHF.T.UNG.T" type="xs:double">
        <xs:annotation>
          <xs:documentation>Inland,Schweizer Franken,Total Fälligkeit,Ungedeckt,Total Sektorale Gliederung nach Deckung</xs:documentation>
        </xs:annotation>
      </xs:element>
      <xs:element name="I.CHF.T.UNG.ORK" type="xs:double">
        <xs:annotation>
          <xs:documentation>Inland,Schweizer Franken,Total Fälligkeit,Ungedeckt,Öffentlich-rechtliche Körperschaften</xs:documentation>
        </xs:annotation>
      </xs:element>
      <xs:element name="I.CHF.T.GED.T" type="xs:double">
        <xs:annotation>
          <xs:documentation>Inland,Schweizer Franken,Total Fälligkeit,Gedeckt,Total Sektorale Gliederung nach Deckung</xs:documentation>
        </xs:annotation>
      </xs:element>
      <xs:element name="I.CHF.T.GED.ORK" type="xs:double">
        <xs:annotation>
          <xs:documentation>Inland,Schweizer Franken,Total Fälligkeit,Gedeckt,Öffentlich-rechtliche Körperschaften</xs:documentation>
        </xs:annotation>
      </xs:element>
      <xs:element name="I.CHF.T.HYD.U" type="xs:double">
        <xs:annotation>
          <xs:documentation>Inland,Schweizer Franken,Total Fälligkeit,Hypothekarische Deckung,Übrige Sektoren</xs:documentation>
        </xs:annotation>
      </xs:element>
      <xs:element name="I.CHF.ASI.T.T" type="xs:double">
        <xs:annotation>
          <xs:documentation>Inland,Schweizer Franken,Auf Sicht,Total Deckung,Total Sektorale Gliederung nach Deckung</xs:documentation>
        </xs:annotation>
      </xs:element>
      <xs:element name="I.CHF.KUE.T.T" type="xs:double">
        <xs:annotation>
          <xs:documentation>Inland,Schweizer Franken,Kündbar,Total Deckung,Total Sektorale Gliederung nach Deckung</xs:documentation>
        </xs:annotation>
      </xs:element>
      <xs:element name="I.CHF.RLZ.T.T" type="xs:double">
        <xs:annotation>
          <xs:documentation>Inland,Schweizer Franken,Mit Restlaufzeit,Total Deckung,Total Sektorale Gliederung nach Deckung</xs:documentation>
        </xs:annotation>
      </xs:element>
      <xs:element name="I.CHF.B1M.T.T" type="xs:double">
        <xs:annotation>
          <xs:documentation>Inland,Schweizer Franken,Bis 1 Monat,Total Deckung,Total Sektorale Gliederung nach Deckung</xs:documentation>
        </xs:annotation>
      </xs:element>
      <xs:element name="I.CHF.M13.T.T" type="xs:double">
        <xs:annotation>
          <xs:documentation>Inland,Schweizer Franken,Über 1 Monat bis 3 Monate,Total Deckung,Total Sektorale Gliederung nach Deckung</xs:documentation>
        </xs:annotation>
      </xs:element>
      <xs:element name="I.CHF.M31.T.T" type="xs:double">
        <xs:annotation>
          <xs:documentation>Inland,Schweizer Franken,Über 3 Monate bis 1 Jahr,Total Deckung,Total Sektorale Gliederung nach Deckung</xs:documentation>
        </xs:annotation>
      </xs:element>
      <xs:element name="I.CHF.J15.T.T" type="xs:double">
        <xs:annotation>
          <xs:documentation>Inland,Schweizer Franken,Über 1 Jahr bis 5 Jahre,Total Deckung,Total Sektorale Gliederung nach Deckung</xs:documentation>
        </xs:annotation>
      </xs:element>
      <xs:element name="I.CHF.U5J.T.T" type="xs:double">
        <xs:annotation>
          <xs:documentation>Inland,Schweizer Franken,Über 5 Jahre,Total Deckung,Total Sektorale Gliederung nach Deckung</xs:documentation>
        </xs:annotation>
      </xs:element>
      <xs:element name="I.EM.T.T.T" type="xs:double">
        <xs:annotation>
          <xs:documentation>Inland,Edelmetalle,Total Fälligkeit,Total Deckung,Total Sektorale Gliederung nach Deckung</xs:documentation>
        </xs:annotation>
      </xs:element>
      <xs:element name="I.EM.T.UNG.T" type="xs:double">
        <xs:annotation>
          <xs:documentation>Inland,Edelmetalle,Total Fälligkeit,Ungedeckt,Total Sektorale Gliederung nach Deckung</xs:documentation>
        </xs:annotation>
      </xs:element>
      <xs:element name="I.EM.T.UNG.ORK" type="xs:double">
        <xs:annotation>
          <xs:documentation>Inland,Edelmetalle,Total Fälligkeit,Ungedeckt,Öffentlich-rechtliche Körperschaften</xs:documentation>
        </xs:annotation>
      </xs:element>
      <xs:element name="I.EM.T.GED.T" type="xs:double">
        <xs:annotation>
          <xs:documentation>Inland,Edelmetalle,Total Fälligkeit,Gedeckt,Total Sektorale Gliederung nach Deckung</xs:documentation>
        </xs:annotation>
      </xs:element>
      <xs:element name="I.EM.T.GED.ORK" type="xs:double">
        <xs:annotation>
          <xs:documentation>Inland,Edelmetalle,Total Fälligkeit,Gedeckt,Öffentlich-rechtliche Körperschaften</xs:documentation>
        </xs:annotation>
      </xs:element>
      <xs:element name="I.EM.T.HYD.U" type="xs:double">
        <xs:annotation>
          <xs:documentation>Inland,Edelmetalle,Total Fälligkeit,Hypothekarische Deckung,Übrige Sektoren</xs:documentation>
        </xs:annotation>
      </xs:element>
      <xs:element name="I.EM.ASI.T.T" type="xs:double">
        <xs:annotation>
          <xs:documentation>Inland,Edelmetalle,Auf Sicht,Total Deckung,Total Sektorale Gliederung nach Deckung</xs:documentation>
        </xs:annotation>
      </xs:element>
      <xs:element name="I.EM.KUE.T.T" type="xs:double">
        <xs:annotation>
          <xs:documentation>Inland,Edelmetalle,Kündbar,Total Deckung,Total Sektorale Gliederung nach Deckung</xs:documentation>
        </xs:annotation>
      </xs:element>
      <xs:element name="I.EM.RLZ.T.T" type="xs:double">
        <xs:annotation>
          <xs:documentation>Inland,Edelmetalle,Mit Restlaufzeit,Total Deckung,Total Sektorale Gliederung nach Deckung</xs:documentation>
        </xs:annotation>
      </xs:element>
      <xs:element name="I.EM.B1M.T.T" type="xs:double">
        <xs:annotation>
          <xs:documentation>Inland,Edelmetalle,Bis 1 Monat,Total Deckung,Total Sektorale Gliederung nach Deckung</xs:documentation>
        </xs:annotation>
      </xs:element>
      <xs:element name="I.EM.M13.T.T" type="xs:double">
        <xs:annotation>
          <xs:documentation>Inland,Edelmetalle,Über 1 Monat bis 3 Monate,Total Deckung,Total Sektorale Gliederung nach Deckung</xs:documentation>
        </xs:annotation>
      </xs:element>
      <xs:element name="I.EM.M31.T.T" type="xs:double">
        <xs:annotation>
          <xs:documentation>Inland,Edelmetalle,Über 3 Monate bis 1 Jahr,Total Deckung,Total Sektorale Gliederung nach Deckung</xs:documentation>
        </xs:annotation>
      </xs:element>
      <xs:element name="I.EM.J15.T.T" type="xs:double">
        <xs:annotation>
          <xs:documentation>Inland,Edelmetalle,Über 1 Jahr bis 5 Jahre,Total Deckung,Total Sektorale Gliederung nach Deckung</xs:documentation>
        </xs:annotation>
      </xs:element>
      <xs:element name="I.EM.U5J.T.T" type="xs:double">
        <xs:annotation>
          <xs:documentation>Inland,Edelmetalle,Über 5 Jahre,Total Deckung,Total Sektorale Gliederung nach Deckung</xs:documentation>
        </xs:annotation>
      </xs:element>
      <xs:element name="I.EUR.T.T.T" type="xs:double">
        <xs:annotation>
          <xs:documentation>Inland,Euro,Total Fälligkeit,Total Deckung,Total Sektorale Gliederung nach Deckung</xs:documentation>
        </xs:annotation>
      </xs:element>
      <xs:element name="I.EUR.T.UNG.T" type="xs:double">
        <xs:annotation>
          <xs:documentation>Inland,Euro,Total Fälligkeit,Ungedeckt,Total Sektorale Gliederung nach Deckung</xs:documentation>
        </xs:annotation>
      </xs:element>
      <xs:element name="I.EUR.T.UNG.ORK" type="xs:double">
        <xs:annotation>
          <xs:documentation>Inland,Euro,Total Fälligkeit,Ungedeckt,Öffentlich-rechtliche Körperschaften</xs:documentation>
        </xs:annotation>
      </xs:element>
      <xs:element name="I.EUR.T.GED.T" type="xs:double">
        <xs:annotation>
          <xs:documentation>Inland,Euro,Total Fälligkeit,Gedeckt,Total Sektorale Gliederung nach Deckung</xs:documentation>
        </xs:annotation>
      </xs:element>
      <xs:element name="I.EUR.T.GED.ORK" type="xs:double">
        <xs:annotation>
          <xs:documentation>Inland,Euro,Total Fälligkeit,Gedeckt,Öffentlich-rechtliche Körperschaften</xs:documentation>
        </xs:annotation>
      </xs:element>
      <xs:element name="I.EUR.T.HYD.U" type="xs:double">
        <xs:annotation>
          <xs:documentation>Inland,Euro,Total Fälligkeit,Hypothekarische Deckung,Übrige Sektoren</xs:documentation>
        </xs:annotation>
      </xs:element>
      <xs:element name="I.EUR.ASI.T.T" type="xs:double">
        <xs:annotation>
          <xs:documentation>Inland,Euro,Auf Sicht,Total Deckung,Total Sektorale Gliederung nach Deckung</xs:documentation>
        </xs:annotation>
      </xs:element>
      <xs:element name="I.EUR.KUE.T.T" type="xs:double">
        <xs:annotation>
          <xs:documentation>Inland,Euro,Kündbar,Total Deckung,Total Sektorale Gliederung nach Deckung</xs:documentation>
        </xs:annotation>
      </xs:element>
      <xs:element name="I.EUR.RLZ.T.T" type="xs:double">
        <xs:annotation>
          <xs:documentation>Inland,Euro,Mit Restlaufzeit,Total Deckung,Total Sektorale Gliederung nach Deckung</xs:documentation>
        </xs:annotation>
      </xs:element>
      <xs:element name="I.EUR.B1M.T.T" type="xs:double">
        <xs:annotation>
          <xs:documentation>Inland,Euro,Bis 1 Monat,Total Deckung,Total Sektorale Gliederung nach Deckung</xs:documentation>
        </xs:annotation>
      </xs:element>
      <xs:element name="I.EUR.M13.T.T" type="xs:double">
        <xs:annotation>
          <xs:documentation>Inland,Euro,Über 1 Monat bis 3 Monate,Total Deckung,Total Sektorale Gliederung nach Deckung</xs:documentation>
        </xs:annotation>
      </xs:element>
      <xs:element name="I.EUR.M31.T.T" type="xs:double">
        <xs:annotation>
          <xs:documentation>Inland,Euro,Über 3 Monate bis 1 Jahr,Total Deckung,Total Sektorale Gliederung nach Deckung</xs:documentation>
        </xs:annotation>
      </xs:element>
      <xs:element name="I.EUR.J15.T.T" type="xs:double">
        <xs:annotation>
          <xs:documentation>Inland,Euro,Über 1 Jahr bis 5 Jahre,Total Deckung,Total Sektorale Gliederung nach Deckung</xs:documentation>
        </xs:annotation>
      </xs:element>
      <xs:element name="I.EUR.U5J.T.T" type="xs:double">
        <xs:annotation>
          <xs:documentation>Inland,Euro,Über 5 Jahre,Total Deckung,Total Sektorale Gliederung nach Deckung</xs:documentation>
        </xs:annotation>
      </xs:element>
      <xs:element name="I.JPY.T.T.T" type="xs:double">
        <xs:annotation>
          <xs:documentation>Inland,Yen,Total Fälligkeit,Total Deckung,Total Sektorale Gliederung nach Deckung</xs:documentation>
        </xs:annotation>
      </xs:element>
      <xs:element name="I.JPY.T.UNG.T" type="xs:double">
        <xs:annotation>
          <xs:documentation>Inland,Yen,Total Fälligkeit,Ungedeckt,Total Sektorale Gliederung nach Deckung</xs:documentation>
        </xs:annotation>
      </xs:element>
      <xs:element name="I.JPY.T.UNG.ORK" type="xs:double">
        <xs:annotation>
          <xs:documentation>Inland,Yen,Total Fälligkeit,Ungedeckt,Öffentlich-rechtliche Körperschaften</xs:documentation>
        </xs:annotation>
      </xs:element>
      <xs:element name="I.JPY.T.GED.T" type="xs:double">
        <xs:annotation>
          <xs:documentation>Inland,Yen,Total Fälligkeit,Gedeckt,Total Sektorale Gliederung nach Deckung</xs:documentation>
        </xs:annotation>
      </xs:element>
      <xs:element name="I.JPY.T.GED.ORK" type="xs:double">
        <xs:annotation>
          <xs:documentation>Inland,Yen,Total Fälligkeit,Gedeckt,Öffentlich-rechtliche Körperschaften</xs:documentation>
        </xs:annotation>
      </xs:element>
      <xs:element name="I.JPY.T.HYD.U" type="xs:double">
        <xs:annotation>
          <xs:documentation>Inland,Yen,Total Fälligkeit,Hypothekarische Deckung,Übrige Sektoren</xs:documentation>
        </xs:annotation>
      </xs:element>
      <xs:element name="I.JPY.ASI.T.T" type="xs:double">
        <xs:annotation>
          <xs:documentation>Inland,Yen,Auf Sicht,Total Deckung,Total Sektorale Gliederung nach Deckung</xs:documentation>
        </xs:annotation>
      </xs:element>
      <xs:element name="I.JPY.KUE.T.T" type="xs:double">
        <xs:annotation>
          <xs:documentation>Inland,Yen,Kündbar,Total Deckung,Total Sektorale Gliederung nach Deckung</xs:documentation>
        </xs:annotation>
      </xs:element>
      <xs:element name="I.JPY.RLZ.T.T" type="xs:double">
        <xs:annotation>
          <xs:documentation>Inland,Yen,Mit Restlaufzeit,Total Deckung,Total Sektorale Gliederung nach Deckung</xs:documentation>
        </xs:annotation>
      </xs:element>
      <xs:element name="I.JPY.B1M.T.T" type="xs:double">
        <xs:annotation>
          <xs:documentation>Inland,Yen,Bis 1 Monat,Total Deckung,Total Sektorale Gliederung nach Deckung</xs:documentation>
        </xs:annotation>
      </xs:element>
      <xs:element name="I.JPY.M13.T.T" type="xs:double">
        <xs:annotation>
          <xs:documentation>Inland,Yen,Über 1 Monat bis 3 Monate,Total Deckung,Total Sektorale Gliederung nach Deckung</xs:documentation>
        </xs:annotation>
      </xs:element>
      <xs:element name="I.JPY.M31.T.T" type="xs:double">
        <xs:annotation>
          <xs:documentation>Inland,Yen,Über 3 Monate bis 1 Jahr,Total Deckung,Total Sektorale Gliederung nach Deckung</xs:documentation>
        </xs:annotation>
      </xs:element>
      <xs:element name="I.JPY.J15.T.T" type="xs:double">
        <xs:annotation>
          <xs:documentation>Inland,Yen,Über 1 Jahr bis 5 Jahre,Total Deckung,Total Sektorale Gliederung nach Deckung</xs:documentation>
        </xs:annotation>
      </xs:element>
      <xs:element name="I.JPY.U5J.T.T" type="xs:double">
        <xs:annotation>
          <xs:documentation>Inland,Yen,Über 5 Jahre,Total Deckung,Total Sektorale Gliederung nach Deckung</xs:documentation>
        </xs:annotation>
      </xs:element>
      <xs:element name="I.USD.T.T.T" type="xs:double">
        <xs:annotation>
          <xs:documentation>Inland,US-Dollar,Total Fälligkeit,Total Deckung,Total Sektorale Gliederung nach Deckung</xs:documentation>
        </xs:annotation>
      </xs:element>
      <xs:element name="I.USD.T.UNG.T" type="xs:double">
        <xs:annotation>
          <xs:documentation>Inland,US-Dollar,Total Fälligkeit,Ungedeckt,Total Sektorale Gliederung nach Deckung</xs:documentation>
        </xs:annotation>
      </xs:element>
      <xs:element name="I.USD.T.UNG.ORK" type="xs:double">
        <xs:annotation>
          <xs:documentation>Inland,US-Dollar,Total Fälligkeit,Ungedeckt,Öffentlich-rechtliche Körperschaften</xs:documentation>
        </xs:annotation>
      </xs:element>
      <xs:element name="I.USD.T.GED.T" type="xs:double">
        <xs:annotation>
          <xs:documentation>Inland,US-Dollar,Total Fälligkeit,Gedeckt,Total Sektorale Gliederung nach Deckung</xs:documentation>
        </xs:annotation>
      </xs:element>
      <xs:element name="I.USD.T.GED.ORK" type="xs:double">
        <xs:annotation>
          <xs:documentation>Inland,US-Dollar,Total Fälligkeit,Gedeckt,Öffentlich-rechtliche Körperschaften</xs:documentation>
        </xs:annotation>
      </xs:element>
      <xs:element name="I.USD.T.HYD.U" type="xs:double">
        <xs:annotation>
          <xs:documentation>Inland,US-Dollar,Total Fälligkeit,Hypothekarische Deckung,Übrige Sektoren</xs:documentation>
        </xs:annotation>
      </xs:element>
      <xs:element name="I.USD.ASI.T.T" type="xs:double">
        <xs:annotation>
          <xs:documentation>Inland,US-Dollar,Auf Sicht,Total Deckung,Total Sektorale Gliederung nach Deckung</xs:documentation>
        </xs:annotation>
      </xs:element>
      <xs:element name="I.USD.KUE.T.T" type="xs:double">
        <xs:annotation>
          <xs:documentation>Inland,US-Dollar,Kündbar,Total Deckung,Total Sektorale Gliederung nach Deckung</xs:documentation>
        </xs:annotation>
      </xs:element>
      <xs:element name="I.USD.RLZ.T.T" type="xs:double">
        <xs:annotation>
          <xs:documentation>Inland,US-Dollar,Mit Restlaufzeit,Total Deckung,Total Sektorale Gliederung nach Deckung</xs:documentation>
        </xs:annotation>
      </xs:element>
      <xs:element name="I.USD.B1M.T.T" type="xs:double">
        <xs:annotation>
          <xs:documentation>Inland,US-Dollar,Bis 1 Monat,Total Deckung,Total Sektorale Gliederung nach Deckung</xs:documentation>
        </xs:annotation>
      </xs:element>
      <xs:element name="I.USD.M13.T.T" type="xs:double">
        <xs:annotation>
          <xs:documentation>Inland,US-Dollar,Über 1 Monat bis 3 Monate,Total Deckung,Total Sektorale Gliederung nach Deckung</xs:documentation>
        </xs:annotation>
      </xs:element>
      <xs:element name="I.USD.M31.T.T" type="xs:double">
        <xs:annotation>
          <xs:documentation>Inland,US-Dollar,Über 3 Monate bis 1 Jahr,Total Deckung,Total Sektorale Gliederung nach Deckung</xs:documentation>
        </xs:annotation>
      </xs:element>
      <xs:element name="I.USD.J15.T.T" type="xs:double">
        <xs:annotation>
          <xs:documentation>Inland,US-Dollar,Über 1 Jahr bis 5 Jahre,Total Deckung,Total Sektorale Gliederung nach Deckung</xs:documentation>
        </xs:annotation>
      </xs:element>
      <xs:element name="I.USD.U5J.T.T" type="xs:double">
        <xs:annotation>
          <xs:documentation>Inland,US-Dollar,Über 5 Jahre,Total Deckung,Total Sektorale Gliederung nach Deckung</xs:documentation>
        </xs:annotation>
      </xs:element>
      <xs:element name="I.U.T.T.T" type="xs:double">
        <xs:annotation>
          <xs:documentation>Inland,Übrige Währungen,Total Fälligkeit,Total Deckung,Total Sektorale Gliederung nach Deckung</xs:documentation>
        </xs:annotation>
      </xs:element>
      <xs:element name="I.U.T.UNG.T" type="xs:double">
        <xs:annotation>
          <xs:documentation>Inland,Übrige Währungen,Total Fälligkeit,Ungedeckt,Total Sektorale Gliederung nach Deckung</xs:documentation>
        </xs:annotation>
      </xs:element>
      <xs:element name="I.U.T.UNG.ORK" type="xs:double">
        <xs:annotation>
          <xs:documentation>Inland,Übrige Währungen,Total Fälligkeit,Ungedeckt,Öffentlich-rechtliche Körperschaften</xs:documentation>
        </xs:annotation>
      </xs:element>
      <xs:element name="I.U.T.GED.T" type="xs:double">
        <xs:annotation>
          <xs:documentation>Inland,Übrige Währungen,Total Fälligkeit,Gedeckt,Total Sektorale Gliederung nach Deckung</xs:documentation>
        </xs:annotation>
      </xs:element>
      <xs:element name="I.U.T.GED.ORK" type="xs:double">
        <xs:annotation>
          <xs:documentation>Inland,Übrige Währungen,Total Fälligkeit,Gedeckt,Öffentlich-rechtliche Körperschaften</xs:documentation>
        </xs:annotation>
      </xs:element>
      <xs:element name="I.U.T.HYD.U" type="xs:double">
        <xs:annotation>
          <xs:documentation>Inland,Übrige Währungen,Total Fälligkeit,Hypothekarische Deckung,Übrige Sektoren</xs:documentation>
        </xs:annotation>
      </xs:element>
      <xs:element name="I.U.ASI.T.T" type="xs:double">
        <xs:annotation>
          <xs:documentation>Inland,Übrige Währungen,Auf Sicht,Total Deckung,Total Sektorale Gliederung nach Deckung</xs:documentation>
        </xs:annotation>
      </xs:element>
      <xs:element name="I.U.KUE.T.T" type="xs:double">
        <xs:annotation>
          <xs:documentation>Inland,Übrige Währungen,Kündbar,Total Deckung,Total Sektorale Gliederung nach Deckung</xs:documentation>
        </xs:annotation>
      </xs:element>
      <xs:element name="I.U.RLZ.T.T" type="xs:double">
        <xs:annotation>
          <xs:documentation>Inland,Übrige Währungen,Mit Restlaufzeit,Total Deckung,Total Sektorale Gliederung nach Deckung</xs:documentation>
        </xs:annotation>
      </xs:element>
      <xs:element name="I.U.B1M.T.T" type="xs:double">
        <xs:annotation>
          <xs:documentation>Inland,Übrige Währungen,Bis 1 Monat,Total Deckung,Total Sektorale Gliederung nach Deckung</xs:documentation>
        </xs:annotation>
      </xs:element>
      <xs:element name="I.U.M13.T.T" type="xs:double">
        <xs:annotation>
          <xs:documentation>Inland,Übrige Währungen,Über 1 Monat bis 3 Monate,Total Deckung,Total Sektorale Gliederung nach Deckung</xs:documentation>
        </xs:annotation>
      </xs:element>
      <xs:element name="I.U.M31.T.T" type="xs:double">
        <xs:annotation>
          <xs:documentation>Inland,Übrige Währungen,Über 3 Monate bis 1 Jahr,Total Deckung,Total Sektorale Gliederung nach Deckung</xs:documentation>
        </xs:annotation>
      </xs:element>
      <xs:element name="I.U.J15.T.T" type="xs:double">
        <xs:annotation>
          <xs:documentation>Inland,Übrige Währungen,Über 1 Jahr bis 5 Jahre,Total Deckung,Total Sektorale Gliederung nach Deckung</xs:documentation>
        </xs:annotation>
      </xs:element>
      <xs:element name="I.U.U5J.T.T" type="xs:double">
        <xs:annotation>
          <xs:documentation>Inland,Übrige Währungen,Über 5 Jahre,Total Deckung,Total Sektorale Gliederung nach Deckung</xs:documentation>
        </xs:annotation>
      </xs:element>
      <xs:element name="A.T.T.T.T" type="xs:double">
        <xs:annotation>
          <xs:documentation>Ausland,Total Währung,Total Fälligkeit,Total Deckung,Total Sektorale Gliederung nach Deckung</xs:documentation>
        </xs:annotation>
      </xs:element>
      <xs:element name="A.T.T.UNG.T" type="xs:double">
        <xs:annotation>
          <xs:documentation>Ausland,Total Währung,Total Fälligkeit,Ungedeckt,Total Sektorale Gliederung nach Deckung</xs:documentation>
        </xs:annotation>
      </xs:element>
      <xs:element name="A.T.T.UNG.ORK" type="xs:double">
        <xs:annotation>
          <xs:documentation>Ausland,Total Währung,Total Fälligkeit,Ungedeckt,Öffentlich-rechtliche Körperschaften</xs:documentation>
        </xs:annotation>
      </xs:element>
      <xs:element name="A.T.T.GED.T" type="xs:double">
        <xs:annotation>
          <xs:documentation>Ausland,Total Währung,Total Fälligkeit,Gedeckt,Total Sektorale Gliederung nach Deckung</xs:documentation>
        </xs:annotation>
      </xs:element>
      <xs:element name="A.T.T.GED.ORK" type="xs:double">
        <xs:annotation>
          <xs:documentation>Ausland,Total Währung,Total Fälligkeit,Gedeckt,Öffentlich-rechtliche Körperschaften</xs:documentation>
        </xs:annotation>
      </xs:element>
      <xs:element name="A.T.T.HYD.U" type="xs:double">
        <xs:annotation>
          <xs:documentation>Ausland,Total Währung,Total Fälligkeit,Hypothekarische Deckung,Übrige Sektoren</xs:documentation>
        </xs:annotation>
      </xs:element>
      <xs:element name="A.T.ASI.T.T" type="xs:double">
        <xs:annotation>
          <xs:documentation>Ausland,Total Währung,Auf Sicht,Total Deckung,Total Sektorale Gliederung nach Deckung</xs:documentation>
        </xs:annotation>
      </xs:element>
      <xs:element name="A.T.KUE.T.T" type="xs:double">
        <xs:annotation>
          <xs:documentation>Ausland,Total Währung,Kündbar,Total Deckung,Total Sektorale Gliederung nach Deckung</xs:documentation>
        </xs:annotation>
      </xs:element>
      <xs:element name="A.T.RLZ.T.T" type="xs:double">
        <xs:annotation>
          <xs:documentation>Ausland,Total Währung,Mit Restlaufzeit,Total Deckung,Total Sektorale Gliederung nach Deckung</xs:documentation>
        </xs:annotation>
      </xs:element>
      <xs:element name="A.T.B1M.T.T" type="xs:double">
        <xs:annotation>
          <xs:documentation>Ausland,Total Währung,Bis 1 Monat,Total Deckung,Total Sektorale Gliederung nach Deckung</xs:documentation>
        </xs:annotation>
      </xs:element>
      <xs:element name="A.T.M13.T.T" type="xs:double">
        <xs:annotation>
          <xs:documentation>Ausland,Total Währung,Über 1 Monat bis 3 Monate,Total Deckung,Total Sektorale Gliederung nach Deckung</xs:documentation>
        </xs:annotation>
      </xs:element>
      <xs:element name="A.T.M31.T.T" type="xs:double">
        <xs:annotation>
          <xs:documentation>Ausland,Total Währung,Über 3 Monate bis 1 Jahr,Total Deckung,Total Sektorale Gliederung nach Deckung</xs:documentation>
        </xs:annotation>
      </xs:element>
      <xs:element name="A.T.J15.T.T" type="xs:double">
        <xs:annotation>
          <xs:documentation>Ausland,Total Währung,Über 1 Jahr bis 5 Jahre,Total Deckung,Total Sektorale Gliederung nach Deckung</xs:documentation>
        </xs:annotation>
      </xs:element>
      <xs:element name="A.T.U5J.T.T" type="xs:double">
        <xs:annotation>
          <xs:documentation>Ausland,Total Währung,Über 5 Jahre,Total Deckung,Total Sektorale Gliederung nach Deckung</xs:documentation>
        </xs:annotation>
      </xs:element>
      <xs:element name="A.CHF.T.T.T" type="xs:double">
        <xs:annotation>
          <xs:documentation>Ausland,Schweizer Franken,Total Fälligkeit,Total Deckung,Total Sektorale Gliederung nach Deckung</xs:documentation>
        </xs:annotation>
      </xs:element>
      <xs:element name="A.CHF.T.UNG.T" type="xs:double">
        <xs:annotation>
          <xs:documentation>Ausland,Schweizer Franken,Total Fälligkeit,Ungedeckt,Total Sektorale Gliederung nach Deckung</xs:documentation>
        </xs:annotation>
      </xs:element>
      <xs:element name="A.CHF.T.UNG.ORK" type="xs:double">
        <xs:annotation>
          <xs:documentation>Ausland,Schweizer Franken,Total Fälligkeit,Ungedeckt,Öffentlich-rechtliche Körperschaften</xs:documentation>
        </xs:annotation>
      </xs:element>
      <xs:element name="A.CHF.T.GED.T" type="xs:double">
        <xs:annotation>
          <xs:documentation>Ausland,Schweizer Franken,Total Fälligkeit,Gedeckt,Total Sektorale Gliederung nach Deckung</xs:documentation>
        </xs:annotation>
      </xs:element>
      <xs:element name="A.CHF.T.GED.ORK" type="xs:double">
        <xs:annotation>
          <xs:documentation>Ausland,Schweizer Franken,Total Fälligkeit,Gedeckt,Öffentlich-rechtliche Körperschaften</xs:documentation>
        </xs:annotation>
      </xs:element>
      <xs:element name="A.CHF.T.HYD.U" type="xs:double">
        <xs:annotation>
          <xs:documentation>Ausland,Schweizer Franken,Total Fälligkeit,Hypothekarische Deckung,Übrige Sektoren</xs:documentation>
        </xs:annotation>
      </xs:element>
      <xs:element name="A.CHF.ASI.T.T" type="xs:double">
        <xs:annotation>
          <xs:documentation>Ausland,Schweizer Franken,Auf Sicht,Total Deckung,Total Sektorale Gliederung nach Deckung</xs:documentation>
        </xs:annotation>
      </xs:element>
      <xs:element name="A.CHF.KUE.T.T" type="xs:double">
        <xs:annotation>
          <xs:documentation>Ausland,Schweizer Franken,Kündbar,Total Deckung,Total Sektorale Gliederung nach Deckung</xs:documentation>
        </xs:annotation>
      </xs:element>
      <xs:element name="A.CHF.RLZ.T.T" type="xs:double">
        <xs:annotation>
          <xs:documentation>Ausland,Schweizer Franken,Mit Restlaufzeit,Total Deckung,Total Sektorale Gliederung nach Deckung</xs:documentation>
        </xs:annotation>
      </xs:element>
      <xs:element name="A.CHF.B1M.T.T" type="xs:double">
        <xs:annotation>
          <xs:documentation>Ausland,Schweizer Franken,Bis 1 Monat,Total Deckung,Total Sektorale Gliederung nach Deckung</xs:documentation>
        </xs:annotation>
      </xs:element>
      <xs:element name="A.CHF.M13.T.T" type="xs:double">
        <xs:annotation>
          <xs:documentation>Ausland,Schweizer Franken,Über 1 Monat bis 3 Monate,Total Deckung,Total Sektorale Gliederung nach Deckung</xs:documentation>
        </xs:annotation>
      </xs:element>
      <xs:element name="A.CHF.M31.T.T" type="xs:double">
        <xs:annotation>
          <xs:documentation>Ausland,Schweizer Franken,Über 3 Monate bis 1 Jahr,Total Deckung,Total Sektorale Gliederung nach Deckung</xs:documentation>
        </xs:annotation>
      </xs:element>
      <xs:element name="A.CHF.J15.T.T" type="xs:double">
        <xs:annotation>
          <xs:documentation>Ausland,Schweizer Franken,Über 1 Jahr bis 5 Jahre,Total Deckung,Total Sektorale Gliederung nach Deckung</xs:documentation>
        </xs:annotation>
      </xs:element>
      <xs:element name="A.CHF.U5J.T.T" type="xs:double">
        <xs:annotation>
          <xs:documentation>Ausland,Schweizer Franken,Über 5 Jahre,Total Deckung,Total Sektorale Gliederung nach Deckung</xs:documentation>
        </xs:annotation>
      </xs:element>
      <xs:element name="A.EM.T.T.T" type="xs:double">
        <xs:annotation>
          <xs:documentation>Ausland,Edelmetalle,Total Fälligkeit,Total Deckung,Total Sektorale Gliederung nach Deckung</xs:documentation>
        </xs:annotation>
      </xs:element>
      <xs:element name="A.EM.T.UNG.T" type="xs:double">
        <xs:annotation>
          <xs:documentation>Ausland,Edelmetalle,Total Fälligkeit,Ungedeckt,Total Sektorale Gliederung nach Deckung</xs:documentation>
        </xs:annotation>
      </xs:element>
      <xs:element name="A.EM.T.UNG.ORK" type="xs:double">
        <xs:annotation>
          <xs:documentation>Ausland,Edelmetalle,Total Fälligkeit,Ungedeckt,Öffentlich-rechtliche Körperschaften</xs:documentation>
        </xs:annotation>
      </xs:element>
      <xs:element name="A.EM.T.GED.T" type="xs:double">
        <xs:annotation>
          <xs:documentation>Ausland,Edelmetalle,Total Fälligkeit,Gedeckt,Total Sektorale Gliederung nach Deckung</xs:documentation>
        </xs:annotation>
      </xs:element>
      <xs:element name="A.EM.T.GED.ORK" type="xs:double">
        <xs:annotation>
          <xs:documentation>Ausland,Edelmetalle,Total Fälligkeit,Gedeckt,Öffentlich-rechtliche Körperschaften</xs:documentation>
        </xs:annotation>
      </xs:element>
      <xs:element name="A.EM.T.HYD.U" type="xs:double">
        <xs:annotation>
          <xs:documentation>Ausland,Edelmetalle,Total Fälligkeit,Hypothekarische Deckung,Übrige Sektoren</xs:documentation>
        </xs:annotation>
      </xs:element>
      <xs:element name="A.EM.ASI.T.T" type="xs:double">
        <xs:annotation>
          <xs:documentation>Ausland,Edelmetalle,Auf Sicht,Total Deckung,Total Sektorale Gliederung nach Deckung</xs:documentation>
        </xs:annotation>
      </xs:element>
      <xs:element name="A.EM.KUE.T.T" type="xs:double">
        <xs:annotation>
          <xs:documentation>Ausland,Edelmetalle,Kündbar,Total Deckung,Total Sektorale Gliederung nach Deckung</xs:documentation>
        </xs:annotation>
      </xs:element>
      <xs:element name="A.EM.RLZ.T.T" type="xs:double">
        <xs:annotation>
          <xs:documentation>Ausland,Edelmetalle,Mit Restlaufzeit,Total Deckung,Total Sektorale Gliederung nach Deckung</xs:documentation>
        </xs:annotation>
      </xs:element>
      <xs:element name="A.EM.B1M.T.T" type="xs:double">
        <xs:annotation>
          <xs:documentation>Ausland,Edelmetalle,Bis 1 Monat,Total Deckung,Total Sektorale Gliederung nach Deckung</xs:documentation>
        </xs:annotation>
      </xs:element>
      <xs:element name="A.EM.M13.T.T" type="xs:double">
        <xs:annotation>
          <xs:documentation>Ausland,Edelmetalle,Über 1 Monat bis 3 Monate,Total Deckung,Total Sektorale Gliederung nach Deckung</xs:documentation>
        </xs:annotation>
      </xs:element>
      <xs:element name="A.EM.M31.T.T" type="xs:double">
        <xs:annotation>
          <xs:documentation>Ausland,Edelmetalle,Über 3 Monate bis 1 Jahr,Total Deckung,Total Sektorale Gliederung nach Deckung</xs:documentation>
        </xs:annotation>
      </xs:element>
      <xs:element name="A.EM.J15.T.T" type="xs:double">
        <xs:annotation>
          <xs:documentation>Ausland,Edelmetalle,Über 1 Jahr bis 5 Jahre,Total Deckung,Total Sektorale Gliederung nach Deckung</xs:documentation>
        </xs:annotation>
      </xs:element>
      <xs:element name="A.EM.U5J.T.T" type="xs:double">
        <xs:annotation>
          <xs:documentation>Ausland,Edelmetalle,Über 5 Jahre,Total Deckung,Total Sektorale Gliederung nach Deckung</xs:documentation>
        </xs:annotation>
      </xs:element>
      <xs:element name="A.EUR.T.T.T" type="xs:double">
        <xs:annotation>
          <xs:documentation>Ausland,Euro,Total Fälligkeit,Total Deckung,Total Sektorale Gliederung nach Deckung</xs:documentation>
        </xs:annotation>
      </xs:element>
      <xs:element name="A.EUR.T.UNG.T" type="xs:double">
        <xs:annotation>
          <xs:documentation>Ausland,Euro,Total Fälligkeit,Ungedeckt,Total Sektorale Gliederung nach Deckung</xs:documentation>
        </xs:annotation>
      </xs:element>
      <xs:element name="A.EUR.T.UNG.ORK" type="xs:double">
        <xs:annotation>
          <xs:documentation>Ausland,Euro,Total Fälligkeit,Ungedeckt,Öffentlich-rechtliche Körperschaften</xs:documentation>
        </xs:annotation>
      </xs:element>
      <xs:element name="A.EUR.T.GED.T" type="xs:double">
        <xs:annotation>
          <xs:documentation>Ausland,Euro,Total Fälligkeit,Gedeckt,Total Sektorale Gliederung nach Deckung</xs:documentation>
        </xs:annotation>
      </xs:element>
      <xs:element name="A.EUR.T.GED.ORK" type="xs:double">
        <xs:annotation>
          <xs:documentation>Ausland,Euro,Total Fälligkeit,Gedeckt,Öffentlich-rechtliche Körperschaften</xs:documentation>
        </xs:annotation>
      </xs:element>
      <xs:element name="A.EUR.T.HYD.U" type="xs:double">
        <xs:annotation>
          <xs:documentation>Ausland,Euro,Total Fälligkeit,Hypothekarische Deckung,Übrige Sektoren</xs:documentation>
        </xs:annotation>
      </xs:element>
      <xs:element name="A.EUR.ASI.T.T" type="xs:double">
        <xs:annotation>
          <xs:documentation>Ausland,Euro,Auf Sicht,Total Deckung,Total Sektorale Gliederung nach Deckung</xs:documentation>
        </xs:annotation>
      </xs:element>
      <xs:element name="A.EUR.KUE.T.T" type="xs:double">
        <xs:annotation>
          <xs:documentation>Ausland,Euro,Kündbar,Total Deckung,Total Sektorale Gliederung nach Deckung</xs:documentation>
        </xs:annotation>
      </xs:element>
      <xs:element name="A.EUR.RLZ.T.T" type="xs:double">
        <xs:annotation>
          <xs:documentation>Ausland,Euro,Mit Restlaufzeit,Total Deckung,Total Sektorale Gliederung nach Deckung</xs:documentation>
        </xs:annotation>
      </xs:element>
      <xs:element name="A.EUR.B1M.T.T" type="xs:double">
        <xs:annotation>
          <xs:documentation>Ausland,Euro,Bis 1 Monat,Total Deckung,Total Sektorale Gliederung nach Deckung</xs:documentation>
        </xs:annotation>
      </xs:element>
      <xs:element name="A.EUR.M13.T.T" type="xs:double">
        <xs:annotation>
          <xs:documentation>Ausland,Euro,Über 1 Monat bis 3 Monate,Total Deckung,Total Sektorale Gliederung nach Deckung</xs:documentation>
        </xs:annotation>
      </xs:element>
      <xs:element name="A.EUR.M31.T.T" type="xs:double">
        <xs:annotation>
          <xs:documentation>Ausland,Euro,Über 3 Monate bis 1 Jahr,Total Deckung,Total Sektorale Gliederung nach Deckung</xs:documentation>
        </xs:annotation>
      </xs:element>
      <xs:element name="A.EUR.J15.T.T" type="xs:double">
        <xs:annotation>
          <xs:documentation>Ausland,Euro,Über 1 Jahr bis 5 Jahre,Total Deckung,Total Sektorale Gliederung nach Deckung</xs:documentation>
        </xs:annotation>
      </xs:element>
      <xs:element name="A.EUR.U5J.T.T" type="xs:double">
        <xs:annotation>
          <xs:documentation>Ausland,Euro,Über 5 Jahre,Total Deckung,Total Sektorale Gliederung nach Deckung</xs:documentation>
        </xs:annotation>
      </xs:element>
      <xs:element name="A.JPY.T.T.T" type="xs:double">
        <xs:annotation>
          <xs:documentation>Ausland,Yen,Total Fälligkeit,Total Deckung,Total Sektorale Gliederung nach Deckung</xs:documentation>
        </xs:annotation>
      </xs:element>
      <xs:element name="A.JPY.T.UNG.T" type="xs:double">
        <xs:annotation>
          <xs:documentation>Ausland,Yen,Total Fälligkeit,Ungedeckt,Total Sektorale Gliederung nach Deckung</xs:documentation>
        </xs:annotation>
      </xs:element>
      <xs:element name="A.JPY.T.UNG.ORK" type="xs:double">
        <xs:annotation>
          <xs:documentation>Ausland,Yen,Total Fälligkeit,Ungedeckt,Öffentlich-rechtliche Körperschaften</xs:documentation>
        </xs:annotation>
      </xs:element>
      <xs:element name="A.JPY.T.GED.T" type="xs:double">
        <xs:annotation>
          <xs:documentation>Ausland,Yen,Total Fälligkeit,Gedeckt,Total Sektorale Gliederung nach Deckung</xs:documentation>
        </xs:annotation>
      </xs:element>
      <xs:element name="A.JPY.T.GED.ORK" type="xs:double">
        <xs:annotation>
          <xs:documentation>Ausland,Yen,Total Fälligkeit,Gedeckt,Öffentlich-rechtliche Körperschaften</xs:documentation>
        </xs:annotation>
      </xs:element>
      <xs:element name="A.JPY.T.HYD.U" type="xs:double">
        <xs:annotation>
          <xs:documentation>Ausland,Yen,Total Fälligkeit,Hypothekarische Deckung,Übrige Sektoren</xs:documentation>
        </xs:annotation>
      </xs:element>
      <xs:element name="A.JPY.ASI.T.T" type="xs:double">
        <xs:annotation>
          <xs:documentation>Ausland,Yen,Auf Sicht,Total Deckung,Total Sektorale Gliederung nach Deckung</xs:documentation>
        </xs:annotation>
      </xs:element>
      <xs:element name="A.JPY.KUE.T.T" type="xs:double">
        <xs:annotation>
          <xs:documentation>Ausland,Yen,Kündbar,Total Deckung,Total Sektorale Gliederung nach Deckung</xs:documentation>
        </xs:annotation>
      </xs:element>
      <xs:element name="A.JPY.RLZ.T.T" type="xs:double">
        <xs:annotation>
          <xs:documentation>Ausland,Yen,Mit Restlaufzeit,Total Deckung,Total Sektorale Gliederung nach Deckung</xs:documentation>
        </xs:annotation>
      </xs:element>
      <xs:element name="A.JPY.B1M.T.T" type="xs:double">
        <xs:annotation>
          <xs:documentation>Ausland,Yen,Bis 1 Monat,Total Deckung,Total Sektorale Gliederung nach Deckung</xs:documentation>
        </xs:annotation>
      </xs:element>
      <xs:element name="A.JPY.M13.T.T" type="xs:double">
        <xs:annotation>
          <xs:documentation>Ausland,Yen,Über 1 Monat bis 3 Monate,Total Deckung,Total Sektorale Gliederung nach Deckung</xs:documentation>
        </xs:annotation>
      </xs:element>
      <xs:element name="A.JPY.M31.T.T" type="xs:double">
        <xs:annotation>
          <xs:documentation>Ausland,Yen,Über 3 Monate bis 1 Jahr,Total Deckung,Total Sektorale Gliederung nach Deckung</xs:documentation>
        </xs:annotation>
      </xs:element>
      <xs:element name="A.JPY.J15.T.T" type="xs:double">
        <xs:annotation>
          <xs:documentation>Ausland,Yen,Über 1 Jahr bis 5 Jahre,Total Deckung,Total Sektorale Gliederung nach Deckung</xs:documentation>
        </xs:annotation>
      </xs:element>
      <xs:element name="A.JPY.U5J.T.T" type="xs:double">
        <xs:annotation>
          <xs:documentation>Ausland,Yen,Über 5 Jahre,Total Deckung,Total Sektorale Gliederung nach Deckung</xs:documentation>
        </xs:annotation>
      </xs:element>
      <xs:element name="A.USD.T.T.T" type="xs:double">
        <xs:annotation>
          <xs:documentation>Ausland,US-Dollar,Total Fälligkeit,Total Deckung,Total Sektorale Gliederung nach Deckung</xs:documentation>
        </xs:annotation>
      </xs:element>
      <xs:element name="A.USD.T.UNG.T" type="xs:double">
        <xs:annotation>
          <xs:documentation>Ausland,US-Dollar,Total Fälligkeit,Ungedeckt,Total Sektorale Gliederung nach Deckung</xs:documentation>
        </xs:annotation>
      </xs:element>
      <xs:element name="A.USD.T.UNG.ORK" type="xs:double">
        <xs:annotation>
          <xs:documentation>Ausland,US-Dollar,Total Fälligkeit,Ungedeckt,Öffentlich-rechtliche Körperschaften</xs:documentation>
        </xs:annotation>
      </xs:element>
      <xs:element name="A.USD.T.GED.T" type="xs:double">
        <xs:annotation>
          <xs:documentation>Ausland,US-Dollar,Total Fälligkeit,Gedeckt,Total Sektorale Gliederung nach Deckung</xs:documentation>
        </xs:annotation>
      </xs:element>
      <xs:element name="A.USD.T.GED.ORK" type="xs:double">
        <xs:annotation>
          <xs:documentation>Ausland,US-Dollar,Total Fälligkeit,Gedeckt,Öffentlich-rechtliche Körperschaften</xs:documentation>
        </xs:annotation>
      </xs:element>
      <xs:element name="A.USD.T.HYD.U" type="xs:double">
        <xs:annotation>
          <xs:documentation>Ausland,US-Dollar,Total Fälligkeit,Hypothekarische Deckung,Übrige Sektoren</xs:documentation>
        </xs:annotation>
      </xs:element>
      <xs:element name="A.USD.ASI.T.T" type="xs:double">
        <xs:annotation>
          <xs:documentation>Ausland,US-Dollar,Auf Sicht,Total Deckung,Total Sektorale Gliederung nach Deckung</xs:documentation>
        </xs:annotation>
      </xs:element>
      <xs:element name="A.USD.KUE.T.T" type="xs:double">
        <xs:annotation>
          <xs:documentation>Ausland,US-Dollar,Kündbar,Total Deckung,Total Sektorale Gliederung nach Deckung</xs:documentation>
        </xs:annotation>
      </xs:element>
      <xs:element name="A.USD.RLZ.T.T" type="xs:double">
        <xs:annotation>
          <xs:documentation>Ausland,US-Dollar,Mit Restlaufzeit,Total Deckung,Total Sektorale Gliederung nach Deckung</xs:documentation>
        </xs:annotation>
      </xs:element>
      <xs:element name="A.USD.B1M.T.T" type="xs:double">
        <xs:annotation>
          <xs:documentation>Ausland,US-Dollar,Bis 1 Monat,Total Deckung,Total Sektorale Gliederung nach Deckung</xs:documentation>
        </xs:annotation>
      </xs:element>
      <xs:element name="A.USD.M13.T.T" type="xs:double">
        <xs:annotation>
          <xs:documentation>Ausland,US-Dollar,Über 1 Monat bis 3 Monate,Total Deckung,Total Sektorale Gliederung nach Deckung</xs:documentation>
        </xs:annotation>
      </xs:element>
      <xs:element name="A.USD.M31.T.T" type="xs:double">
        <xs:annotation>
          <xs:documentation>Ausland,US-Dollar,Über 3 Monate bis 1 Jahr,Total Deckung,Total Sektorale Gliederung nach Deckung</xs:documentation>
        </xs:annotation>
      </xs:element>
      <xs:element name="A.USD.J15.T.T" type="xs:double">
        <xs:annotation>
          <xs:documentation>Ausland,US-Dollar,Über 1 Jahr bis 5 Jahre,Total Deckung,Total Sektorale Gliederung nach Deckung</xs:documentation>
        </xs:annotation>
      </xs:element>
      <xs:element name="A.USD.U5J.T.T" type="xs:double">
        <xs:annotation>
          <xs:documentation>Ausland,US-Dollar,Über 5 Jahre,Total Deckung,Total Sektorale Gliederung nach Deckung</xs:documentation>
        </xs:annotation>
      </xs:element>
      <xs:element name="A.U.T.T.T" type="xs:double">
        <xs:annotation>
          <xs:documentation>Ausland,Übrige Währungen,Total Fälligkeit,Total Deckung,Total Sektorale Gliederung nach Deckung</xs:documentation>
        </xs:annotation>
      </xs:element>
      <xs:element name="A.U.T.UNG.T" type="xs:double">
        <xs:annotation>
          <xs:documentation>Ausland,Übrige Währungen,Total Fälligkeit,Ungedeckt,Total Sektorale Gliederung nach Deckung</xs:documentation>
        </xs:annotation>
      </xs:element>
      <xs:element name="A.U.T.UNG.ORK" type="xs:double">
        <xs:annotation>
          <xs:documentation>Ausland,Übrige Währungen,Total Fälligkeit,Ungedeckt,Öffentlich-rechtliche Körperschaften</xs:documentation>
        </xs:annotation>
      </xs:element>
      <xs:element name="A.U.T.GED.T" type="xs:double">
        <xs:annotation>
          <xs:documentation>Ausland,Übrige Währungen,Total Fälligkeit,Gedeckt,Total Sektorale Gliederung nach Deckung</xs:documentation>
        </xs:annotation>
      </xs:element>
      <xs:element name="A.U.T.GED.ORK" type="xs:double">
        <xs:annotation>
          <xs:documentation>Ausland,Übrige Währungen,Total Fälligkeit,Gedeckt,Öffentlich-rechtliche Körperschaften</xs:documentation>
        </xs:annotation>
      </xs:element>
      <xs:element name="A.U.T.HYD.U" type="xs:double">
        <xs:annotation>
          <xs:documentation>Ausland,Übrige Währungen,Total Fälligkeit,Hypothekarische Deckung,Übrige Sektoren</xs:documentation>
        </xs:annotation>
      </xs:element>
      <xs:element name="A.U.ASI.T.T" type="xs:double">
        <xs:annotation>
          <xs:documentation>Ausland,Übrige Währungen,Auf Sicht,Total Deckung,Total Sektorale Gliederung nach Deckung</xs:documentation>
        </xs:annotation>
      </xs:element>
      <xs:element name="A.U.KUE.T.T" type="xs:double">
        <xs:annotation>
          <xs:documentation>Ausland,Übrige Währungen,Kündbar,Total Deckung,Total Sektorale Gliederung nach Deckung</xs:documentation>
        </xs:annotation>
      </xs:element>
      <xs:element name="A.U.RLZ.T.T" type="xs:double">
        <xs:annotation>
          <xs:documentation>Ausland,Übrige Währungen,Mit Restlaufzeit,Total Deckung,Total Sektorale Gliederung nach Deckung</xs:documentation>
        </xs:annotation>
      </xs:element>
      <xs:element name="A.U.B1M.T.T" type="xs:double">
        <xs:annotation>
          <xs:documentation>Ausland,Übrige Währungen,Bis 1 Monat,Total Deckung,Total Sektorale Gliederung nach Deckung</xs:documentation>
        </xs:annotation>
      </xs:element>
      <xs:element name="A.U.M13.T.T" type="xs:double">
        <xs:annotation>
          <xs:documentation>Ausland,Übrige Währungen,Über 1 Monat bis 3 Monate,Total Deckung,Total Sektorale Gliederung nach Deckung</xs:documentation>
        </xs:annotation>
      </xs:element>
      <xs:element name="A.U.M31.T.T" type="xs:double">
        <xs:annotation>
          <xs:documentation>Ausland,Übrige Währungen,Über 3 Monate bis 1 Jahr,Total Deckung,Total Sektorale Gliederung nach Deckung</xs:documentation>
        </xs:annotation>
      </xs:element>
      <xs:element name="A.U.J15.T.T" type="xs:double">
        <xs:annotation>
          <xs:documentation>Ausland,Übrige Währungen,Über 1 Jahr bis 5 Jahre,Total Deckung,Total Sektorale Gliederung nach Deckung</xs:documentation>
        </xs:annotation>
      </xs:element>
      <xs:element name="A.U.U5J.T.T" type="xs:double">
        <xs:annotation>
          <xs:documentation>Ausland,Übrige Währungen,Über 5 Jahre,Total Deckung,Total Sektorale Gliederung nach Deckung</xs:documentation>
        </xs:annotation>
      </xs:element>
      <xs:element name="T.T" type="xs:double">
        <xs:annotation>
          <xs:documentation>Total Inland und Ausland,Total Währung</xs:documentation>
        </xs:annotation>
      </xs:element>
      <xs:element name="I.T" type="xs:double">
        <xs:annotation>
          <xs:documentation>Inland,Total Währung</xs:documentation>
        </xs:annotation>
      </xs:element>
      <xs:element name="I.CHF" type="xs:double">
        <xs:annotation>
          <xs:documentation>Inland,Schweizer Franken</xs:documentation>
        </xs:annotation>
      </xs:element>
      <xs:element name="I.EUR" type="xs:double">
        <xs:annotation>
          <xs:documentation>Inland,Euro</xs:documentation>
        </xs:annotation>
      </xs:element>
      <xs:element name="I.JPY" type="xs:double">
        <xs:annotation>
          <xs:documentation>Inland,Yen</xs:documentation>
        </xs:annotation>
      </xs:element>
      <xs:element name="I.USD" type="xs:double">
        <xs:annotation>
          <xs:documentation>Inland,US-Dollar</xs:documentation>
        </xs:annotation>
      </xs:element>
      <xs:element name="I.U" type="xs:double">
        <xs:annotation>
          <xs:documentation>Inland,Übrige Währungen</xs:documentation>
        </xs:annotation>
      </xs:element>
      <xs:element name="A.T" type="xs:double">
        <xs:annotation>
          <xs:documentation>Ausland,Total Währung</xs:documentation>
        </xs:annotation>
      </xs:element>
      <xs:element name="A.CHF" type="xs:double">
        <xs:annotation>
          <xs:documentation>Ausland,Schweizer Franken</xs:documentation>
        </xs:annotation>
      </xs:element>
      <xs:element name="A.EUR" type="xs:double">
        <xs:annotation>
          <xs:documentation>Ausland,Euro</xs:documentation>
        </xs:annotation>
      </xs:element>
      <xs:element name="A.JPY" type="xs:double">
        <xs:annotation>
          <xs:documentation>Ausland,Yen</xs:documentation>
        </xs:annotation>
      </xs:element>
      <xs:element name="A.USD" type="xs:double">
        <xs:annotation>
          <xs:documentation>Ausland,US-Dollar</xs:documentation>
        </xs:annotation>
      </xs:element>
      <xs:element name="A.U" type="xs:double">
        <xs:annotation>
          <xs:documentation>Ausland,Übrige Währungen</xs:documentation>
        </xs:annotation>
      </xs:element>
      <xs:element name="I.EM" type="xs:double">
        <xs:annotation>
          <xs:documentation>Inland,Edelmetalle</xs:documentation>
        </xs:annotation>
      </xs:element>
      <xs:element name="A.EM" type="xs:double">
        <xs:annotation>
          <xs:documentation>Ausland,Edelmetalle</xs:documentation>
        </xs:annotation>
      </xs:element>
      <xs:element name="T.T.B5J" type="xs:double">
        <xs:annotation>
          <xs:documentation>Total Inland und Ausland,Total Währung,Mit Restlaufzeit von weniger als 5 Jahren</xs:documentation>
        </xs:annotation>
      </xs:element>
      <xs:element name="T.T.U5J" type="xs:double">
        <xs:annotation>
          <xs:documentation>Total Inland und Ausland,Total Währung,Mit Restlaufzeit von 5 Jahren und mehr</xs:documentation>
        </xs:annotation>
      </xs:element>
      <xs:element name="I.T.B5J" type="xs:double">
        <xs:annotation>
          <xs:documentation>Inland,Total Währung,Mit Restlaufzeit von weniger als 5 Jahren</xs:documentation>
        </xs:annotation>
      </xs:element>
      <xs:element name="I.T.U5J" type="xs:double">
        <xs:annotation>
          <xs:documentation>Inland,Total Währung,Mit Restlaufzeit von 5 Jahren und mehr</xs:documentation>
        </xs:annotation>
      </xs:element>
      <xs:element name="I.CHF.B5J" type="xs:double">
        <xs:annotation>
          <xs:documentation>Inland,Schweizer Franken,Mit Restlaufzeit von weniger als 5 Jahren</xs:documentation>
        </xs:annotation>
      </xs:element>
      <xs:element name="I.CHF.U5J" type="xs:double">
        <xs:annotation>
          <xs:documentation>Inland,Schweizer Franken,Mit Restlaufzeit von 5 Jahren und mehr</xs:documentation>
        </xs:annotation>
      </xs:element>
      <xs:element name="I.EUR.B5J" type="xs:double">
        <xs:annotation>
          <xs:documentation>Inland,Euro,Mit Restlaufzeit von weniger als 5 Jahren</xs:documentation>
        </xs:annotation>
      </xs:element>
      <xs:element name="I.EUR.U5J" type="xs:double">
        <xs:annotation>
          <xs:documentation>Inland,Euro,Mit Restlaufzeit von 5 Jahren und mehr</xs:documentation>
        </xs:annotation>
      </xs:element>
      <xs:element name="I.JPY.B5J" type="xs:double">
        <xs:annotation>
          <xs:documentation>Inland,Yen,Mit Restlaufzeit von weniger als 5 Jahren</xs:documentation>
        </xs:annotation>
      </xs:element>
      <xs:element name="I.JPY.U5J" type="xs:double">
        <xs:annotation>
          <xs:documentation>Inland,Yen,Mit Restlaufzeit von 5 Jahren und mehr</xs:documentation>
        </xs:annotation>
      </xs:element>
      <xs:element name="I.USD.B5J" type="xs:double">
        <xs:annotation>
          <xs:documentation>Inland,US-Dollar,Mit Restlaufzeit von weniger als 5 Jahren</xs:documentation>
        </xs:annotation>
      </xs:element>
      <xs:element name="I.USD.U5J" type="xs:double">
        <xs:annotation>
          <xs:documentation>Inland,US-Dollar,Mit Restlaufzeit von 5 Jahren und mehr</xs:documentation>
        </xs:annotation>
      </xs:element>
      <xs:element name="I.U.B5J" type="xs:double">
        <xs:annotation>
          <xs:documentation>Inland,Übrige Währungen,Mit Restlaufzeit von weniger als 5 Jahren</xs:documentation>
        </xs:annotation>
      </xs:element>
      <xs:element name="I.U.U5J" type="xs:double">
        <xs:annotation>
          <xs:documentation>Inland,Übrige Währungen,Mit Restlaufzeit von 5 Jahren und mehr</xs:documentation>
        </xs:annotation>
      </xs:element>
      <xs:element name="A.T.B5J" type="xs:double">
        <xs:annotation>
          <xs:documentation>Ausland,Total Währung,Mit Restlaufzeit von weniger als 5 Jahren</xs:documentation>
        </xs:annotation>
      </xs:element>
      <xs:element name="A.T.U5J" type="xs:double">
        <xs:annotation>
          <xs:documentation>Ausland,Total Währung,Mit Restlaufzeit von 5 Jahren und mehr</xs:documentation>
        </xs:annotation>
      </xs:element>
      <xs:element name="A.CHF.B5J" type="xs:double">
        <xs:annotation>
          <xs:documentation>Ausland,Schweizer Franken,Mit Restlaufzeit von weniger als 5 Jahren</xs:documentation>
        </xs:annotation>
      </xs:element>
      <xs:element name="A.CHF.U5J" type="xs:double">
        <xs:annotation>
          <xs:documentation>Ausland,Schweizer Franken,Mit Restlaufzeit von 5 Jahren und mehr</xs:documentation>
        </xs:annotation>
      </xs:element>
      <xs:element name="A.EUR.B5J" type="xs:double">
        <xs:annotation>
          <xs:documentation>Ausland,Euro,Mit Restlaufzeit von weniger als 5 Jahren</xs:documentation>
        </xs:annotation>
      </xs:element>
      <xs:element name="A.EUR.U5J" type="xs:double">
        <xs:annotation>
          <xs:documentation>Ausland,Euro,Mit Restlaufzeit von 5 Jahren und mehr</xs:documentation>
        </xs:annotation>
      </xs:element>
      <xs:element name="A.JPY.B5J" type="xs:double">
        <xs:annotation>
          <xs:documentation>Ausland,Yen,Mit Restlaufzeit von weniger als 5 Jahren</xs:documentation>
        </xs:annotation>
      </xs:element>
      <xs:element name="A.JPY.U5J" type="xs:double">
        <xs:annotation>
          <xs:documentation>Ausland,Yen,Mit Restlaufzeit von 5 Jahren und mehr</xs:documentation>
        </xs:annotation>
      </xs:element>
      <xs:element name="A.USD.B5J" type="xs:double">
        <xs:annotation>
          <xs:documentation>Ausland,US-Dollar,Mit Restlaufzeit von weniger als 5 Jahren</xs:documentation>
        </xs:annotation>
      </xs:element>
      <xs:element name="A.USD.U5J" type="xs:double">
        <xs:annotation>
          <xs:documentation>Ausland,US-Dollar,Mit Restlaufzeit von 5 Jahren und mehr</xs:documentation>
        </xs:annotation>
      </xs:element>
      <xs:element name="A.U.B5J" type="xs:double">
        <xs:annotation>
          <xs:documentation>Ausland,Übrige Währungen,Mit Restlaufzeit von weniger als 5 Jahren</xs:documentation>
        </xs:annotation>
      </xs:element>
      <xs:element name="A.U.U5J" type="xs:double">
        <xs:annotation>
          <xs:documentation>Ausland,Übrige Währungen,Mit Restlaufzeit von 5 Jahren und mehr</xs:documentation>
        </xs:annotation>
      </xs:element>
      <xs:element name="T.T.T.BAN" type="xs:double">
        <xs:annotation>
          <xs:documentation>Total Inland und Ausland,Total Währung,Total Fälligkeit,Banken</xs:documentation>
        </xs:annotation>
      </xs:element>
      <xs:element name="T.T.T.KUN" type="xs:double">
        <xs:annotation>
          <xs:documentation>Total Inland und Ausland,Total Währung,Total Fälligkeit,Kunden</xs:documentation>
        </xs:annotation>
      </xs:element>
      <xs:element name="T.T.ASI.BAN" type="xs:double">
        <xs:annotation>
          <xs:documentation>Total Inland und Ausland,Total Währung,Auf Sicht,Banken</xs:documentation>
        </xs:annotation>
      </xs:element>
      <xs:element name="T.T.ASI.KUN" type="xs:double">
        <xs:annotation>
          <xs:documentation>Total Inland und Ausland,Total Währung,Auf Sicht,Kunden</xs:documentation>
        </xs:annotation>
      </xs:element>
      <xs:element name="T.T.KUE.BAN" type="xs:double">
        <xs:annotation>
          <xs:documentation>Total Inland und Ausland,Total Währung,Kündbar,Banken</xs:documentation>
        </xs:annotation>
      </xs:element>
      <xs:element name="T.T.KUE.KUN" type="xs:double">
        <xs:annotation>
          <xs:documentation>Total Inland und Ausland,Total Währung,Kündbar,Kunden</xs:documentation>
        </xs:annotation>
      </xs:element>
      <xs:element name="T.T.RLZ.BAN" type="xs:double">
        <xs:annotation>
          <xs:documentation>Total Inland und Ausland,Total Währung,Mit Restlaufzeit,Banken</xs:documentation>
        </xs:annotation>
      </xs:element>
      <xs:element name="T.T.RLZ.KUN" type="xs:double">
        <xs:annotation>
          <xs:documentation>Total Inland und Ausland,Total Währung,Mit Restlaufzeit,Kunden</xs:documentation>
        </xs:annotation>
      </xs:element>
      <xs:element name="T.T.B1M.BAN" type="xs:double">
        <xs:annotation>
          <xs:documentation>Total Inland und Ausland,Total Währung,Bis 1 Monat,Banken</xs:documentation>
        </xs:annotation>
      </xs:element>
      <xs:element name="T.T.B1M.KUN" type="xs:double">
        <xs:annotation>
          <xs:documentation>Total Inland und Ausland,Total Währung,Bis 1 Monat,Kunden</xs:documentation>
        </xs:annotation>
      </xs:element>
      <xs:element name="T.T.M13.BAN" type="xs:double">
        <xs:annotation>
          <xs:documentation>Total Inland und Ausland,Total Währung,Über 1 Monat bis 3 Monate,Banken</xs:documentation>
        </xs:annotation>
      </xs:element>
      <xs:element name="T.T.M13.KUN" type="xs:double">
        <xs:annotation>
          <xs:documentation>Total Inland und Ausland,Total Währung,Über 1 Monat bis 3 Monate,Kunden</xs:documentation>
        </xs:annotation>
      </xs:element>
      <xs:element name="T.T.M31.BAN" type="xs:double">
        <xs:annotation>
          <xs:documentation>Total Inland und Ausland,Total Währung,Über 3 Monate bis 1 Jahr,Banken</xs:documentation>
        </xs:annotation>
      </xs:element>
      <xs:element name="T.T.M31.KUN" type="xs:double">
        <xs:annotation>
          <xs:documentation>Total Inland und Ausland,Total Währung,Über 3 Monate bis 1 Jahr,Kunden</xs:documentation>
        </xs:annotation>
      </xs:element>
      <xs:element name="T.T.J15.BAN" type="xs:double">
        <xs:annotation>
          <xs:documentation>Total Inland und Ausland,Total Währung,Über 1 Jahr bis 5 Jahre,Banken</xs:documentation>
        </xs:annotation>
      </xs:element>
      <xs:element name="T.T.J15.KUN" type="xs:double">
        <xs:annotation>
          <xs:documentation>Total Inland und Ausland,Total Währung,Über 1 Jahr bis 5 Jahre,Kunden</xs:documentation>
        </xs:annotation>
      </xs:element>
      <xs:element name="T.T.U5J.BAN" type="xs:double">
        <xs:annotation>
          <xs:documentation>Total Inland und Ausland,Total Währung,Über 5 Jahre,Banken</xs:documentation>
        </xs:annotation>
      </xs:element>
      <xs:element name="T.T.U5J.KUN" type="xs:double">
        <xs:annotation>
          <xs:documentation>Total Inland und Ausland,Total Währung,Über 5 Jahre,Kunden</xs:documentation>
        </xs:annotation>
      </xs:element>
      <xs:element name="I.T.T.BAN" type="xs:double">
        <xs:annotation>
          <xs:documentation>Inland,Total Währung,Total Fälligkeit,Banken</xs:documentation>
        </xs:annotation>
      </xs:element>
      <xs:element name="I.T.T.KUN" type="xs:double">
        <xs:annotation>
          <xs:documentation>Inland,Total Währung,Total Fälligkeit,Kunden</xs:documentation>
        </xs:annotation>
      </xs:element>
      <xs:element name="I.T.ASI.BAN" type="xs:double">
        <xs:annotation>
          <xs:documentation>Inland,Total Währung,Auf Sicht,Banken</xs:documentation>
        </xs:annotation>
      </xs:element>
      <xs:element name="I.T.ASI.KUN" type="xs:double">
        <xs:annotation>
          <xs:documentation>Inland,Total Währung,Auf Sicht,Kunden</xs:documentation>
        </xs:annotation>
      </xs:element>
      <xs:element name="I.T.KUE.BAN" type="xs:double">
        <xs:annotation>
          <xs:documentation>Inland,Total Währung,Kündbar,Banken</xs:documentation>
        </xs:annotation>
      </xs:element>
      <xs:element name="I.T.KUE.KUN" type="xs:double">
        <xs:annotation>
          <xs:documentation>Inland,Total Währung,Kündbar,Kunden</xs:documentation>
        </xs:annotation>
      </xs:element>
      <xs:element name="I.T.RLZ.BAN" type="xs:double">
        <xs:annotation>
          <xs:documentation>Inland,Total Währung,Mit Restlaufzeit,Banken</xs:documentation>
        </xs:annotation>
      </xs:element>
      <xs:element name="I.T.RLZ.KUN" type="xs:double">
        <xs:annotation>
          <xs:documentation>Inland,Total Währung,Mit Restlaufzeit,Kunden</xs:documentation>
        </xs:annotation>
      </xs:element>
      <xs:element name="I.T.B1M.BAN" type="xs:double">
        <xs:annotation>
          <xs:documentation>Inland,Total Währung,Bis 1 Monat,Banken</xs:documentation>
        </xs:annotation>
      </xs:element>
      <xs:element name="I.T.B1M.KUN" type="xs:double">
        <xs:annotation>
          <xs:documentation>Inland,Total Währung,Bis 1 Monat,Kunden</xs:documentation>
        </xs:annotation>
      </xs:element>
      <xs:element name="I.T.M13.BAN" type="xs:double">
        <xs:annotation>
          <xs:documentation>Inland,Total Währung,Über 1 Monat bis 3 Monate,Banken</xs:documentation>
        </xs:annotation>
      </xs:element>
      <xs:element name="I.T.M13.KUN" type="xs:double">
        <xs:annotation>
          <xs:documentation>Inland,Total Währung,Über 1 Monat bis 3 Monate,Kunden</xs:documentation>
        </xs:annotation>
      </xs:element>
      <xs:element name="I.T.M31.BAN" type="xs:double">
        <xs:annotation>
          <xs:documentation>Inland,Total Währung,Über 3 Monate bis 1 Jahr,Banken</xs:documentation>
        </xs:annotation>
      </xs:element>
      <xs:element name="I.T.M31.KUN" type="xs:double">
        <xs:annotation>
          <xs:documentation>Inland,Total Währung,Über 3 Monate bis 1 Jahr,Kunden</xs:documentation>
        </xs:annotation>
      </xs:element>
      <xs:element name="I.T.J15.BAN" type="xs:double">
        <xs:annotation>
          <xs:documentation>Inland,Total Währung,Über 1 Jahr bis 5 Jahre,Banken</xs:documentation>
        </xs:annotation>
      </xs:element>
      <xs:element name="I.T.J15.KUN" type="xs:double">
        <xs:annotation>
          <xs:documentation>Inland,Total Währung,Über 1 Jahr bis 5 Jahre,Kunden</xs:documentation>
        </xs:annotation>
      </xs:element>
      <xs:element name="I.T.U5J.BAN" type="xs:double">
        <xs:annotation>
          <xs:documentation>Inland,Total Währung,Über 5 Jahre,Banken</xs:documentation>
        </xs:annotation>
      </xs:element>
      <xs:element name="I.T.U5J.KUN" type="xs:double">
        <xs:annotation>
          <xs:documentation>Inland,Total Währung,Über 5 Jahre,Kunden</xs:documentation>
        </xs:annotation>
      </xs:element>
      <xs:element name="I.CHF.T.BAN" type="xs:double">
        <xs:annotation>
          <xs:documentation>Inland,Schweizer Franken,Total Fälligkeit,Banken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BAN" type="xs:double">
        <xs:annotation>
          <xs:documentation>Inland,Schweizer Franken,Auf Sicht,Banken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BAN" type="xs:double">
        <xs:annotation>
          <xs:documentation>Inland,Schweizer Franken,Kündbar,Banken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BAN" type="xs:double">
        <xs:annotation>
          <xs:documentation>Inland,Schweizer Franken,Mit Restlaufzeit,Banken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I.CHF.B1M.BAN" type="xs:double">
        <xs:annotation>
          <xs:documentation>Inland,Schweizer Franken,Bis 1 Monat,Banken</xs:documentation>
        </xs:annotation>
      </xs:element>
      <xs:element name="I.CHF.B1M.KUN" type="xs:double">
        <xs:annotation>
          <xs:documentation>Inland,Schweizer Franken,Bis 1 Monat,Kunden</xs:documentation>
        </xs:annotation>
      </xs:element>
      <xs:element name="I.CHF.M13.BAN" type="xs:double">
        <xs:annotation>
          <xs:documentation>Inland,Schweizer Franken,Über 1 Monat bis 3 Monate,Banken</xs:documentation>
        </xs:annotation>
      </xs:element>
      <xs:element name="I.CHF.M13.KUN" type="xs:double">
        <xs:annotation>
          <xs:documentation>Inland,Schweizer Franken,Über 1 Monat bis 3 Monate,Kunden</xs:documentation>
        </xs:annotation>
      </xs:element>
      <xs:element name="I.CHF.M31.BAN" type="xs:double">
        <xs:annotation>
          <xs:documentation>Inland,Schweizer Franken,Über 3 Monate bis 1 Jahr,Banken</xs:documentation>
        </xs:annotation>
      </xs:element>
      <xs:element name="I.CHF.M31.KUN" type="xs:double">
        <xs:annotation>
          <xs:documentation>Inland,Schweizer Franken,Über 3 Monate bis 1 Jahr,Kunden</xs:documentation>
        </xs:annotation>
      </xs:element>
      <xs:element name="I.CHF.J15.BAN" type="xs:double">
        <xs:annotation>
          <xs:documentation>Inland,Schweizer Franken,Über 1 Jahr bis 5 Jahre,Banken</xs:documentation>
        </xs:annotation>
      </xs:element>
      <xs:element name="I.CHF.J15.KUN" type="xs:double">
        <xs:annotation>
          <xs:documentation>Inland,Schweizer Franken,Über 1 Jahr bis 5 Jahre,Kunden</xs:documentation>
        </xs:annotation>
      </xs:element>
      <xs:element name="I.CHF.U5J.BAN" type="xs:double">
        <xs:annotation>
          <xs:documentation>Inland,Schweizer Franken,Über 5 Jahre,Banken</xs:documentation>
        </xs:annotation>
      </xs:element>
      <xs:element name="I.CHF.U5J.KUN" type="xs:double">
        <xs:annotation>
          <xs:documentation>Inland,Schweizer Franken,Über 5 Jahre,Kunden</xs:documentation>
        </xs:annotation>
      </xs:element>
      <xs:element name="I.EM.T.BAN" type="xs:double">
        <xs:annotation>
          <xs:documentation>Inland,Edelmetalle,Total Fälligkeit,Banken</xs:documentation>
        </xs:annotation>
      </xs:element>
      <xs:element name="I.EM.T.KUN" type="xs:double">
        <xs:annotation>
          <xs:documentation>Inland,Edelmetalle,Total Fälligkeit,Kunden</xs:documentation>
        </xs:annotation>
      </xs:element>
      <xs:element name="I.EM.ASI.BAN" type="xs:double">
        <xs:annotation>
          <xs:documentation>Inland,Edelmetalle,Auf Sicht,Banken</xs:documentation>
        </xs:annotation>
      </xs:element>
      <xs:element name="I.EM.ASI.KUN" type="xs:double">
        <xs:annotation>
          <xs:documentation>Inland,Edelmetalle,Auf Sicht,Kunden</xs:documentation>
        </xs:annotation>
      </xs:element>
      <xs:element name="I.EM.KUE.BAN" type="xs:double">
        <xs:annotation>
          <xs:documentation>Inland,Edelmetalle,Kündbar,Banken</xs:documentation>
        </xs:annotation>
      </xs:element>
      <xs:element name="I.EM.KUE.KUN" type="xs:double">
        <xs:annotation>
          <xs:documentation>Inland,Edelmetalle,Kündbar,Kunden</xs:documentation>
        </xs:annotation>
      </xs:element>
      <xs:element name="I.EM.RLZ.BAN" type="xs:double">
        <xs:annotation>
          <xs:documentation>Inland,Edelmetalle,Mit Restlaufzeit,Banken</xs:documentation>
        </xs:annotation>
      </xs:element>
      <xs:element name="I.EM.RLZ.KUN" type="xs:double">
        <xs:annotation>
          <xs:documentation>Inland,Edelmetalle,Mit Restlaufzeit,Kunden</xs:documentation>
        </xs:annotation>
      </xs:element>
      <xs:element name="I.EM.B1M.BAN" type="xs:double">
        <xs:annotation>
          <xs:documentation>Inland,Edelmetalle,Bis 1 Monat,Banken</xs:documentation>
        </xs:annotation>
      </xs:element>
      <xs:element name="I.EM.B1M.KUN" type="xs:double">
        <xs:annotation>
          <xs:documentation>Inland,Edelmetalle,Bis 1 Monat,Kunden</xs:documentation>
        </xs:annotation>
      </xs:element>
      <xs:element name="I.EM.M13.BAN" type="xs:double">
        <xs:annotation>
          <xs:documentation>Inland,Edelmetalle,Über 1 Monat bis 3 Monate,Banken</xs:documentation>
        </xs:annotation>
      </xs:element>
      <xs:element name="I.EM.M13.KUN" type="xs:double">
        <xs:annotation>
          <xs:documentation>Inland,Edelmetalle,Über 1 Monat bis 3 Monate,Kunden</xs:documentation>
        </xs:annotation>
      </xs:element>
      <xs:element name="I.EM.M31.BAN" type="xs:double">
        <xs:annotation>
          <xs:documentation>Inland,Edelmetalle,Über 3 Monate bis 1 Jahr,Banken</xs:documentation>
        </xs:annotation>
      </xs:element>
      <xs:element name="I.EM.M31.KUN" type="xs:double">
        <xs:annotation>
          <xs:documentation>Inland,Edelmetalle,Über 3 Monate bis 1 Jahr,Kunden</xs:documentation>
        </xs:annotation>
      </xs:element>
      <xs:element name="I.EM.J15.BAN" type="xs:double">
        <xs:annotation>
          <xs:documentation>Inland,Edelmetalle,Über 1 Jahr bis 5 Jahre,Banken</xs:documentation>
        </xs:annotation>
      </xs:element>
      <xs:element name="I.EM.J15.KUN" type="xs:double">
        <xs:annotation>
          <xs:documentation>Inland,Edelmetalle,Über 1 Jahr bis 5 Jahre,Kunden</xs:documentation>
        </xs:annotation>
      </xs:element>
      <xs:element name="I.EM.U5J.BAN" type="xs:double">
        <xs:annotation>
          <xs:documentation>Inland,Edelmetalle,Über 5 Jahre,Banken</xs:documentation>
        </xs:annotation>
      </xs:element>
      <xs:element name="I.EM.U5J.KUN" type="xs:double">
        <xs:annotation>
          <xs:documentation>Inland,Edelmetalle,Über 5 Jahre,Kunden</xs:documentation>
        </xs:annotation>
      </xs:element>
      <xs:element name="I.EUR.T.BAN" type="xs:double">
        <xs:annotation>
          <xs:documentation>Inland,Euro,Total Fälligkeit,Banken</xs:documentation>
        </xs:annotation>
      </xs:element>
      <xs:element name="I.EUR.T.KUN" type="xs:double">
        <xs:annotation>
          <xs:documentation>Inland,Euro,Total Fälligkeit,Kunden</xs:documentation>
        </xs:annotation>
      </xs:element>
      <xs:element name="I.EUR.ASI.BAN" type="xs:double">
        <xs:annotation>
          <xs:documentation>Inland,Euro,Auf Sicht,Banken</xs:documentation>
        </xs:annotation>
      </xs:element>
      <xs:element name="I.EUR.ASI.KUN" type="xs:double">
        <xs:annotation>
          <xs:documentation>Inland,Euro,Auf Sicht,Kunden</xs:documentation>
        </xs:annotation>
      </xs:element>
      <xs:element name="I.EUR.KUE.BAN" type="xs:double">
        <xs:annotation>
          <xs:documentation>Inland,Euro,Kündbar,Banken</xs:documentation>
        </xs:annotation>
      </xs:element>
      <xs:element name="I.EUR.KUE.KUN" type="xs:double">
        <xs:annotation>
          <xs:documentation>Inland,Euro,Kündbar,Kunden</xs:documentation>
        </xs:annotation>
      </xs:element>
      <xs:element name="I.EUR.RLZ.BAN" type="xs:double">
        <xs:annotation>
          <xs:documentation>Inland,Euro,Mit Restlaufzeit,Banken</xs:documentation>
        </xs:annotation>
      </xs:element>
      <xs:element name="I.EUR.RLZ.KUN" type="xs:double">
        <xs:annotation>
          <xs:documentation>Inland,Euro,Mit Restlaufzeit,Kunden</xs:documentation>
        </xs:annotation>
      </xs:element>
      <xs:element name="I.EUR.B1M.BAN" type="xs:double">
        <xs:annotation>
          <xs:documentation>Inland,Euro,Bis 1 Monat,Banken</xs:documentation>
        </xs:annotation>
      </xs:element>
      <xs:element name="I.EUR.B1M.KUN" type="xs:double">
        <xs:annotation>
          <xs:documentation>Inland,Euro,Bis 1 Monat,Kunden</xs:documentation>
        </xs:annotation>
      </xs:element>
      <xs:element name="I.EUR.M13.BAN" type="xs:double">
        <xs:annotation>
          <xs:documentation>Inland,Euro,Über 1 Monat bis 3 Monate,Banken</xs:documentation>
        </xs:annotation>
      </xs:element>
      <xs:element name="I.EUR.M13.KUN" type="xs:double">
        <xs:annotation>
          <xs:documentation>Inland,Euro,Über 1 Monat bis 3 Monate,Kunden</xs:documentation>
        </xs:annotation>
      </xs:element>
      <xs:element name="I.EUR.M31.BAN" type="xs:double">
        <xs:annotation>
          <xs:documentation>Inland,Euro,Über 3 Monate bis 1 Jahr,Banken</xs:documentation>
        </xs:annotation>
      </xs:element>
      <xs:element name="I.EUR.M31.KUN" type="xs:double">
        <xs:annotation>
          <xs:documentation>Inland,Euro,Über 3 Monate bis 1 Jahr,Kunden</xs:documentation>
        </xs:annotation>
      </xs:element>
      <xs:element name="I.EUR.J15.BAN" type="xs:double">
        <xs:annotation>
          <xs:documentation>Inland,Euro,Über 1 Jahr bis 5 Jahre,Banken</xs:documentation>
        </xs:annotation>
      </xs:element>
      <xs:element name="I.EUR.J15.KUN" type="xs:double">
        <xs:annotation>
          <xs:documentation>Inland,Euro,Über 1 Jahr bis 5 Jahre,Kunden</xs:documentation>
        </xs:annotation>
      </xs:element>
      <xs:element name="I.EUR.U5J.BAN" type="xs:double">
        <xs:annotation>
          <xs:documentation>Inland,Euro,Über 5 Jahre,Banken</xs:documentation>
        </xs:annotation>
      </xs:element>
      <xs:element name="I.EUR.U5J.KUN" type="xs:double">
        <xs:annotation>
          <xs:documentation>Inland,Euro,Über 5 Jahre,Kunden</xs:documentation>
        </xs:annotation>
      </xs:element>
      <xs:element name="I.JPY.T.BAN" type="xs:double">
        <xs:annotation>
          <xs:documentation>Inland,Yen,Total Fälligkeit,Banken</xs:documentation>
        </xs:annotation>
      </xs:element>
      <xs:element name="I.JPY.T.KUN" type="xs:double">
        <xs:annotation>
          <xs:documentation>Inland,Yen,Total Fälligkeit,Kunden</xs:documentation>
        </xs:annotation>
      </xs:element>
      <xs:element name="I.JPY.ASI.BAN" type="xs:double">
        <xs:annotation>
          <xs:documentation>Inland,Yen,Auf Sicht,Banken</xs:documentation>
        </xs:annotation>
      </xs:element>
      <xs:element name="I.JPY.ASI.KUN" type="xs:double">
        <xs:annotation>
          <xs:documentation>Inland,Yen,Auf Sicht,Kunden</xs:documentation>
        </xs:annotation>
      </xs:element>
      <xs:element name="I.JPY.KUE.BAN" type="xs:double">
        <xs:annotation>
          <xs:documentation>Inland,Yen,Kündbar,Banken</xs:documentation>
        </xs:annotation>
      </xs:element>
      <xs:element name="I.JPY.KUE.KUN" type="xs:double">
        <xs:annotation>
          <xs:documentation>Inland,Yen,Kündbar,Kunden</xs:documentation>
        </xs:annotation>
      </xs:element>
      <xs:element name="I.JPY.RLZ.BAN" type="xs:double">
        <xs:annotation>
          <xs:documentation>Inland,Yen,Mit Restlaufzeit,Banken</xs:documentation>
        </xs:annotation>
      </xs:element>
      <xs:element name="I.JPY.RLZ.KUN" type="xs:double">
        <xs:annotation>
          <xs:documentation>Inland,Yen,Mit Restlaufzeit,Kunden</xs:documentation>
        </xs:annotation>
      </xs:element>
      <xs:element name="I.JPY.B1M.BAN" type="xs:double">
        <xs:annotation>
          <xs:documentation>Inland,Yen,Bis 1 Monat,Banken</xs:documentation>
        </xs:annotation>
      </xs:element>
      <xs:element name="I.JPY.B1M.KUN" type="xs:double">
        <xs:annotation>
          <xs:documentation>Inland,Yen,Bis 1 Monat,Kunden</xs:documentation>
        </xs:annotation>
      </xs:element>
      <xs:element name="I.JPY.M13.BAN" type="xs:double">
        <xs:annotation>
          <xs:documentation>Inland,Yen,Über 1 Monat bis 3 Monate,Banken</xs:documentation>
        </xs:annotation>
      </xs:element>
      <xs:element name="I.JPY.M13.KUN" type="xs:double">
        <xs:annotation>
          <xs:documentation>Inland,Yen,Über 1 Monat bis 3 Monate,Kunden</xs:documentation>
        </xs:annotation>
      </xs:element>
      <xs:element name="I.JPY.M31.BAN" type="xs:double">
        <xs:annotation>
          <xs:documentation>Inland,Yen,Über 3 Monate bis 1 Jahr,Banken</xs:documentation>
        </xs:annotation>
      </xs:element>
      <xs:element name="I.JPY.M31.KUN" type="xs:double">
        <xs:annotation>
          <xs:documentation>Inland,Yen,Über 3 Monate bis 1 Jahr,Kunden</xs:documentation>
        </xs:annotation>
      </xs:element>
      <xs:element name="I.JPY.J15.BAN" type="xs:double">
        <xs:annotation>
          <xs:documentation>Inland,Yen,Über 1 Jahr bis 5 Jahre,Banken</xs:documentation>
        </xs:annotation>
      </xs:element>
      <xs:element name="I.JPY.J15.KUN" type="xs:double">
        <xs:annotation>
          <xs:documentation>Inland,Yen,Über 1 Jahr bis 5 Jahre,Kunden</xs:documentation>
        </xs:annotation>
      </xs:element>
      <xs:element name="I.JPY.U5J.BAN" type="xs:double">
        <xs:annotation>
          <xs:documentation>Inland,Yen,Über 5 Jahre,Banken</xs:documentation>
        </xs:annotation>
      </xs:element>
      <xs:element name="I.JPY.U5J.KUN" type="xs:double">
        <xs:annotation>
          <xs:documentation>Inland,Yen,Über 5 Jahre,Kunden</xs:documentation>
        </xs:annotation>
      </xs:element>
      <xs:element name="I.USD.T.BAN" type="xs:double">
        <xs:annotation>
          <xs:documentation>Inland,US-Dollar,Total Fälligkeit,Banken</xs:documentation>
        </xs:annotation>
      </xs:element>
      <xs:element name="I.USD.T.KUN" type="xs:double">
        <xs:annotation>
          <xs:documentation>Inland,US-Dollar,Total Fälligkeit,Kunden</xs:documentation>
        </xs:annotation>
      </xs:element>
      <xs:element name="I.USD.ASI.BAN" type="xs:double">
        <xs:annotation>
          <xs:documentation>Inland,US-Dollar,Auf Sicht,Banken</xs:documentation>
        </xs:annotation>
      </xs:element>
      <xs:element name="I.USD.ASI.KUN" type="xs:double">
        <xs:annotation>
          <xs:documentation>Inland,US-Dollar,Auf Sicht,Kunden</xs:documentation>
        </xs:annotation>
      </xs:element>
      <xs:element name="I.USD.KUE.BAN" type="xs:double">
        <xs:annotation>
          <xs:documentation>Inland,US-Dollar,Kündbar,Banken</xs:documentation>
        </xs:annotation>
      </xs:element>
      <xs:element name="I.USD.KUE.KUN" type="xs:double">
        <xs:annotation>
          <xs:documentation>Inland,US-Dollar,Kündbar,Kunden</xs:documentation>
        </xs:annotation>
      </xs:element>
      <xs:element name="I.USD.RLZ.BAN" type="xs:double">
        <xs:annotation>
          <xs:documentation>Inland,US-Dollar,Mit Restlaufzeit,Banken</xs:documentation>
        </xs:annotation>
      </xs:element>
      <xs:element name="I.USD.RLZ.KUN" type="xs:double">
        <xs:annotation>
          <xs:documentation>Inland,US-Dollar,Mit Restlaufzeit,Kunden</xs:documentation>
        </xs:annotation>
      </xs:element>
      <xs:element name="I.USD.B1M.BAN" type="xs:double">
        <xs:annotation>
          <xs:documentation>Inland,US-Dollar,Bis 1 Monat,Banken</xs:documentation>
        </xs:annotation>
      </xs:element>
      <xs:element name="I.USD.B1M.KUN" type="xs:double">
        <xs:annotation>
          <xs:documentation>Inland,US-Dollar,Bis 1 Monat,Kunden</xs:documentation>
        </xs:annotation>
      </xs:element>
      <xs:element name="I.USD.M13.BAN" type="xs:double">
        <xs:annotation>
          <xs:documentation>Inland,US-Dollar,Über 1 Monat bis 3 Monate,Banken</xs:documentation>
        </xs:annotation>
      </xs:element>
      <xs:element name="I.USD.M13.KUN" type="xs:double">
        <xs:annotation>
          <xs:documentation>Inland,US-Dollar,Über 1 Monat bis 3 Monate,Kunden</xs:documentation>
        </xs:annotation>
      </xs:element>
      <xs:element name="I.USD.M31.BAN" type="xs:double">
        <xs:annotation>
          <xs:documentation>Inland,US-Dollar,Über 3 Monate bis 1 Jahr,Banken</xs:documentation>
        </xs:annotation>
      </xs:element>
      <xs:element name="I.USD.M31.KUN" type="xs:double">
        <xs:annotation>
          <xs:documentation>Inland,US-Dollar,Über 3 Monate bis 1 Jahr,Kunden</xs:documentation>
        </xs:annotation>
      </xs:element>
      <xs:element name="I.USD.J15.BAN" type="xs:double">
        <xs:annotation>
          <xs:documentation>Inland,US-Dollar,Über 1 Jahr bis 5 Jahre,Banken</xs:documentation>
        </xs:annotation>
      </xs:element>
      <xs:element name="I.USD.J15.KUN" type="xs:double">
        <xs:annotation>
          <xs:documentation>Inland,US-Dollar,Über 1 Jahr bis 5 Jahre,Kunden</xs:documentation>
        </xs:annotation>
      </xs:element>
      <xs:element name="I.USD.U5J.BAN" type="xs:double">
        <xs:annotation>
          <xs:documentation>Inland,US-Dollar,Über 5 Jahre,Banken</xs:documentation>
        </xs:annotation>
      </xs:element>
      <xs:element name="I.USD.U5J.KUN" type="xs:double">
        <xs:annotation>
          <xs:documentation>Inland,US-Dollar,Über 5 Jahre,Kunden</xs:documentation>
        </xs:annotation>
      </xs:element>
      <xs:element name="I.U.T.BAN" type="xs:double">
        <xs:annotation>
          <xs:documentation>Inland,Übrige Währungen,Total Fälligkeit,Banken</xs:documentation>
        </xs:annotation>
      </xs:element>
      <xs:element name="I.U.T.KUN" type="xs:double">
        <xs:annotation>
          <xs:documentation>Inland,Übrige Währungen,Total Fälligkeit,Kunden</xs:documentation>
        </xs:annotation>
      </xs:element>
      <xs:element name="I.U.ASI.BAN" type="xs:double">
        <xs:annotation>
          <xs:documentation>Inland,Übrige Währungen,Auf Sicht,Banken</xs:documentation>
        </xs:annotation>
      </xs:element>
      <xs:element name="I.U.ASI.KUN" type="xs:double">
        <xs:annotation>
          <xs:documentation>Inland,Übrige Währungen,Auf Sicht,Kunden</xs:documentation>
        </xs:annotation>
      </xs:element>
      <xs:element name="I.U.KUE.BAN" type="xs:double">
        <xs:annotation>
          <xs:documentation>Inland,Übrige Währungen,Kündbar,Banken</xs:documentation>
        </xs:annotation>
      </xs:element>
      <xs:element name="I.U.KUE.KUN" type="xs:double">
        <xs:annotation>
          <xs:documentation>Inland,Übrige Währungen,Kündbar,Kunden</xs:documentation>
        </xs:annotation>
      </xs:element>
      <xs:element name="I.U.RLZ.BAN" type="xs:double">
        <xs:annotation>
          <xs:documentation>Inland,Übrige Währungen,Mit Restlaufzeit,Banken</xs:documentation>
        </xs:annotation>
      </xs:element>
      <xs:element name="I.U.RLZ.KUN" type="xs:double">
        <xs:annotation>
          <xs:documentation>Inland,Übrige Währungen,Mit Restlaufzeit,Kunden</xs:documentation>
        </xs:annotation>
      </xs:element>
      <xs:element name="I.U.B1M.BAN" type="xs:double">
        <xs:annotation>
          <xs:documentation>Inland,Übrige Währungen,Bis 1 Monat,Banken</xs:documentation>
        </xs:annotation>
      </xs:element>
      <xs:element name="I.U.B1M.KUN" type="xs:double">
        <xs:annotation>
          <xs:documentation>Inland,Übrige Währungen,Bis 1 Monat,Kunden</xs:documentation>
        </xs:annotation>
      </xs:element>
      <xs:element name="I.U.M13.BAN" type="xs:double">
        <xs:annotation>
          <xs:documentation>Inland,Übrige Währungen,Über 1 Monat bis 3 Monate,Banken</xs:documentation>
        </xs:annotation>
      </xs:element>
      <xs:element name="I.U.M13.KUN" type="xs:double">
        <xs:annotation>
          <xs:documentation>Inland,Übrige Währungen,Über 1 Monat bis 3 Monate,Kunden</xs:documentation>
        </xs:annotation>
      </xs:element>
      <xs:element name="I.U.M31.BAN" type="xs:double">
        <xs:annotation>
          <xs:documentation>Inland,Übrige Währungen,Über 3 Monate bis 1 Jahr,Banken</xs:documentation>
        </xs:annotation>
      </xs:element>
      <xs:element name="I.U.M31.KUN" type="xs:double">
        <xs:annotation>
          <xs:documentation>Inland,Übrige Währungen,Über 3 Monate bis 1 Jahr,Kunden</xs:documentation>
        </xs:annotation>
      </xs:element>
      <xs:element name="I.U.J15.BAN" type="xs:double">
        <xs:annotation>
          <xs:documentation>Inland,Übrige Währungen,Über 1 Jahr bis 5 Jahre,Banken</xs:documentation>
        </xs:annotation>
      </xs:element>
      <xs:element name="I.U.J15.KUN" type="xs:double">
        <xs:annotation>
          <xs:documentation>Inland,Übrige Währungen,Über 1 Jahr bis 5 Jahre,Kunden</xs:documentation>
        </xs:annotation>
      </xs:element>
      <xs:element name="I.U.U5J.BAN" type="xs:double">
        <xs:annotation>
          <xs:documentation>Inland,Übrige Währungen,Über 5 Jahre,Banken</xs:documentation>
        </xs:annotation>
      </xs:element>
      <xs:element name="I.U.U5J.KUN" type="xs:double">
        <xs:annotation>
          <xs:documentation>Inland,Übrige Währungen,Über 5 Jahre,Kunden</xs:documentation>
        </xs:annotation>
      </xs:element>
      <xs:element name="A.T.T.BAN" type="xs:double">
        <xs:annotation>
          <xs:documentation>Ausland,Total Währung,Total Fälligkeit,Banken</xs:documentation>
        </xs:annotation>
      </xs:element>
      <xs:element name="A.T.T.KUN" type="xs:double">
        <xs:annotation>
          <xs:documentation>Ausland,Total Währung,Total Fälligkeit,Kunden</xs:documentation>
        </xs:annotation>
      </xs:element>
      <xs:element name="A.T.ASI.BAN" type="xs:double">
        <xs:annotation>
          <xs:documentation>Ausland,Total Währung,Auf Sicht,Banken</xs:documentation>
        </xs:annotation>
      </xs:element>
      <xs:element name="A.T.ASI.KUN" type="xs:double">
        <xs:annotation>
          <xs:documentation>Ausland,Total Währung,Auf Sicht,Kunden</xs:documentation>
        </xs:annotation>
      </xs:element>
      <xs:element name="A.T.KUE.BAN" type="xs:double">
        <xs:annotation>
          <xs:documentation>Ausland,Total Währung,Kündbar,Banken</xs:documentation>
        </xs:annotation>
      </xs:element>
      <xs:element name="A.T.KUE.KUN" type="xs:double">
        <xs:annotation>
          <xs:documentation>Ausland,Total Währung,Kündbar,Kunden</xs:documentation>
        </xs:annotation>
      </xs:element>
      <xs:element name="A.T.RLZ.BAN" type="xs:double">
        <xs:annotation>
          <xs:documentation>Ausland,Total Währung,Mit Restlaufzeit,Banken</xs:documentation>
        </xs:annotation>
      </xs:element>
      <xs:element name="A.T.RLZ.KUN" type="xs:double">
        <xs:annotation>
          <xs:documentation>Ausland,Total Währung,Mit Restlaufzeit,Kunden</xs:documentation>
        </xs:annotation>
      </xs:element>
      <xs:element name="A.T.B1M.BAN" type="xs:double">
        <xs:annotation>
          <xs:documentation>Ausland,Total Währung,Bis 1 Monat,Banken</xs:documentation>
        </xs:annotation>
      </xs:element>
      <xs:element name="A.T.B1M.KUN" type="xs:double">
        <xs:annotation>
          <xs:documentation>Ausland,Total Währung,Bis 1 Monat,Kunden</xs:documentation>
        </xs:annotation>
      </xs:element>
      <xs:element name="A.T.M13.BAN" type="xs:double">
        <xs:annotation>
          <xs:documentation>Ausland,Total Währung,Über 1 Monat bis 3 Monate,Banken</xs:documentation>
        </xs:annotation>
      </xs:element>
      <xs:element name="A.T.M13.KUN" type="xs:double">
        <xs:annotation>
          <xs:documentation>Ausland,Total Währung,Über 1 Monat bis 3 Monate,Kunden</xs:documentation>
        </xs:annotation>
      </xs:element>
      <xs:element name="A.T.M31.BAN" type="xs:double">
        <xs:annotation>
          <xs:documentation>Ausland,Total Währung,Über 3 Monate bis 1 Jahr,Banken</xs:documentation>
        </xs:annotation>
      </xs:element>
      <xs:element name="A.T.M31.KUN" type="xs:double">
        <xs:annotation>
          <xs:documentation>Ausland,Total Währung,Über 3 Monate bis 1 Jahr,Kunden</xs:documentation>
        </xs:annotation>
      </xs:element>
      <xs:element name="A.T.J15.BAN" type="xs:double">
        <xs:annotation>
          <xs:documentation>Ausland,Total Währung,Über 1 Jahr bis 5 Jahre,Banken</xs:documentation>
        </xs:annotation>
      </xs:element>
      <xs:element name="A.T.J15.KUN" type="xs:double">
        <xs:annotation>
          <xs:documentation>Ausland,Total Währung,Über 1 Jahr bis 5 Jahre,Kunden</xs:documentation>
        </xs:annotation>
      </xs:element>
      <xs:element name="A.T.U5J.BAN" type="xs:double">
        <xs:annotation>
          <xs:documentation>Ausland,Total Währung,Über 5 Jahre,Banken</xs:documentation>
        </xs:annotation>
      </xs:element>
      <xs:element name="A.T.U5J.KUN" type="xs:double">
        <xs:annotation>
          <xs:documentation>Ausland,Total Währung,Über 5 Jahre,Kunden</xs:documentation>
        </xs:annotation>
      </xs:element>
      <xs:element name="A.CHF.T.BAN" type="xs:double">
        <xs:annotation>
          <xs:documentation>Ausland,Schweizer Franken,Total Fälligkeit,Banken</xs:documentation>
        </xs:annotation>
      </xs:element>
      <xs:element name="A.CHF.T.KUN" type="xs:double">
        <xs:annotation>
          <xs:documentation>Ausland,Schweizer Franken,Total Fälligkeit,Kunden</xs:documentation>
        </xs:annotation>
      </xs:element>
      <xs:element name="A.CHF.ASI.BAN" type="xs:double">
        <xs:annotation>
          <xs:documentation>Ausland,Schweizer Franken,Auf Sicht,Banken</xs:documentation>
        </xs:annotation>
      </xs:element>
      <xs:element name="A.CHF.ASI.KUN" type="xs:double">
        <xs:annotation>
          <xs:documentation>Ausland,Schweizer Franken,Auf Sicht,Kunden</xs:documentation>
        </xs:annotation>
      </xs:element>
      <xs:element name="A.CHF.KUE.BAN" type="xs:double">
        <xs:annotation>
          <xs:documentation>Ausland,Schweizer Franken,Kündbar,Banken</xs:documentation>
        </xs:annotation>
      </xs:element>
      <xs:element name="A.CHF.KUE.KUN" type="xs:double">
        <xs:annotation>
          <xs:documentation>Ausland,Schweizer Franken,Kündbar,Kunden</xs:documentation>
        </xs:annotation>
      </xs:element>
      <xs:element name="A.CHF.RLZ.BAN" type="xs:double">
        <xs:annotation>
          <xs:documentation>Ausland,Schweizer Franken,Mit Restlaufzeit,Banken</xs:documentation>
        </xs:annotation>
      </xs:element>
      <xs:element name="A.CHF.RLZ.KUN" type="xs:double">
        <xs:annotation>
          <xs:documentation>Ausland,Schweizer Franken,Mit Restlaufzeit,Kunden</xs:documentation>
        </xs:annotation>
      </xs:element>
      <xs:element name="A.CHF.B1M.BAN" type="xs:double">
        <xs:annotation>
          <xs:documentation>Ausland,Schweizer Franken,Bis 1 Monat,Banken</xs:documentation>
        </xs:annotation>
      </xs:element>
      <xs:element name="A.CHF.B1M.KUN" type="xs:double">
        <xs:annotation>
          <xs:documentation>Ausland,Schweizer Franken,Bis 1 Monat,Kunden</xs:documentation>
        </xs:annotation>
      </xs:element>
      <xs:element name="A.CHF.M13.BAN" type="xs:double">
        <xs:annotation>
          <xs:documentation>Ausland,Schweizer Franken,Über 1 Monat bis 3 Monate,Banken</xs:documentation>
        </xs:annotation>
      </xs:element>
      <xs:element name="A.CHF.M13.KUN" type="xs:double">
        <xs:annotation>
          <xs:documentation>Ausland,Schweizer Franken,Über 1 Monat bis 3 Monate,Kunden</xs:documentation>
        </xs:annotation>
      </xs:element>
      <xs:element name="A.CHF.M31.BAN" type="xs:double">
        <xs:annotation>
          <xs:documentation>Ausland,Schweizer Franken,Über 3 Monate bis 1 Jahr,Banken</xs:documentation>
        </xs:annotation>
      </xs:element>
      <xs:element name="A.CHF.M31.KUN" type="xs:double">
        <xs:annotation>
          <xs:documentation>Ausland,Schweizer Franken,Über 3 Monate bis 1 Jahr,Kunden</xs:documentation>
        </xs:annotation>
      </xs:element>
      <xs:element name="A.CHF.J15.BAN" type="xs:double">
        <xs:annotation>
          <xs:documentation>Ausland,Schweizer Franken,Über 1 Jahr bis 5 Jahre,Banken</xs:documentation>
        </xs:annotation>
      </xs:element>
      <xs:element name="A.CHF.J15.KUN" type="xs:double">
        <xs:annotation>
          <xs:documentation>Ausland,Schweizer Franken,Über 1 Jahr bis 5 Jahre,Kunden</xs:documentation>
        </xs:annotation>
      </xs:element>
      <xs:element name="A.CHF.U5J.BAN" type="xs:double">
        <xs:annotation>
          <xs:documentation>Ausland,Schweizer Franken,Über 5 Jahre,Banken</xs:documentation>
        </xs:annotation>
      </xs:element>
      <xs:element name="A.CHF.U5J.KUN" type="xs:double">
        <xs:annotation>
          <xs:documentation>Ausland,Schweizer Franken,Über 5 Jahre,Kunden</xs:documentation>
        </xs:annotation>
      </xs:element>
      <xs:element name="A.EM.T.BAN" type="xs:double">
        <xs:annotation>
          <xs:documentation>Ausland,Edelmetalle,Total Fälligkeit,Banken</xs:documentation>
        </xs:annotation>
      </xs:element>
      <xs:element name="A.EM.T.KUN" type="xs:double">
        <xs:annotation>
          <xs:documentation>Ausland,Edelmetalle,Total Fälligkeit,Kunden</xs:documentation>
        </xs:annotation>
      </xs:element>
      <xs:element name="A.EM.ASI.BAN" type="xs:double">
        <xs:annotation>
          <xs:documentation>Ausland,Edelmetalle,Auf Sicht,Banken</xs:documentation>
        </xs:annotation>
      </xs:element>
      <xs:element name="A.EM.ASI.KUN" type="xs:double">
        <xs:annotation>
          <xs:documentation>Ausland,Edelmetalle,Auf Sicht,Kunden</xs:documentation>
        </xs:annotation>
      </xs:element>
      <xs:element name="A.EM.KUE.BAN" type="xs:double">
        <xs:annotation>
          <xs:documentation>Ausland,Edelmetalle,Kündbar,Banken</xs:documentation>
        </xs:annotation>
      </xs:element>
      <xs:element name="A.EM.KUE.KUN" type="xs:double">
        <xs:annotation>
          <xs:documentation>Ausland,Edelmetalle,Kündbar,Kunden</xs:documentation>
        </xs:annotation>
      </xs:element>
      <xs:element name="A.EM.RLZ.BAN" type="xs:double">
        <xs:annotation>
          <xs:documentation>Ausland,Edelmetalle,Mit Restlaufzeit,Banken</xs:documentation>
        </xs:annotation>
      </xs:element>
      <xs:element name="A.EM.RLZ.KUN" type="xs:double">
        <xs:annotation>
          <xs:documentation>Ausland,Edelmetalle,Mit Restlaufzeit,Kunden</xs:documentation>
        </xs:annotation>
      </xs:element>
      <xs:element name="A.EM.B1M.BAN" type="xs:double">
        <xs:annotation>
          <xs:documentation>Ausland,Edelmetalle,Bis 1 Monat,Banken</xs:documentation>
        </xs:annotation>
      </xs:element>
      <xs:element name="A.EM.B1M.KUN" type="xs:double">
        <xs:annotation>
          <xs:documentation>Ausland,Edelmetalle,Bis 1 Monat,Kunden</xs:documentation>
        </xs:annotation>
      </xs:element>
      <xs:element name="A.EM.M13.BAN" type="xs:double">
        <xs:annotation>
          <xs:documentation>Ausland,Edelmetalle,Über 1 Monat bis 3 Monate,Banken</xs:documentation>
        </xs:annotation>
      </xs:element>
      <xs:element name="A.EM.M13.KUN" type="xs:double">
        <xs:annotation>
          <xs:documentation>Ausland,Edelmetalle,Über 1 Monat bis 3 Monate,Kunden</xs:documentation>
        </xs:annotation>
      </xs:element>
      <xs:element name="A.EM.M31.BAN" type="xs:double">
        <xs:annotation>
          <xs:documentation>Ausland,Edelmetalle,Über 3 Monate bis 1 Jahr,Banken</xs:documentation>
        </xs:annotation>
      </xs:element>
      <xs:element name="A.EM.M31.KUN" type="xs:double">
        <xs:annotation>
          <xs:documentation>Ausland,Edelmetalle,Über 3 Monate bis 1 Jahr,Kunden</xs:documentation>
        </xs:annotation>
      </xs:element>
      <xs:element name="A.EM.J15.BAN" type="xs:double">
        <xs:annotation>
          <xs:documentation>Ausland,Edelmetalle,Über 1 Jahr bis 5 Jahre,Banken</xs:documentation>
        </xs:annotation>
      </xs:element>
      <xs:element name="A.EM.J15.KUN" type="xs:double">
        <xs:annotation>
          <xs:documentation>Ausland,Edelmetalle,Über 1 Jahr bis 5 Jahre,Kunden</xs:documentation>
        </xs:annotation>
      </xs:element>
      <xs:element name="A.EM.U5J.BAN" type="xs:double">
        <xs:annotation>
          <xs:documentation>Ausland,Edelmetalle,Über 5 Jahre,Banken</xs:documentation>
        </xs:annotation>
      </xs:element>
      <xs:element name="A.EM.U5J.KUN" type="xs:double">
        <xs:annotation>
          <xs:documentation>Ausland,Edelmetalle,Über 5 Jahre,Kunden</xs:documentation>
        </xs:annotation>
      </xs:element>
      <xs:element name="A.EUR.T.BAN" type="xs:double">
        <xs:annotation>
          <xs:documentation>Ausland,Euro,Total Fälligkeit,Banken</xs:documentation>
        </xs:annotation>
      </xs:element>
      <xs:element name="A.EUR.T.KUN" type="xs:double">
        <xs:annotation>
          <xs:documentation>Ausland,Euro,Total Fälligkeit,Kunden</xs:documentation>
        </xs:annotation>
      </xs:element>
      <xs:element name="A.EUR.ASI.BAN" type="xs:double">
        <xs:annotation>
          <xs:documentation>Ausland,Euro,Auf Sicht,Banken</xs:documentation>
        </xs:annotation>
      </xs:element>
      <xs:element name="A.EUR.ASI.KUN" type="xs:double">
        <xs:annotation>
          <xs:documentation>Ausland,Euro,Auf Sicht,Kunden</xs:documentation>
        </xs:annotation>
      </xs:element>
      <xs:element name="A.EUR.KUE.BAN" type="xs:double">
        <xs:annotation>
          <xs:documentation>Ausland,Euro,Kündbar,Banken</xs:documentation>
        </xs:annotation>
      </xs:element>
      <xs:element name="A.EUR.KUE.KUN" type="xs:double">
        <xs:annotation>
          <xs:documentation>Ausland,Euro,Kündbar,Kunden</xs:documentation>
        </xs:annotation>
      </xs:element>
      <xs:element name="A.EUR.RLZ.BAN" type="xs:double">
        <xs:annotation>
          <xs:documentation>Ausland,Euro,Mit Restlaufzeit,Banken</xs:documentation>
        </xs:annotation>
      </xs:element>
      <xs:element name="A.EUR.RLZ.KUN" type="xs:double">
        <xs:annotation>
          <xs:documentation>Ausland,Euro,Mit Restlaufzeit,Kunden</xs:documentation>
        </xs:annotation>
      </xs:element>
      <xs:element name="A.EUR.B1M.BAN" type="xs:double">
        <xs:annotation>
          <xs:documentation>Ausland,Euro,Bis 1 Monat,Banken</xs:documentation>
        </xs:annotation>
      </xs:element>
      <xs:element name="A.EUR.B1M.KUN" type="xs:double">
        <xs:annotation>
          <xs:documentation>Ausland,Euro,Bis 1 Monat,Kunden</xs:documentation>
        </xs:annotation>
      </xs:element>
      <xs:element name="A.EUR.M13.BAN" type="xs:double">
        <xs:annotation>
          <xs:documentation>Ausland,Euro,Über 1 Monat bis 3 Monate,Banken</xs:documentation>
        </xs:annotation>
      </xs:element>
      <xs:element name="A.EUR.M13.KUN" type="xs:double">
        <xs:annotation>
          <xs:documentation>Ausland,Euro,Über 1 Monat bis 3 Monate,Kunden</xs:documentation>
        </xs:annotation>
      </xs:element>
      <xs:element name="A.EUR.M31.BAN" type="xs:double">
        <xs:annotation>
          <xs:documentation>Ausland,Euro,Über 3 Monate bis 1 Jahr,Banken</xs:documentation>
        </xs:annotation>
      </xs:element>
      <xs:element name="A.EUR.M31.KUN" type="xs:double">
        <xs:annotation>
          <xs:documentation>Ausland,Euro,Über 3 Monate bis 1 Jahr,Kunden</xs:documentation>
        </xs:annotation>
      </xs:element>
      <xs:element name="A.EUR.J15.BAN" type="xs:double">
        <xs:annotation>
          <xs:documentation>Ausland,Euro,Über 1 Jahr bis 5 Jahre,Banken</xs:documentation>
        </xs:annotation>
      </xs:element>
      <xs:element name="A.EUR.J15.KUN" type="xs:double">
        <xs:annotation>
          <xs:documentation>Ausland,Euro,Über 1 Jahr bis 5 Jahre,Kunden</xs:documentation>
        </xs:annotation>
      </xs:element>
      <xs:element name="A.EUR.U5J.BAN" type="xs:double">
        <xs:annotation>
          <xs:documentation>Ausland,Euro,Über 5 Jahre,Banken</xs:documentation>
        </xs:annotation>
      </xs:element>
      <xs:element name="A.EUR.U5J.KUN" type="xs:double">
        <xs:annotation>
          <xs:documentation>Ausland,Euro,Über 5 Jahre,Kunden</xs:documentation>
        </xs:annotation>
      </xs:element>
      <xs:element name="A.JPY.T.BAN" type="xs:double">
        <xs:annotation>
          <xs:documentation>Ausland,Yen,Total Fälligkeit,Banken</xs:documentation>
        </xs:annotation>
      </xs:element>
      <xs:element name="A.JPY.T.KUN" type="xs:double">
        <xs:annotation>
          <xs:documentation>Ausland,Yen,Total Fälligkeit,Kunden</xs:documentation>
        </xs:annotation>
      </xs:element>
      <xs:element name="A.JPY.ASI.BAN" type="xs:double">
        <xs:annotation>
          <xs:documentation>Ausland,Yen,Auf Sicht,Banken</xs:documentation>
        </xs:annotation>
      </xs:element>
      <xs:element name="A.JPY.ASI.KUN" type="xs:double">
        <xs:annotation>
          <xs:documentation>Ausland,Yen,Auf Sicht,Kunden</xs:documentation>
        </xs:annotation>
      </xs:element>
      <xs:element name="A.JPY.KUE.BAN" type="xs:double">
        <xs:annotation>
          <xs:documentation>Ausland,Yen,Kündbar,Banken</xs:documentation>
        </xs:annotation>
      </xs:element>
      <xs:element name="A.JPY.KUE.KUN" type="xs:double">
        <xs:annotation>
          <xs:documentation>Ausland,Yen,Kündbar,Kunden</xs:documentation>
        </xs:annotation>
      </xs:element>
      <xs:element name="A.JPY.RLZ.BAN" type="xs:double">
        <xs:annotation>
          <xs:documentation>Ausland,Yen,Mit Restlaufzeit,Banken</xs:documentation>
        </xs:annotation>
      </xs:element>
      <xs:element name="A.JPY.RLZ.KUN" type="xs:double">
        <xs:annotation>
          <xs:documentation>Ausland,Yen,Mit Restlaufzeit,Kunden</xs:documentation>
        </xs:annotation>
      </xs:element>
      <xs:element name="A.JPY.B1M.BAN" type="xs:double">
        <xs:annotation>
          <xs:documentation>Ausland,Yen,Bis 1 Monat,Banken</xs:documentation>
        </xs:annotation>
      </xs:element>
      <xs:element name="A.JPY.B1M.KUN" type="xs:double">
        <xs:annotation>
          <xs:documentation>Ausland,Yen,Bis 1 Monat,Kunden</xs:documentation>
        </xs:annotation>
      </xs:element>
      <xs:element name="A.JPY.M13.BAN" type="xs:double">
        <xs:annotation>
          <xs:documentation>Ausland,Yen,Über 1 Monat bis 3 Monate,Banken</xs:documentation>
        </xs:annotation>
      </xs:element>
      <xs:element name="A.JPY.M13.KUN" type="xs:double">
        <xs:annotation>
          <xs:documentation>Ausland,Yen,Über 1 Monat bis 3 Monate,Kunden</xs:documentation>
        </xs:annotation>
      </xs:element>
      <xs:element name="A.JPY.M31.BAN" type="xs:double">
        <xs:annotation>
          <xs:documentation>Ausland,Yen,Über 3 Monate bis 1 Jahr,Banken</xs:documentation>
        </xs:annotation>
      </xs:element>
      <xs:element name="A.JPY.M31.KUN" type="xs:double">
        <xs:annotation>
          <xs:documentation>Ausland,Yen,Über 3 Monate bis 1 Jahr,Kunden</xs:documentation>
        </xs:annotation>
      </xs:element>
      <xs:element name="A.JPY.J15.BAN" type="xs:double">
        <xs:annotation>
          <xs:documentation>Ausland,Yen,Über 1 Jahr bis 5 Jahre,Banken</xs:documentation>
        </xs:annotation>
      </xs:element>
      <xs:element name="A.JPY.J15.KUN" type="xs:double">
        <xs:annotation>
          <xs:documentation>Ausland,Yen,Über 1 Jahr bis 5 Jahre,Kunden</xs:documentation>
        </xs:annotation>
      </xs:element>
      <xs:element name="A.JPY.U5J.BAN" type="xs:double">
        <xs:annotation>
          <xs:documentation>Ausland,Yen,Über 5 Jahre,Banken</xs:documentation>
        </xs:annotation>
      </xs:element>
      <xs:element name="A.JPY.U5J.KUN" type="xs:double">
        <xs:annotation>
          <xs:documentation>Ausland,Yen,Über 5 Jahre,Kunden</xs:documentation>
        </xs:annotation>
      </xs:element>
      <xs:element name="A.USD.T.BAN" type="xs:double">
        <xs:annotation>
          <xs:documentation>Ausland,US-Dollar,Total Fälligkeit,Banken</xs:documentation>
        </xs:annotation>
      </xs:element>
      <xs:element name="A.USD.T.KUN" type="xs:double">
        <xs:annotation>
          <xs:documentation>Ausland,US-Dollar,Total Fälligkeit,Kunden</xs:documentation>
        </xs:annotation>
      </xs:element>
      <xs:element name="A.USD.ASI.BAN" type="xs:double">
        <xs:annotation>
          <xs:documentation>Ausland,US-Dollar,Auf Sicht,Banken</xs:documentation>
        </xs:annotation>
      </xs:element>
      <xs:element name="A.USD.ASI.KUN" type="xs:double">
        <xs:annotation>
          <xs:documentation>Ausland,US-Dollar,Auf Sicht,Kunden</xs:documentation>
        </xs:annotation>
      </xs:element>
      <xs:element name="A.USD.KUE.BAN" type="xs:double">
        <xs:annotation>
          <xs:documentation>Ausland,US-Dollar,Kündbar,Banken</xs:documentation>
        </xs:annotation>
      </xs:element>
      <xs:element name="A.USD.KUE.KUN" type="xs:double">
        <xs:annotation>
          <xs:documentation>Ausland,US-Dollar,Kündbar,Kunden</xs:documentation>
        </xs:annotation>
      </xs:element>
      <xs:element name="A.USD.RLZ.BAN" type="xs:double">
        <xs:annotation>
          <xs:documentation>Ausland,US-Dollar,Mit Restlaufzeit,Banken</xs:documentation>
        </xs:annotation>
      </xs:element>
      <xs:element name="A.USD.RLZ.KUN" type="xs:double">
        <xs:annotation>
          <xs:documentation>Ausland,US-Dollar,Mit Restlaufzeit,Kunden</xs:documentation>
        </xs:annotation>
      </xs:element>
      <xs:element name="A.USD.B1M.BAN" type="xs:double">
        <xs:annotation>
          <xs:documentation>Ausland,US-Dollar,Bis 1 Monat,Banken</xs:documentation>
        </xs:annotation>
      </xs:element>
      <xs:element name="A.USD.B1M.KUN" type="xs:double">
        <xs:annotation>
          <xs:documentation>Ausland,US-Dollar,Bis 1 Monat,Kunden</xs:documentation>
        </xs:annotation>
      </xs:element>
      <xs:element name="A.USD.M13.BAN" type="xs:double">
        <xs:annotation>
          <xs:documentation>Ausland,US-Dollar,Über 1 Monat bis 3 Monate,Banken</xs:documentation>
        </xs:annotation>
      </xs:element>
      <xs:element name="A.USD.M13.KUN" type="xs:double">
        <xs:annotation>
          <xs:documentation>Ausland,US-Dollar,Über 1 Monat bis 3 Monate,Kunden</xs:documentation>
        </xs:annotation>
      </xs:element>
      <xs:element name="A.USD.M31.BAN" type="xs:double">
        <xs:annotation>
          <xs:documentation>Ausland,US-Dollar,Über 3 Monate bis 1 Jahr,Banken</xs:documentation>
        </xs:annotation>
      </xs:element>
      <xs:element name="A.USD.M31.KUN" type="xs:double">
        <xs:annotation>
          <xs:documentation>Ausland,US-Dollar,Über 3 Monate bis 1 Jahr,Kunden</xs:documentation>
        </xs:annotation>
      </xs:element>
      <xs:element name="A.USD.J15.BAN" type="xs:double">
        <xs:annotation>
          <xs:documentation>Ausland,US-Dollar,Über 1 Jahr bis 5 Jahre,Banken</xs:documentation>
        </xs:annotation>
      </xs:element>
      <xs:element name="A.USD.J15.KUN" type="xs:double">
        <xs:annotation>
          <xs:documentation>Ausland,US-Dollar,Über 1 Jahr bis 5 Jahre,Kunden</xs:documentation>
        </xs:annotation>
      </xs:element>
      <xs:element name="A.USD.U5J.BAN" type="xs:double">
        <xs:annotation>
          <xs:documentation>Ausland,US-Dollar,Über 5 Jahre,Banken</xs:documentation>
        </xs:annotation>
      </xs:element>
      <xs:element name="A.USD.U5J.KUN" type="xs:double">
        <xs:annotation>
          <xs:documentation>Ausland,US-Dollar,Über 5 Jahre,Kunden</xs:documentation>
        </xs:annotation>
      </xs:element>
      <xs:element name="A.U.T.BAN" type="xs:double">
        <xs:annotation>
          <xs:documentation>Ausland,Übrige Währungen,Total Fälligkeit,Banken</xs:documentation>
        </xs:annotation>
      </xs:element>
      <xs:element name="A.U.T.KUN" type="xs:double">
        <xs:annotation>
          <xs:documentation>Ausland,Übrige Währungen,Total Fälligkeit,Kunden</xs:documentation>
        </xs:annotation>
      </xs:element>
      <xs:element name="A.U.ASI.BAN" type="xs:double">
        <xs:annotation>
          <xs:documentation>Ausland,Übrige Währungen,Auf Sicht,Banken</xs:documentation>
        </xs:annotation>
      </xs:element>
      <xs:element name="A.U.ASI.KUN" type="xs:double">
        <xs:annotation>
          <xs:documentation>Ausland,Übrige Währungen,Auf Sicht,Kunden</xs:documentation>
        </xs:annotation>
      </xs:element>
      <xs:element name="A.U.KUE.BAN" type="xs:double">
        <xs:annotation>
          <xs:documentation>Ausland,Übrige Währungen,Kündbar,Banken</xs:documentation>
        </xs:annotation>
      </xs:element>
      <xs:element name="A.U.KUE.KUN" type="xs:double">
        <xs:annotation>
          <xs:documentation>Ausland,Übrige Währungen,Kündbar,Kunden</xs:documentation>
        </xs:annotation>
      </xs:element>
      <xs:element name="A.U.RLZ.BAN" type="xs:double">
        <xs:annotation>
          <xs:documentation>Ausland,Übrige Währungen,Mit Restlaufzeit,Banken</xs:documentation>
        </xs:annotation>
      </xs:element>
      <xs:element name="A.U.RLZ.KUN" type="xs:double">
        <xs:annotation>
          <xs:documentation>Ausland,Übrige Währungen,Mit Restlaufzeit,Kunden</xs:documentation>
        </xs:annotation>
      </xs:element>
      <xs:element name="A.U.B1M.BAN" type="xs:double">
        <xs:annotation>
          <xs:documentation>Ausland,Übrige Währungen,Bis 1 Monat,Banken</xs:documentation>
        </xs:annotation>
      </xs:element>
      <xs:element name="A.U.B1M.KUN" type="xs:double">
        <xs:annotation>
          <xs:documentation>Ausland,Übrige Währungen,Bis 1 Monat,Kunden</xs:documentation>
        </xs:annotation>
      </xs:element>
      <xs:element name="A.U.M13.BAN" type="xs:double">
        <xs:annotation>
          <xs:documentation>Ausland,Übrige Währungen,Über 1 Monat bis 3 Monate,Banken</xs:documentation>
        </xs:annotation>
      </xs:element>
      <xs:element name="A.U.M13.KUN" type="xs:double">
        <xs:annotation>
          <xs:documentation>Ausland,Übrige Währungen,Über 1 Monat bis 3 Monate,Kunden</xs:documentation>
        </xs:annotation>
      </xs:element>
      <xs:element name="A.U.M31.BAN" type="xs:double">
        <xs:annotation>
          <xs:documentation>Ausland,Übrige Währungen,Über 3 Monate bis 1 Jahr,Banken</xs:documentation>
        </xs:annotation>
      </xs:element>
      <xs:element name="A.U.M31.KUN" type="xs:double">
        <xs:annotation>
          <xs:documentation>Ausland,Übrige Währungen,Über 3 Monate bis 1 Jahr,Kunden</xs:documentation>
        </xs:annotation>
      </xs:element>
      <xs:element name="A.U.J15.BAN" type="xs:double">
        <xs:annotation>
          <xs:documentation>Ausland,Übrige Währungen,Über 1 Jahr bis 5 Jahre,Banken</xs:documentation>
        </xs:annotation>
      </xs:element>
      <xs:element name="A.U.J15.KUN" type="xs:double">
        <xs:annotation>
          <xs:documentation>Ausland,Übrige Währungen,Über 1 Jahr bis 5 Jahre,Kunden</xs:documentation>
        </xs:annotation>
      </xs:element>
      <xs:element name="A.U.U5J.BAN" type="xs:double">
        <xs:annotation>
          <xs:documentation>Ausland,Übrige Währungen,Über 5 Jahre,Banken</xs:documentation>
        </xs:annotation>
      </xs:element>
      <xs:element name="A.U.U5J.KUN" type="xs:double">
        <xs:annotation>
          <xs:documentation>Ausland,Übrige Währungen,Über 5 Jahre,Kunden</xs:documentation>
        </xs:annotation>
      </xs:element>
      <xs:element name="T.T.BAN" type="xs:double">
        <xs:annotation>
          <xs:documentation>Total Inland und Ausland,Total Währung,Banken</xs:documentation>
        </xs:annotation>
      </xs:element>
      <xs:element name="T.T.KUN" type="xs:double">
        <xs:annotation>
          <xs:documentation>Total Inland und Ausland,Total Währung,Kunden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KUN" type="xs:double">
        <xs:annotation>
          <xs:documentation>Inland,Total Währung,Kunden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KUN" type="xs:double">
        <xs:annotation>
          <xs:documentation>Inland,Schweizer Franken,Kunden</xs:documentation>
        </xs:annotation>
      </xs:element>
      <xs:element name="I.EM.BAN" type="xs:double">
        <xs:annotation>
          <xs:documentation>Inland,Edelmetalle,Banken</xs:documentation>
        </xs:annotation>
      </xs:element>
      <xs:element name="I.EM.KUN" type="xs:double">
        <xs:annotation>
          <xs:documentation>Inland,Edelmetalle,Kunden</xs:documentation>
        </xs:annotation>
      </xs:element>
      <xs:element name="I.EUR.BAN" type="xs:double">
        <xs:annotation>
          <xs:documentation>Inland,Euro,Banken</xs:documentation>
        </xs:annotation>
      </xs:element>
      <xs:element name="I.EUR.KUN" type="xs:double">
        <xs:annotation>
          <xs:documentation>Inland,Euro,Kunden</xs:documentation>
        </xs:annotation>
      </xs:element>
      <xs:element name="I.JPY.BAN" type="xs:double">
        <xs:annotation>
          <xs:documentation>Inland,Yen,Banken</xs:documentation>
        </xs:annotation>
      </xs:element>
      <xs:element name="I.JPY.KUN" type="xs:double">
        <xs:annotation>
          <xs:documentation>Inland,Yen,Kunden</xs:documentation>
        </xs:annotation>
      </xs:element>
      <xs:element name="I.USD.BAN" type="xs:double">
        <xs:annotation>
          <xs:documentation>Inland,US-Dollar,Banken</xs:documentation>
        </xs:annotation>
      </xs:element>
      <xs:element name="I.USD.KUN" type="xs:double">
        <xs:annotation>
          <xs:documentation>Inland,US-Dollar,Kunden</xs:documentation>
        </xs:annotation>
      </xs:element>
      <xs:element name="I.U.BAN" type="xs:double">
        <xs:annotation>
          <xs:documentation>Inland,Übrige Währungen,Banken</xs:documentation>
        </xs:annotation>
      </xs:element>
      <xs:element name="I.U.KUN" type="xs:double">
        <xs:annotation>
          <xs:documentation>Inland,Übrige Währungen,Kunden</xs:documentation>
        </xs:annotation>
      </xs:element>
      <xs:element name="A.T.BAN" type="xs:double">
        <xs:annotation>
          <xs:documentation>Ausland,Total Währung,Banken</xs:documentation>
        </xs:annotation>
      </xs:element>
      <xs:element name="A.T.KUN" type="xs:double">
        <xs:annotation>
          <xs:documentation>Ausland,Total Währung,Kunden</xs:documentation>
        </xs:annotation>
      </xs:element>
      <xs:element name="A.CHF.BAN" type="xs:double">
        <xs:annotation>
          <xs:documentation>Ausland,Schweizer Franken,Banken</xs:documentation>
        </xs:annotation>
      </xs:element>
      <xs:element name="A.CHF.KUN" type="xs:double">
        <xs:annotation>
          <xs:documentation>Ausland,Schweizer Franken,Kunden</xs:documentation>
        </xs:annotation>
      </xs:element>
      <xs:element name="A.EM.BAN" type="xs:double">
        <xs:annotation>
          <xs:documentation>Ausland,Edelmetalle,Banken</xs:documentation>
        </xs:annotation>
      </xs:element>
      <xs:element name="A.EM.KUN" type="xs:double">
        <xs:annotation>
          <xs:documentation>Ausland,Edelmetalle,Kunden</xs:documentation>
        </xs:annotation>
      </xs:element>
      <xs:element name="A.EUR.BAN" type="xs:double">
        <xs:annotation>
          <xs:documentation>Ausland,Euro,Banken</xs:documentation>
        </xs:annotation>
      </xs:element>
      <xs:element name="A.EUR.KUN" type="xs:double">
        <xs:annotation>
          <xs:documentation>Ausland,Euro,Kunden</xs:documentation>
        </xs:annotation>
      </xs:element>
      <xs:element name="A.JPY.BAN" type="xs:double">
        <xs:annotation>
          <xs:documentation>Ausland,Yen,Banken</xs:documentation>
        </xs:annotation>
      </xs:element>
      <xs:element name="A.JPY.KUN" type="xs:double">
        <xs:annotation>
          <xs:documentation>Ausland,Yen,Kunden</xs:documentation>
        </xs:annotation>
      </xs:element>
      <xs:element name="A.USD.BAN" type="xs:double">
        <xs:annotation>
          <xs:documentation>Ausland,US-Dollar,Banken</xs:documentation>
        </xs:annotation>
      </xs:element>
      <xs:element name="A.USD.KUN" type="xs:double">
        <xs:annotation>
          <xs:documentation>Ausland,US-Dollar,Kunden</xs:documentation>
        </xs:annotation>
      </xs:element>
      <xs:element name="A.U.BAN" type="xs:double">
        <xs:annotation>
          <xs:documentation>Ausland,Übrige Währungen,Banken</xs:documentation>
        </xs:annotation>
      </xs:element>
      <xs:element name="A.U.KUN" type="xs:double">
        <xs:annotation>
          <xs:documentation>Ausland,Übrige Währungen,Kunden</xs:documentation>
        </xs:annotation>
      </xs:element>
      <xs:element name="T.T.ASI" type="xs:double">
        <xs:annotation>
          <xs:documentation>Total Inland und Ausland,Total Währung,Auf Sicht</xs:documentation>
        </xs:annotation>
      </xs:element>
      <xs:element name="T.T.KUE" type="xs:double">
        <xs:annotation>
          <xs:documentation>Total Inland und Ausland,Total Währung,Kündbar</xs:documentation>
        </xs:annotation>
      </xs:element>
      <xs:element name="T.T.RLZ" type="xs:double">
        <xs:annotation>
          <xs:documentation>Total Inland und Ausland,Total Währung,Mit Restlaufzeit</xs:documentation>
        </xs:annotation>
      </xs:element>
      <xs:element name="T.T.B1M" type="xs:double">
        <xs:annotation>
          <xs:documentation>Total Inland und Ausland,Total Währung,Bis 1 Monat</xs:documentation>
        </xs:annotation>
      </xs:element>
      <xs:element name="T.T.M13" type="xs:double">
        <xs:annotation>
          <xs:documentation>Total Inland und Ausland,Total Währung,Über 1 Monat bis 3 Monate</xs:documentation>
        </xs:annotation>
      </xs:element>
      <xs:element name="T.T.M31" type="xs:double">
        <xs:annotation>
          <xs:documentation>Total Inland und Ausland,Total Währung,Über 3 Monate bis 1 Jahr</xs:documentation>
        </xs:annotation>
      </xs:element>
      <xs:element name="T.T.J15" type="xs:double">
        <xs:annotation>
          <xs:documentation>Total Inland und Ausland,Total Währung,Über 1 Jahr bis 5 Jahre</xs:documentation>
        </xs:annotation>
      </xs:element>
      <xs:element name="I.T.ASI" type="xs:double">
        <xs:annotation>
          <xs:documentation>Inland,Total Währung,Auf Sicht</xs:documentation>
        </xs:annotation>
      </xs:element>
      <xs:element name="I.T.KUE" type="xs:double">
        <xs:annotation>
          <xs:documentation>Inland,Total Währung,Kündbar</xs:documentation>
        </xs:annotation>
      </xs:element>
      <xs:element name="I.T.RLZ" type="xs:double">
        <xs:annotation>
          <xs:documentation>Inland,Total Währung,Mit Restlaufzeit</xs:documentation>
        </xs:annotation>
      </xs:element>
      <xs:element name="I.T.B1M" type="xs:double">
        <xs:annotation>
          <xs:documentation>Inland,Total Währung,Bis 1 Monat</xs:documentation>
        </xs:annotation>
      </xs:element>
      <xs:element name="I.T.M13" type="xs:double">
        <xs:annotation>
          <xs:documentation>Inland,Total Währung,Über 1 Monat bis 3 Monate</xs:documentation>
        </xs:annotation>
      </xs:element>
      <xs:element name="I.T.M31" type="xs:double">
        <xs:annotation>
          <xs:documentation>Inland,Total Währung,Über 3 Monate bis 1 Jahr</xs:documentation>
        </xs:annotation>
      </xs:element>
      <xs:element name="I.T.J15" type="xs:double">
        <xs:annotation>
          <xs:documentation>Inland,Total Währung,Über 1 Jahr bis 5 Jahre</xs:documentation>
        </xs:annotation>
      </xs:element>
      <xs:element name="I.CHF.ASI" type="xs:double">
        <xs:annotation>
          <xs:documentation>Inland,Schweizer Franken,Auf Sicht</xs:documentation>
        </xs:annotation>
      </xs:element>
      <xs:element name="I.CHF.KUE" type="xs:double">
        <xs:annotation>
          <xs:documentation>Inland,Schweizer Franken,Kündbar</xs:documentation>
        </xs:annotation>
      </xs:element>
      <xs:element name="I.CHF.RLZ" type="xs:double">
        <xs:annotation>
          <xs:documentation>Inland,Schweizer Franken,Mit Restlaufzeit</xs:documentation>
        </xs:annotation>
      </xs:element>
      <xs:element name="I.CHF.B1M" type="xs:double">
        <xs:annotation>
          <xs:documentation>Inland,Schweizer Franken,Bis 1 Monat</xs:documentation>
        </xs:annotation>
      </xs:element>
      <xs:element name="I.CHF.M13" type="xs:double">
        <xs:annotation>
          <xs:documentation>Inland,Schweizer Franken,Über 1 Monat bis 3 Monate</xs:documentation>
        </xs:annotation>
      </xs:element>
      <xs:element name="I.CHF.M31" type="xs:double">
        <xs:annotation>
          <xs:documentation>Inland,Schweizer Franken,Über 3 Monate bis 1 Jahr</xs:documentation>
        </xs:annotation>
      </xs:element>
      <xs:element name="I.CHF.J15" type="xs:double">
        <xs:annotation>
          <xs:documentation>Inland,Schweizer Franken,Über 1 Jahr bis 5 Jahre</xs:documentation>
        </xs:annotation>
      </xs:element>
      <xs:element name="I.EM.ASI" type="xs:double">
        <xs:annotation>
          <xs:documentation>Inland,Edelmetalle,Auf Sicht</xs:documentation>
        </xs:annotation>
      </xs:element>
      <xs:element name="I.EM.KUE" type="xs:double">
        <xs:annotation>
          <xs:documentation>Inland,Edelmetalle,Kündbar</xs:documentation>
        </xs:annotation>
      </xs:element>
      <xs:element name="I.EM.RLZ" type="xs:double">
        <xs:annotation>
          <xs:documentation>Inland,Edelmetalle,Mit Restlaufzeit</xs:documentation>
        </xs:annotation>
      </xs:element>
      <xs:element name="I.EM.B1M" type="xs:double">
        <xs:annotation>
          <xs:documentation>Inland,Edelmetalle,Bis 1 Monat</xs:documentation>
        </xs:annotation>
      </xs:element>
      <xs:element name="I.EM.M13" type="xs:double">
        <xs:annotation>
          <xs:documentation>Inland,Edelmetalle,Über 1 Monat bis 3 Monate</xs:documentation>
        </xs:annotation>
      </xs:element>
      <xs:element name="I.EM.M31" type="xs:double">
        <xs:annotation>
          <xs:documentation>Inland,Edelmetalle,Über 3 Monate bis 1 Jahr</xs:documentation>
        </xs:annotation>
      </xs:element>
      <xs:element name="I.EM.J15" type="xs:double">
        <xs:annotation>
          <xs:documentation>Inland,Edelmetalle,Über 1 Jahr bis 5 Jahre</xs:documentation>
        </xs:annotation>
      </xs:element>
      <xs:element name="I.EM.U5J" type="xs:double">
        <xs:annotation>
          <xs:documentation>Inland,Edelmetalle,Über 5 Jahre</xs:documentation>
        </xs:annotation>
      </xs:element>
      <xs:element name="I.EUR.ASI" type="xs:double">
        <xs:annotation>
          <xs:documentation>Inland,Euro,Auf Sicht</xs:documentation>
        </xs:annotation>
      </xs:element>
      <xs:element name="I.EUR.KUE" type="xs:double">
        <xs:annotation>
          <xs:documentation>Inland,Euro,Kündbar</xs:documentation>
        </xs:annotation>
      </xs:element>
      <xs:element name="I.EUR.RLZ" type="xs:double">
        <xs:annotation>
          <xs:documentation>Inland,Euro,Mit Restlaufzeit</xs:documentation>
        </xs:annotation>
      </xs:element>
      <xs:element name="I.EUR.B1M" type="xs:double">
        <xs:annotation>
          <xs:documentation>Inland,Euro,Bis 1 Monat</xs:documentation>
        </xs:annotation>
      </xs:element>
      <xs:element name="I.EUR.M13" type="xs:double">
        <xs:annotation>
          <xs:documentation>Inland,Euro,Über 1 Monat bis 3 Monate</xs:documentation>
        </xs:annotation>
      </xs:element>
      <xs:element name="I.EUR.M31" type="xs:double">
        <xs:annotation>
          <xs:documentation>Inland,Euro,Über 3 Monate bis 1 Jahr</xs:documentation>
        </xs:annotation>
      </xs:element>
      <xs:element name="I.EUR.J15" type="xs:double">
        <xs:annotation>
          <xs:documentation>Inland,Euro,Über 1 Jahr bis 5 Jahre</xs:documentation>
        </xs:annotation>
      </xs:element>
      <xs:element name="I.JPY.ASI" type="xs:double">
        <xs:annotation>
          <xs:documentation>Inland,Yen,Auf Sicht</xs:documentation>
        </xs:annotation>
      </xs:element>
      <xs:element name="I.JPY.KUE" type="xs:double">
        <xs:annotation>
          <xs:documentation>Inland,Yen,Kündbar</xs:documentation>
        </xs:annotation>
      </xs:element>
      <xs:element name="I.JPY.RLZ" type="xs:double">
        <xs:annotation>
          <xs:documentation>Inland,Yen,Mit Restlaufzeit</xs:documentation>
        </xs:annotation>
      </xs:element>
      <xs:element name="I.JPY.B1M" type="xs:double">
        <xs:annotation>
          <xs:documentation>Inland,Yen,Bis 1 Monat</xs:documentation>
        </xs:annotation>
      </xs:element>
      <xs:element name="I.JPY.M13" type="xs:double">
        <xs:annotation>
          <xs:documentation>Inland,Yen,Über 1 Monat bis 3 Monate</xs:documentation>
        </xs:annotation>
      </xs:element>
      <xs:element name="I.JPY.M31" type="xs:double">
        <xs:annotation>
          <xs:documentation>Inland,Yen,Über 3 Monate bis 1 Jahr</xs:documentation>
        </xs:annotation>
      </xs:element>
      <xs:element name="I.JPY.J15" type="xs:double">
        <xs:annotation>
          <xs:documentation>Inland,Yen,Über 1 Jahr bis 5 Jahre</xs:documentation>
        </xs:annotation>
      </xs:element>
      <xs:element name="I.USD.ASI" type="xs:double">
        <xs:annotation>
          <xs:documentation>Inland,US-Dollar,Auf Sicht</xs:documentation>
        </xs:annotation>
      </xs:element>
      <xs:element name="I.USD.KUE" type="xs:double">
        <xs:annotation>
          <xs:documentation>Inland,US-Dollar,Kündbar</xs:documentation>
        </xs:annotation>
      </xs:element>
      <xs:element name="I.USD.RLZ" type="xs:double">
        <xs:annotation>
          <xs:documentation>Inland,US-Dollar,Mit Restlaufzeit</xs:documentation>
        </xs:annotation>
      </xs:element>
      <xs:element name="I.USD.B1M" type="xs:double">
        <xs:annotation>
          <xs:documentation>Inland,US-Dollar,Bis 1 Monat</xs:documentation>
        </xs:annotation>
      </xs:element>
      <xs:element name="I.USD.M13" type="xs:double">
        <xs:annotation>
          <xs:documentation>Inland,US-Dollar,Über 1 Monat bis 3 Monate</xs:documentation>
        </xs:annotation>
      </xs:element>
      <xs:element name="I.USD.M31" type="xs:double">
        <xs:annotation>
          <xs:documentation>Inland,US-Dollar,Über 3 Monate bis 1 Jahr</xs:documentation>
        </xs:annotation>
      </xs:element>
      <xs:element name="I.USD.J15" type="xs:double">
        <xs:annotation>
          <xs:documentation>Inland,US-Dollar,Über 1 Jahr bis 5 Jahre</xs:documentation>
        </xs:annotation>
      </xs:element>
      <xs:element name="I.U.ASI" type="xs:double">
        <xs:annotation>
          <xs:documentation>Inland,Übrige Währungen,Auf Sicht</xs:documentation>
        </xs:annotation>
      </xs:element>
      <xs:element name="I.U.KUE" type="xs:double">
        <xs:annotation>
          <xs:documentation>Inland,Übrige Währungen,Kündbar</xs:documentation>
        </xs:annotation>
      </xs:element>
      <xs:element name="I.U.RLZ" type="xs:double">
        <xs:annotation>
          <xs:documentation>Inland,Übrige Währungen,Mit Restlaufzeit</xs:documentation>
        </xs:annotation>
      </xs:element>
      <xs:element name="I.U.B1M" type="xs:double">
        <xs:annotation>
          <xs:documentation>Inland,Übrige Währungen,Bis 1 Monat</xs:documentation>
        </xs:annotation>
      </xs:element>
      <xs:element name="I.U.M13" type="xs:double">
        <xs:annotation>
          <xs:documentation>Inland,Übrige Währungen,Über 1 Monat bis 3 Monate</xs:documentation>
        </xs:annotation>
      </xs:element>
      <xs:element name="I.U.M31" type="xs:double">
        <xs:annotation>
          <xs:documentation>Inland,Übrige Währungen,Über 3 Monate bis 1 Jahr</xs:documentation>
        </xs:annotation>
      </xs:element>
      <xs:element name="I.U.J15" type="xs:double">
        <xs:annotation>
          <xs:documentation>Inland,Übrige Währungen,Über 1 Jahr bis 5 Jahre</xs:documentation>
        </xs:annotation>
      </xs:element>
      <xs:element name="A.T.ASI" type="xs:double">
        <xs:annotation>
          <xs:documentation>Ausland,Total Währung,Auf Sicht</xs:documentation>
        </xs:annotation>
      </xs:element>
      <xs:element name="A.T.KUE" type="xs:double">
        <xs:annotation>
          <xs:documentation>Ausland,Total Währung,Kündbar</xs:documentation>
        </xs:annotation>
      </xs:element>
      <xs:element name="A.T.RLZ" type="xs:double">
        <xs:annotation>
          <xs:documentation>Ausland,Total Währung,Mit Restlaufzeit</xs:documentation>
        </xs:annotation>
      </xs:element>
      <xs:element name="A.T.B1M" type="xs:double">
        <xs:annotation>
          <xs:documentation>Ausland,Total Währung,Bis 1 Monat</xs:documentation>
        </xs:annotation>
      </xs:element>
      <xs:element name="A.T.M13" type="xs:double">
        <xs:annotation>
          <xs:documentation>Ausland,Total Währung,Über 1 Monat bis 3 Monate</xs:documentation>
        </xs:annotation>
      </xs:element>
      <xs:element name="A.T.M31" type="xs:double">
        <xs:annotation>
          <xs:documentation>Ausland,Total Währung,Über 3 Monate bis 1 Jahr</xs:documentation>
        </xs:annotation>
      </xs:element>
      <xs:element name="A.T.J15" type="xs:double">
        <xs:annotation>
          <xs:documentation>Ausland,Total Währung,Über 1 Jahr bis 5 Jahre</xs:documentation>
        </xs:annotation>
      </xs:element>
      <xs:element name="A.CHF.ASI" type="xs:double">
        <xs:annotation>
          <xs:documentation>Ausland,Schweizer Franken,Auf Sicht</xs:documentation>
        </xs:annotation>
      </xs:element>
      <xs:element name="A.CHF.KUE" type="xs:double">
        <xs:annotation>
          <xs:documentation>Ausland,Schweizer Franken,Kündbar</xs:documentation>
        </xs:annotation>
      </xs:element>
      <xs:element name="A.CHF.RLZ" type="xs:double">
        <xs:annotation>
          <xs:documentation>Ausland,Schweizer Franken,Mit Restlaufzeit</xs:documentation>
        </xs:annotation>
      </xs:element>
      <xs:element name="A.CHF.B1M" type="xs:double">
        <xs:annotation>
          <xs:documentation>Ausland,Schweizer Franken,Bis 1 Monat</xs:documentation>
        </xs:annotation>
      </xs:element>
      <xs:element name="A.CHF.M13" type="xs:double">
        <xs:annotation>
          <xs:documentation>Ausland,Schweizer Franken,Über 1 Monat bis 3 Monate</xs:documentation>
        </xs:annotation>
      </xs:element>
      <xs:element name="A.CHF.M31" type="xs:double">
        <xs:annotation>
          <xs:documentation>Ausland,Schweizer Franken,Über 3 Monate bis 1 Jahr</xs:documentation>
        </xs:annotation>
      </xs:element>
      <xs:element name="A.CHF.J15" type="xs:double">
        <xs:annotation>
          <xs:documentation>Ausland,Schweizer Franken,Über 1 Jahr bis 5 Jahre</xs:documentation>
        </xs:annotation>
      </xs:element>
      <xs:element name="A.EM.ASI" type="xs:double">
        <xs:annotation>
          <xs:documentation>Ausland,Edelmetalle,Auf Sicht</xs:documentation>
        </xs:annotation>
      </xs:element>
      <xs:element name="A.EM.KUE" type="xs:double">
        <xs:annotation>
          <xs:documentation>Ausland,Edelmetalle,Kündbar</xs:documentation>
        </xs:annotation>
      </xs:element>
      <xs:element name="A.EM.RLZ" type="xs:double">
        <xs:annotation>
          <xs:documentation>Ausland,Edelmetalle,Mit Restlaufzeit</xs:documentation>
        </xs:annotation>
      </xs:element>
      <xs:element name="A.EM.B1M" type="xs:double">
        <xs:annotation>
          <xs:documentation>Ausland,Edelmetalle,Bis 1 Monat</xs:documentation>
        </xs:annotation>
      </xs:element>
      <xs:element name="A.EM.M13" type="xs:double">
        <xs:annotation>
          <xs:documentation>Ausland,Edelmetalle,Über 1 Monat bis 3 Monate</xs:documentation>
        </xs:annotation>
      </xs:element>
      <xs:element name="A.EM.M31" type="xs:double">
        <xs:annotation>
          <xs:documentation>Ausland,Edelmetalle,Über 3 Monate bis 1 Jahr</xs:documentation>
        </xs:annotation>
      </xs:element>
      <xs:element name="A.EM.J15" type="xs:double">
        <xs:annotation>
          <xs:documentation>Ausland,Edelmetalle,Über 1 Jahr bis 5 Jahre</xs:documentation>
        </xs:annotation>
      </xs:element>
      <xs:element name="A.EM.U5J" type="xs:double">
        <xs:annotation>
          <xs:documentation>Ausland,Edelmetalle,Über 5 Jahre</xs:documentation>
        </xs:annotation>
      </xs:element>
      <xs:element name="A.EUR.ASI" type="xs:double">
        <xs:annotation>
          <xs:documentation>Ausland,Euro,Auf Sicht</xs:documentation>
        </xs:annotation>
      </xs:element>
      <xs:element name="A.EUR.KUE" type="xs:double">
        <xs:annotation>
          <xs:documentation>Ausland,Euro,Kündbar</xs:documentation>
        </xs:annotation>
      </xs:element>
      <xs:element name="A.EUR.RLZ" type="xs:double">
        <xs:annotation>
          <xs:documentation>Ausland,Euro,Mit Restlaufzeit</xs:documentation>
        </xs:annotation>
      </xs:element>
      <xs:element name="A.EUR.B1M" type="xs:double">
        <xs:annotation>
          <xs:documentation>Ausland,Euro,Bis 1 Monat</xs:documentation>
        </xs:annotation>
      </xs:element>
      <xs:element name="A.EUR.M13" type="xs:double">
        <xs:annotation>
          <xs:documentation>Ausland,Euro,Über 1 Monat bis 3 Monate</xs:documentation>
        </xs:annotation>
      </xs:element>
      <xs:element name="A.EUR.M31" type="xs:double">
        <xs:annotation>
          <xs:documentation>Ausland,Euro,Über 3 Monate bis 1 Jahr</xs:documentation>
        </xs:annotation>
      </xs:element>
      <xs:element name="A.EUR.J15" type="xs:double">
        <xs:annotation>
          <xs:documentation>Ausland,Euro,Über 1 Jahr bis 5 Jahre</xs:documentation>
        </xs:annotation>
      </xs:element>
      <xs:element name="A.JPY.ASI" type="xs:double">
        <xs:annotation>
          <xs:documentation>Ausland,Yen,Auf Sicht</xs:documentation>
        </xs:annotation>
      </xs:element>
      <xs:element name="A.JPY.KUE" type="xs:double">
        <xs:annotation>
          <xs:documentation>Ausland,Yen,Kündbar</xs:documentation>
        </xs:annotation>
      </xs:element>
      <xs:element name="A.JPY.RLZ" type="xs:double">
        <xs:annotation>
          <xs:documentation>Ausland,Yen,Mit Restlaufzeit</xs:documentation>
        </xs:annotation>
      </xs:element>
      <xs:element name="A.JPY.B1M" type="xs:double">
        <xs:annotation>
          <xs:documentation>Ausland,Yen,Bis 1 Monat</xs:documentation>
        </xs:annotation>
      </xs:element>
      <xs:element name="A.JPY.M13" type="xs:double">
        <xs:annotation>
          <xs:documentation>Ausland,Yen,Über 1 Monat bis 3 Monate</xs:documentation>
        </xs:annotation>
      </xs:element>
      <xs:element name="A.JPY.M31" type="xs:double">
        <xs:annotation>
          <xs:documentation>Ausland,Yen,Über 3 Monate bis 1 Jahr</xs:documentation>
        </xs:annotation>
      </xs:element>
      <xs:element name="A.JPY.J15" type="xs:double">
        <xs:annotation>
          <xs:documentation>Ausland,Yen,Über 1 Jahr bis 5 Jahre</xs:documentation>
        </xs:annotation>
      </xs:element>
      <xs:element name="A.USD.ASI" type="xs:double">
        <xs:annotation>
          <xs:documentation>Ausland,US-Dollar,Auf Sicht</xs:documentation>
        </xs:annotation>
      </xs:element>
      <xs:element name="A.USD.KUE" type="xs:double">
        <xs:annotation>
          <xs:documentation>Ausland,US-Dollar,Kündbar</xs:documentation>
        </xs:annotation>
      </xs:element>
      <xs:element name="A.USD.RLZ" type="xs:double">
        <xs:annotation>
          <xs:documentation>Ausland,US-Dollar,Mit Restlaufzeit</xs:documentation>
        </xs:annotation>
      </xs:element>
      <xs:element name="A.USD.B1M" type="xs:double">
        <xs:annotation>
          <xs:documentation>Ausland,US-Dollar,Bis 1 Monat</xs:documentation>
        </xs:annotation>
      </xs:element>
      <xs:element name="A.USD.M13" type="xs:double">
        <xs:annotation>
          <xs:documentation>Ausland,US-Dollar,Über 1 Monat bis 3 Monate</xs:documentation>
        </xs:annotation>
      </xs:element>
      <xs:element name="A.USD.M31" type="xs:double">
        <xs:annotation>
          <xs:documentation>Ausland,US-Dollar,Über 3 Monate bis 1 Jahr</xs:documentation>
        </xs:annotation>
      </xs:element>
      <xs:element name="A.USD.J15" type="xs:double">
        <xs:annotation>
          <xs:documentation>Ausland,US-Dollar,Über 1 Jahr bis 5 Jahre</xs:documentation>
        </xs:annotation>
      </xs:element>
      <xs:element name="A.U.ASI" type="xs:double">
        <xs:annotation>
          <xs:documentation>Ausland,Übrige Währungen,Auf Sicht</xs:documentation>
        </xs:annotation>
      </xs:element>
      <xs:element name="A.U.KUE" type="xs:double">
        <xs:annotation>
          <xs:documentation>Ausland,Übrige Währungen,Kündbar</xs:documentation>
        </xs:annotation>
      </xs:element>
      <xs:element name="A.U.RLZ" type="xs:double">
        <xs:annotation>
          <xs:documentation>Ausland,Übrige Währungen,Mit Restlaufzeit</xs:documentation>
        </xs:annotation>
      </xs:element>
      <xs:element name="A.U.B1M" type="xs:double">
        <xs:annotation>
          <xs:documentation>Ausland,Übrige Währungen,Bis 1 Monat</xs:documentation>
        </xs:annotation>
      </xs:element>
      <xs:element name="A.U.M13" type="xs:double">
        <xs:annotation>
          <xs:documentation>Ausland,Übrige Währungen,Über 1 Monat bis 3 Monate</xs:documentation>
        </xs:annotation>
      </xs:element>
      <xs:element name="A.U.M31" type="xs:double">
        <xs:annotation>
          <xs:documentation>Ausland,Übrige Währungen,Über 3 Monate bis 1 Jahr</xs:documentation>
        </xs:annotation>
      </xs:element>
      <xs:element name="A.U.J15" type="xs:double">
        <xs:annotation>
          <xs:documentation>Ausland,Übrige Währungen,Über 1 Jahr bis 5 Jahre</xs:documentation>
        </xs:annotation>
      </xs:element>
      <xs:element name="T.T.IMM" type="xs:double">
        <xs:annotation>
          <xs:documentation>Total Inland und Ausland,Total Währung,Immobilisiert</xs:documentation>
        </xs:annotation>
      </xs:element>
      <xs:element name="I.T.IMM" type="xs:double">
        <xs:annotation>
          <xs:documentation>Inland,Total Währung,Immobilisiert</xs:documentation>
        </xs:annotation>
      </xs:element>
      <xs:element name="I.CHF.IMM" type="xs:double">
        <xs:annotation>
          <xs:documentation>Inland,Schweizer Franken,Immobilisiert</xs:documentation>
        </xs:annotation>
      </xs:element>
      <xs:element name="I.EUR.IMM" type="xs:double">
        <xs:annotation>
          <xs:documentation>Inland,Euro,Immobilisiert</xs:documentation>
        </xs:annotation>
      </xs:element>
      <xs:element name="I.JPY.IMM" type="xs:double">
        <xs:annotation>
          <xs:documentation>Inland,Yen,Immobilisiert</xs:documentation>
        </xs:annotation>
      </xs:element>
      <xs:element name="I.USD.IMM" type="xs:double">
        <xs:annotation>
          <xs:documentation>Inland,US-Dollar,Immobilisiert</xs:documentation>
        </xs:annotation>
      </xs:element>
      <xs:element name="I.U.IMM" type="xs:double">
        <xs:annotation>
          <xs:documentation>Inland,Übrige Währungen,Immobilisiert</xs:documentation>
        </xs:annotation>
      </xs:element>
      <xs:element name="A.T.IMM" type="xs:double">
        <xs:annotation>
          <xs:documentation>Ausland,Total Währung,Immobilisiert</xs:documentation>
        </xs:annotation>
      </xs:element>
      <xs:element name="A.CHF.IMM" type="xs:double">
        <xs:annotation>
          <xs:documentation>Ausland,Schweizer Franken,Immobilisiert</xs:documentation>
        </xs:annotation>
      </xs:element>
      <xs:element name="A.EUR.IMM" type="xs:double">
        <xs:annotation>
          <xs:documentation>Ausland,Euro,Immobilisiert</xs:documentation>
        </xs:annotation>
      </xs:element>
      <xs:element name="A.JPY.IMM" type="xs:double">
        <xs:annotation>
          <xs:documentation>Ausland,Yen,Immobilisiert</xs:documentation>
        </xs:annotation>
      </xs:element>
      <xs:element name="A.USD.IMM" type="xs:double">
        <xs:annotation>
          <xs:documentation>Ausland,US-Dollar,Immobilisiert</xs:documentation>
        </xs:annotation>
      </xs:element>
      <xs:element name="A.U.IMM" type="xs:double">
        <xs:annotation>
          <xs:documentation>Ausland,Übrige Währungen,Immobilisiert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1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71" r="H1" connectionId="0">
    <xmlCellPr id="271" uniqueName="_Report_SubjectId">
      <xmlPr mapId="1" xpath="/Report/SubjectId" xmlDataType="string"/>
    </xmlCellPr>
  </singleXmlCell>
  <singleXmlCell id="272" r="H2" connectionId="0">
    <xmlCellPr id="272" uniqueName="_Report_ReferDate">
      <xmlPr mapId="1" xpath="/Report/ReferDate" xmlDataType="date"/>
    </xmlCellPr>
  </singleXmlCell>
  <singleXmlCell id="369" r="B3" connectionId="0">
    <xmlCellPr id="369" uniqueName="_Report_Version">
      <xmlPr mapId="1" xpath="/Report/Version" xmlDataType="string"/>
    </xmlCellPr>
  </singleXmlCell>
  <singleXmlCell id="371" r="B1" connectionId="0">
    <xmlCellPr id="371" uniqueName="_Report_ReportName">
      <xmlPr mapId="1" xpath="/Report/ReportName" xmlDataType="string"/>
    </xmlCellPr>
  </singleXmlCell>
  <singleXmlCell id="2654" r="B4" connectionId="0">
    <xmlCellPr id="2654" uniqueName="_Report_Revision">
      <xmlPr mapId="2" xpath="/Report/Revision" xmlDataType="string"/>
    </xmlCellPr>
  </singleXmlCell>
  <singleXmlCell id="2655" r="B5" connectionId="0">
    <xmlCellPr id="2655" uniqueName="_Report_Language">
      <xmlPr mapId="2" xpath="/Report/Language" xmlDataType="string"/>
    </xmlCellPr>
  </singleXmlCell>
  <singleXmlCell id="2656" r="B6" connectionId="0">
    <xmlCellPr id="2656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U49" connectionId="0">
    <xmlCellPr id="1" uniqueName="_Report_Observations_BIL.AKT.WFG_A.EUR.KUE.KUN">
      <xmlPr mapId="1" xpath="/Report/Observations/BIL.AKT.WFG/A.EUR.KUE.KUN" xmlDataType="double"/>
    </xmlCellPr>
  </singleXmlCell>
  <singleXmlCell id="2" r="U46" connectionId="0">
    <xmlCellPr id="2" uniqueName="_Report_Observations_BIL.AKT.WFG_A.EUR.U5J.BAN">
      <xmlPr mapId="1" xpath="/Report/Observations/BIL.AKT.WFG/A.EUR.U5J.BAN" xmlDataType="double"/>
    </xmlCellPr>
  </singleXmlCell>
  <singleXmlCell id="3" r="U45" connectionId="0">
    <xmlCellPr id="3" uniqueName="_Report_Observations_BIL.AKT.WFG_A.EUR.J15.BAN">
      <xmlPr mapId="1" xpath="/Report/Observations/BIL.AKT.WFG/A.EUR.J15.BAN" xmlDataType="double"/>
    </xmlCellPr>
  </singleXmlCell>
  <singleXmlCell id="4" r="U48" connectionId="0">
    <xmlCellPr id="4" uniqueName="_Report_Observations_BIL.AKT.WFG_A.EUR.ASI.KUN">
      <xmlPr mapId="1" xpath="/Report/Observations/BIL.AKT.WFG/A.EUR.ASI.KUN" xmlDataType="double"/>
    </xmlCellPr>
  </singleXmlCell>
  <singleXmlCell id="5" r="U47" connectionId="0">
    <xmlCellPr id="5" uniqueName="_Report_Observations_BIL.AKT.WFG_A.EUR.T.KUN">
      <xmlPr mapId="1" xpath="/Report/Observations/BIL.AKT.WFG/A.EUR.T.KUN" xmlDataType="double"/>
    </xmlCellPr>
  </singleXmlCell>
  <singleXmlCell id="6" r="U42" connectionId="0">
    <xmlCellPr id="6" uniqueName="_Report_Observations_BIL.AKT.WFG_A.EUR.B1M.BAN">
      <xmlPr mapId="1" xpath="/Report/Observations/BIL.AKT.WFG/A.EUR.B1M.BAN" xmlDataType="double"/>
    </xmlCellPr>
  </singleXmlCell>
  <singleXmlCell id="7" r="U41" connectionId="0">
    <xmlCellPr id="7" uniqueName="_Report_Observations_BIL.AKT.WFG_A.EUR.RLZ.BAN">
      <xmlPr mapId="1" xpath="/Report/Observations/BIL.AKT.WFG/A.EUR.RLZ.BAN" xmlDataType="double"/>
    </xmlCellPr>
  </singleXmlCell>
  <singleXmlCell id="8" r="U44" connectionId="0">
    <xmlCellPr id="8" uniqueName="_Report_Observations_BIL.AKT.WFG_A.EUR.M31.BAN">
      <xmlPr mapId="1" xpath="/Report/Observations/BIL.AKT.WFG/A.EUR.M31.BAN" xmlDataType="double"/>
    </xmlCellPr>
  </singleXmlCell>
  <singleXmlCell id="9" r="U43" connectionId="0">
    <xmlCellPr id="9" uniqueName="_Report_Observations_BIL.AKT.WFG_A.EUR.M13.BAN">
      <xmlPr mapId="1" xpath="/Report/Observations/BIL.AKT.WFG/A.EUR.M13.BAN" xmlDataType="double"/>
    </xmlCellPr>
  </singleXmlCell>
  <singleXmlCell id="10" r="U40" connectionId="0">
    <xmlCellPr id="10" uniqueName="_Report_Observations_BIL.AKT.WFG_A.EUR.KUE.BAN">
      <xmlPr mapId="1" xpath="/Report/Observations/BIL.AKT.WFG/A.EUR.KUE.BAN" xmlDataType="double"/>
    </xmlCellPr>
  </singleXmlCell>
  <singleXmlCell id="12" r="U56" connectionId="0">
    <xmlCellPr id="12" uniqueName="_Report_Observations_BIL.AKT.FKU_A.EUR.T.T.T">
      <xmlPr mapId="1" xpath="/Report/Observations/BIL.AKT.FKU/A.EUR.T.T.T" xmlDataType="double"/>
    </xmlCellPr>
  </singleXmlCell>
  <singleXmlCell id="13" r="U59" connectionId="0">
    <xmlCellPr id="13" uniqueName="_Report_Observations_BIL.AKT.FKU_A.EUR.T.UNG.ORK">
      <xmlPr mapId="1" xpath="/Report/Observations/BIL.AKT.FKU/A.EUR.T.UNG.ORK" xmlDataType="double"/>
    </xmlCellPr>
  </singleXmlCell>
  <singleXmlCell id="14" r="U58" connectionId="0">
    <xmlCellPr id="14" uniqueName="_Report_Observations_BIL.AKT.FKU_A.EUR.T.UNG.T">
      <xmlPr mapId="1" xpath="/Report/Observations/BIL.AKT.FKU/A.EUR.T.UNG.T" xmlDataType="double"/>
    </xmlCellPr>
  </singleXmlCell>
  <singleXmlCell id="15" r="U53" connectionId="0">
    <xmlCellPr id="15" uniqueName="_Report_Observations_BIL.AKT.WFG_A.EUR.M31.KUN">
      <xmlPr mapId="1" xpath="/Report/Observations/BIL.AKT.WFG/A.EUR.M31.KUN" xmlDataType="double"/>
    </xmlCellPr>
  </singleXmlCell>
  <singleXmlCell id="16" r="U52" connectionId="0">
    <xmlCellPr id="16" uniqueName="_Report_Observations_BIL.AKT.WFG_A.EUR.M13.KUN">
      <xmlPr mapId="1" xpath="/Report/Observations/BIL.AKT.WFG/A.EUR.M13.KUN" xmlDataType="double"/>
    </xmlCellPr>
  </singleXmlCell>
  <singleXmlCell id="17" r="U55" connectionId="0">
    <xmlCellPr id="17" uniqueName="_Report_Observations_BIL.AKT.WFG_A.EUR.U5J.KUN">
      <xmlPr mapId="1" xpath="/Report/Observations/BIL.AKT.WFG/A.EUR.U5J.KUN" xmlDataType="double"/>
    </xmlCellPr>
  </singleXmlCell>
  <singleXmlCell id="18" r="U54" connectionId="0">
    <xmlCellPr id="18" uniqueName="_Report_Observations_BIL.AKT.WFG_A.EUR.J15.KUN">
      <xmlPr mapId="1" xpath="/Report/Observations/BIL.AKT.WFG/A.EUR.J15.KUN" xmlDataType="double"/>
    </xmlCellPr>
  </singleXmlCell>
  <singleXmlCell id="20" r="U51" connectionId="0">
    <xmlCellPr id="20" uniqueName="_Report_Observations_BIL.AKT.WFG_A.EUR.B1M.KUN">
      <xmlPr mapId="1" xpath="/Report/Observations/BIL.AKT.WFG/A.EUR.B1M.KUN" xmlDataType="double"/>
    </xmlCellPr>
  </singleXmlCell>
  <singleXmlCell id="21" r="U50" connectionId="0">
    <xmlCellPr id="21" uniqueName="_Report_Observations_BIL.AKT.WFG_A.EUR.RLZ.KUN">
      <xmlPr mapId="1" xpath="/Report/Observations/BIL.AKT.WFG/A.EUR.RLZ.KUN" xmlDataType="double"/>
    </xmlCellPr>
  </singleXmlCell>
  <singleXmlCell id="31" r="M108" connectionId="0">
    <xmlCellPr id="31" uniqueName="_Report_Observations_BIL.AKT.TOT.NRA.WAF_I.USD">
      <xmlPr mapId="1" xpath="/Report/Observations/BIL.AKT.TOT.NRA.WAF/I.USD" xmlDataType="double"/>
    </xmlCellPr>
  </singleXmlCell>
  <singleXmlCell id="33" r="M107" connectionId="0">
    <xmlCellPr id="33" uniqueName="_Report_Observations_BIL.AKT.TOT.NRA_I.USD">
      <xmlPr mapId="1" xpath="/Report/Observations/BIL.AKT.TOT.NRA/I.USD" xmlDataType="double"/>
    </xmlCellPr>
  </singleXmlCell>
  <singleXmlCell id="35" r="M106" connectionId="0">
    <xmlCellPr id="35" uniqueName="_Report_Observations_BIL.AKT.TOT_I.USD">
      <xmlPr mapId="1" xpath="/Report/Observations/BIL.AKT.TOT/I.USD" xmlDataType="double"/>
    </xmlCellPr>
  </singleXmlCell>
  <singleXmlCell id="39" r="X100" connectionId="0">
    <xmlCellPr id="39" uniqueName="_Report_Observations_BIL.AKT.SAN.UES_A.T">
      <xmlPr mapId="1" xpath="/Report/Observations/BIL.AKT.SAN.UES/A.T" xmlDataType="double"/>
    </xmlCellPr>
  </singleXmlCell>
  <singleXmlCell id="40" r="U28" connectionId="0">
    <xmlCellPr id="40" uniqueName="_Report_Observations_BIL.AKT.FBA_A.EUR.T">
      <xmlPr mapId="1" xpath="/Report/Observations/BIL.AKT.FBA/A.EUR.T" xmlDataType="double"/>
    </xmlCellPr>
  </singleXmlCell>
  <singleXmlCell id="41" r="U27" connectionId="0">
    <xmlCellPr id="41" uniqueName="_Report_Observations_BIL.AKT.FMI.SGA_A.EUR">
      <xmlPr mapId="1" xpath="/Report/Observations/BIL.AKT.FMI.SGA/A.EUR" xmlDataType="double"/>
    </xmlCellPr>
  </singleXmlCell>
  <singleXmlCell id="42" r="U29" connectionId="0">
    <xmlCellPr id="42" uniqueName="_Report_Observations_BIL.AKT.FBA_A.EUR.ASI">
      <xmlPr mapId="1" xpath="/Report/Observations/BIL.AKT.FBA/A.EUR.ASI" xmlDataType="double"/>
    </xmlCellPr>
  </singleXmlCell>
  <singleXmlCell id="45" r="U23" connectionId="0">
    <xmlCellPr id="45" uniqueName="_Report_Observations_BIL.AKT.FMI.NOT_A.EUR">
      <xmlPr mapId="1" xpath="/Report/Observations/BIL.AKT.FMI.NOT/A.EUR" xmlDataType="double"/>
    </xmlCellPr>
  </singleXmlCell>
  <singleXmlCell id="47" r="U26" connectionId="0">
    <xmlCellPr id="47" uniqueName="_Report_Observations_BIL.AKT.FMI.GFG_A.EUR">
      <xmlPr mapId="1" xpath="/Report/Observations/BIL.AKT.FMI.GFG/A.EUR" xmlDataType="double"/>
    </xmlCellPr>
  </singleXmlCell>
  <singleXmlCell id="50" r="U25" connectionId="0">
    <xmlCellPr id="50" uniqueName="_Report_Observations_BIL.AKT.FMI.GPA_A.EUR">
      <xmlPr mapId="1" xpath="/Report/Observations/BIL.AKT.FMI.GPA/A.EUR" xmlDataType="double"/>
    </xmlCellPr>
  </singleXmlCell>
  <singleXmlCell id="53" r="U21" connectionId="0">
    <xmlCellPr id="53" uniqueName="_Report_Observations_BIL.AKT.FMI_A.EUR">
      <xmlPr mapId="1" xpath="/Report/Observations/BIL.AKT.FMI/A.EUR" xmlDataType="double"/>
    </xmlCellPr>
  </singleXmlCell>
  <singleXmlCell id="57" r="M101" connectionId="0">
    <xmlCellPr id="57" uniqueName="_Report_Observations_BIL.AKT.IMW_I.USD">
      <xmlPr mapId="1" xpath="/Report/Observations/BIL.AKT.IMW/I.USD" xmlDataType="double"/>
    </xmlCellPr>
  </singleXmlCell>
  <singleXmlCell id="59" r="M100" connectionId="0">
    <xmlCellPr id="59" uniqueName="_Report_Observations_BIL.AKT.SAN.UES_I.USD">
      <xmlPr mapId="1" xpath="/Report/Observations/BIL.AKT.SAN.UES/I.USD" xmlDataType="double"/>
    </xmlCellPr>
  </singleXmlCell>
  <singleXmlCell id="64" r="M104" connectionId="0">
    <xmlCellPr id="64" uniqueName="_Report_Observations_BIL.AKT.SON.NML_I.USD">
      <xmlPr mapId="1" xpath="/Report/Observations/BIL.AKT.SON.NML/I.USD" xmlDataType="double"/>
    </xmlCellPr>
  </singleXmlCell>
  <singleXmlCell id="65" r="M103" connectionId="0">
    <xmlCellPr id="65" uniqueName="_Report_Observations_BIL.AKT.SON.SBG_I.USD">
      <xmlPr mapId="1" xpath="/Report/Observations/BIL.AKT.SON.SBG/I.USD" xmlDataType="double"/>
    </xmlCellPr>
  </singleXmlCell>
  <singleXmlCell id="67" r="M102" connectionId="0">
    <xmlCellPr id="67" uniqueName="_Report_Observations_BIL.AKT.SON_I.USD">
      <xmlPr mapId="1" xpath="/Report/Observations/BIL.AKT.SON/I.USD" xmlDataType="double"/>
    </xmlCellPr>
  </singleXmlCell>
  <singleXmlCell id="69" r="U39" connectionId="0">
    <xmlCellPr id="69" uniqueName="_Report_Observations_BIL.AKT.WFG_A.EUR.ASI.BAN">
      <xmlPr mapId="1" xpath="/Report/Observations/BIL.AKT.WFG/A.EUR.ASI.BAN" xmlDataType="double"/>
    </xmlCellPr>
  </singleXmlCell>
  <singleXmlCell id="70" r="U38" connectionId="0">
    <xmlCellPr id="70" uniqueName="_Report_Observations_BIL.AKT.WFG_A.EUR.T.BAN">
      <xmlPr mapId="1" xpath="/Report/Observations/BIL.AKT.WFG/A.EUR.T.BAN" xmlDataType="double"/>
    </xmlCellPr>
  </singleXmlCell>
  <singleXmlCell id="71" r="U35" connectionId="0">
    <xmlCellPr id="71" uniqueName="_Report_Observations_BIL.AKT.FBA_A.EUR.J15">
      <xmlPr mapId="1" xpath="/Report/Observations/BIL.AKT.FBA/A.EUR.J15" xmlDataType="double"/>
    </xmlCellPr>
  </singleXmlCell>
  <singleXmlCell id="72" r="U34" connectionId="0">
    <xmlCellPr id="72" uniqueName="_Report_Observations_BIL.AKT.FBA_A.EUR.M31">
      <xmlPr mapId="1" xpath="/Report/Observations/BIL.AKT.FBA/A.EUR.M31" xmlDataType="double"/>
    </xmlCellPr>
  </singleXmlCell>
  <singleXmlCell id="73" r="U37" connectionId="0">
    <xmlCellPr id="73" uniqueName="_Report_Observations_BIL.AKT.WFG_A.EUR.T.T">
      <xmlPr mapId="1" xpath="/Report/Observations/BIL.AKT.WFG/A.EUR.T.T" xmlDataType="double"/>
    </xmlCellPr>
  </singleXmlCell>
  <singleXmlCell id="74" r="U36" connectionId="0">
    <xmlCellPr id="74" uniqueName="_Report_Observations_BIL.AKT.FBA_A.EUR.U5J">
      <xmlPr mapId="1" xpath="/Report/Observations/BIL.AKT.FBA/A.EUR.U5J" xmlDataType="double"/>
    </xmlCellPr>
  </singleXmlCell>
  <singleXmlCell id="75" r="U31" connectionId="0">
    <xmlCellPr id="75" uniqueName="_Report_Observations_BIL.AKT.FBA_A.EUR.RLZ">
      <xmlPr mapId="1" xpath="/Report/Observations/BIL.AKT.FBA/A.EUR.RLZ" xmlDataType="double"/>
    </xmlCellPr>
  </singleXmlCell>
  <singleXmlCell id="76" r="U30" connectionId="0">
    <xmlCellPr id="76" uniqueName="_Report_Observations_BIL.AKT.FBA_A.EUR.KUE">
      <xmlPr mapId="1" xpath="/Report/Observations/BIL.AKT.FBA/A.EUR.KUE" xmlDataType="double"/>
    </xmlCellPr>
  </singleXmlCell>
  <singleXmlCell id="77" r="U33" connectionId="0">
    <xmlCellPr id="77" uniqueName="_Report_Observations_BIL.AKT.FBA_A.EUR.M13">
      <xmlPr mapId="1" xpath="/Report/Observations/BIL.AKT.FBA/A.EUR.M13" xmlDataType="double"/>
    </xmlCellPr>
  </singleXmlCell>
  <singleXmlCell id="78" r="U32" connectionId="0">
    <xmlCellPr id="78" uniqueName="_Report_Observations_BIL.AKT.FBA_A.EUR.B1M">
      <xmlPr mapId="1" xpath="/Report/Observations/BIL.AKT.FBA/A.EUR.B1M" xmlDataType="double"/>
    </xmlCellPr>
  </singleXmlCell>
  <singleXmlCell id="83" r="X101" connectionId="0">
    <xmlCellPr id="83" uniqueName="_Report_Observations_BIL.AKT.IMW_A.T">
      <xmlPr mapId="1" xpath="/Report/Observations/BIL.AKT.IMW/A.T" xmlDataType="double"/>
    </xmlCellPr>
  </singleXmlCell>
  <singleXmlCell id="85" r="X102" connectionId="0">
    <xmlCellPr id="85" uniqueName="_Report_Observations_BIL.AKT.SON_A.T">
      <xmlPr mapId="1" xpath="/Report/Observations/BIL.AKT.SON/A.T" xmlDataType="double"/>
    </xmlCellPr>
  </singleXmlCell>
  <singleXmlCell id="87" r="X103" connectionId="0">
    <xmlCellPr id="87" uniqueName="_Report_Observations_BIL.AKT.SON.SBG_A.T">
      <xmlPr mapId="1" xpath="/Report/Observations/BIL.AKT.SON.SBG/A.T" xmlDataType="double"/>
    </xmlCellPr>
  </singleXmlCell>
  <singleXmlCell id="89" r="X104" connectionId="0">
    <xmlCellPr id="89" uniqueName="_Report_Observations_BIL.AKT.SON.NML_A.T">
      <xmlPr mapId="1" xpath="/Report/Observations/BIL.AKT.SON.NML/A.T" xmlDataType="double"/>
    </xmlCellPr>
  </singleXmlCell>
  <singleXmlCell id="91" r="X106" connectionId="0">
    <xmlCellPr id="91" uniqueName="_Report_Observations_BIL.AKT.TOT_A.T">
      <xmlPr mapId="1" xpath="/Report/Observations/BIL.AKT.TOT/A.T" xmlDataType="double"/>
    </xmlCellPr>
  </singleXmlCell>
  <singleXmlCell id="92" r="X107" connectionId="0">
    <xmlCellPr id="92" uniqueName="_Report_Observations_BIL.AKT.TOT.NRA_A.T">
      <xmlPr mapId="1" xpath="/Report/Observations/BIL.AKT.TOT.NRA/A.T" xmlDataType="double"/>
    </xmlCellPr>
  </singleXmlCell>
  <singleXmlCell id="94" r="X108" connectionId="0">
    <xmlCellPr id="94" uniqueName="_Report_Observations_BIL.AKT.TOT.NRA.WAF_A.T">
      <xmlPr mapId="1" xpath="/Report/Observations/BIL.AKT.TOT.NRA.WAF/A.T" xmlDataType="double"/>
    </xmlCellPr>
  </singleXmlCell>
  <singleXmlCell id="97" r="Y89" connectionId="0">
    <xmlCellPr id="97" uniqueName="_Report_Observations_BIL.AKT.FFV.HYP_T.T">
      <xmlPr mapId="1" xpath="/Report/Observations/BIL.AKT.FFV.HYP/T.T" xmlDataType="double"/>
    </xmlCellPr>
  </singleXmlCell>
  <singleXmlCell id="98" r="Y86" connectionId="0">
    <xmlCellPr id="98" uniqueName="_Report_Observations_BIL.AKT.FFV.FBA_T.T">
      <xmlPr mapId="1" xpath="/Report/Observations/BIL.AKT.FFV.FBA/T.T" xmlDataType="double"/>
    </xmlCellPr>
  </singleXmlCell>
  <singleXmlCell id="99" r="Y85" connectionId="0">
    <xmlCellPr id="99" uniqueName="_Report_Observations_BIL.AKT.FFV.FMI_T.T">
      <xmlPr mapId="1" xpath="/Report/Observations/BIL.AKT.FFV.FMI/T.T" xmlDataType="double"/>
    </xmlCellPr>
  </singleXmlCell>
  <singleXmlCell id="100" r="Y88" connectionId="0">
    <xmlCellPr id="100" uniqueName="_Report_Observations_BIL.AKT.FFV.FKU_T.T">
      <xmlPr mapId="1" xpath="/Report/Observations/BIL.AKT.FFV.FKU/T.T" xmlDataType="double"/>
    </xmlCellPr>
  </singleXmlCell>
  <singleXmlCell id="101" r="Y87" connectionId="0">
    <xmlCellPr id="101" uniqueName="_Report_Observations_BIL.AKT.FFV.WFG_T.T">
      <xmlPr mapId="1" xpath="/Report/Observations/BIL.AKT.FFV.WFG/T.T" xmlDataType="double"/>
    </xmlCellPr>
  </singleXmlCell>
  <singleXmlCell id="102" r="Y82" connectionId="0">
    <xmlCellPr id="102" uniqueName="_Report_Observations_BIL.AKT.HGE_T.T">
      <xmlPr mapId="1" xpath="/Report/Observations/BIL.AKT.HGE/T.T" xmlDataType="double"/>
    </xmlCellPr>
  </singleXmlCell>
  <singleXmlCell id="103" r="Y81" connectionId="0">
    <xmlCellPr id="103" uniqueName="_Report_Observations_BIL.AKT.HYP_T.T.IMM">
      <xmlPr mapId="1" xpath="/Report/Observations/BIL.AKT.HYP/T.T.IMM" xmlDataType="double"/>
    </xmlCellPr>
  </singleXmlCell>
  <singleXmlCell id="104" r="Y84" connectionId="0">
    <xmlCellPr id="104" uniqueName="_Report_Observations_BIL.AKT.FFV_T.T">
      <xmlPr mapId="1" xpath="/Report/Observations/BIL.AKT.FFV/T.T" xmlDataType="double"/>
    </xmlCellPr>
  </singleXmlCell>
  <singleXmlCell id="105" r="Y83" connectionId="0">
    <xmlCellPr id="105" uniqueName="_Report_Observations_BIL.AKT.WBW_T.T">
      <xmlPr mapId="1" xpath="/Report/Observations/BIL.AKT.WBW/T.T" xmlDataType="double"/>
    </xmlCellPr>
  </singleXmlCell>
  <singleXmlCell id="107" r="Y80" connectionId="0">
    <xmlCellPr id="107" uniqueName="_Report_Observations_BIL.AKT.HYP_T.T.U5J">
      <xmlPr mapId="1" xpath="/Report/Observations/BIL.AKT.HYP/T.T.U5J" xmlDataType="double"/>
    </xmlCellPr>
  </singleXmlCell>
  <singleXmlCell id="116" r="Y97" connectionId="0">
    <xmlCellPr id="116" uniqueName="_Report_Observations_BIL.AKT.SAN_T.T">
      <xmlPr mapId="1" xpath="/Report/Observations/BIL.AKT.SAN/T.T" xmlDataType="double"/>
    </xmlCellPr>
  </singleXmlCell>
  <singleXmlCell id="117" r="Y96" connectionId="0">
    <xmlCellPr id="117" uniqueName="_Report_Observations_BIL.AKT.BET_T.T">
      <xmlPr mapId="1" xpath="/Report/Observations/BIL.AKT.BET/T.T" xmlDataType="double"/>
    </xmlCellPr>
  </singleXmlCell>
  <singleXmlCell id="118" r="Y99" connectionId="0">
    <xmlCellPr id="118" uniqueName="_Report_Observations_BIL.AKT.SAN.OFL_T.T">
      <xmlPr mapId="1" xpath="/Report/Observations/BIL.AKT.SAN.OFL/T.T" xmlDataType="double"/>
    </xmlCellPr>
  </singleXmlCell>
  <singleXmlCell id="119" r="Y98" connectionId="0">
    <xmlCellPr id="119" uniqueName="_Report_Observations_BIL.AKT.SAN.LBU_T.T">
      <xmlPr mapId="1" xpath="/Report/Observations/BIL.AKT.SAN.LBU/T.T" xmlDataType="double"/>
    </xmlCellPr>
  </singleXmlCell>
  <singleXmlCell id="120" r="Y93" connectionId="0">
    <xmlCellPr id="120" uniqueName="_Report_Observations_BIL.AKT.FAN.GMP_T.T.T">
      <xmlPr mapId="1" xpath="/Report/Observations/BIL.AKT.FAN.GMP/T.T.T" xmlDataType="double"/>
    </xmlCellPr>
  </singleXmlCell>
  <singleXmlCell id="121" r="Y92" connectionId="0">
    <xmlCellPr id="121" uniqueName="_Report_Observations_BIL.AKT.FAN.LIS_T.T">
      <xmlPr mapId="1" xpath="/Report/Observations/BIL.AKT.FAN.LIS/T.T" xmlDataType="double"/>
    </xmlCellPr>
  </singleXmlCell>
  <singleXmlCell id="122" r="Y95" connectionId="0">
    <xmlCellPr id="122" uniqueName="_Report_Observations_BIL.AKT.REA_T.T">
      <xmlPr mapId="1" xpath="/Report/Observations/BIL.AKT.REA/T.T" xmlDataType="double"/>
    </xmlCellPr>
  </singleXmlCell>
  <singleXmlCell id="123" r="Y94" connectionId="0">
    <xmlCellPr id="123" uniqueName="_Report_Observations_BIL.AKT.FAN.GMP_T.T.OEH">
      <xmlPr mapId="1" xpath="/Report/Observations/BIL.AKT.FAN.GMP/T.T.OEH" xmlDataType="double"/>
    </xmlCellPr>
  </singleXmlCell>
  <singleXmlCell id="126" r="Y91" connectionId="0">
    <xmlCellPr id="126" uniqueName="_Report_Observations_BIL.AKT.FAN_T.T">
      <xmlPr mapId="1" xpath="/Report/Observations/BIL.AKT.FAN/T.T" xmlDataType="double"/>
    </xmlCellPr>
  </singleXmlCell>
  <singleXmlCell id="127" r="Y90" connectionId="0">
    <xmlCellPr id="127" uniqueName="_Report_Observations_BIL.AKT.FFV.FAN_T.T">
      <xmlPr mapId="1" xpath="/Report/Observations/BIL.AKT.FFV.FAN/T.T" xmlDataType="double"/>
    </xmlCellPr>
  </singleXmlCell>
  <singleXmlCell id="135" r="Y68" connectionId="0">
    <xmlCellPr id="135" uniqueName="_Report_Observations_BIL.AKT.FKU_T.T.M13.T.T">
      <xmlPr mapId="1" xpath="/Report/Observations/BIL.AKT.FKU/T.T.M13.T.T" xmlDataType="double"/>
    </xmlCellPr>
  </singleXmlCell>
  <singleXmlCell id="136" r="Y67" connectionId="0">
    <xmlCellPr id="136" uniqueName="_Report_Observations_BIL.AKT.FKU_T.T.B1M.T.T">
      <xmlPr mapId="1" xpath="/Report/Observations/BIL.AKT.FKU/T.T.B1M.T.T" xmlDataType="double"/>
    </xmlCellPr>
  </singleXmlCell>
  <singleXmlCell id="137" r="Y69" connectionId="0">
    <xmlCellPr id="137" uniqueName="_Report_Observations_BIL.AKT.FKU_T.T.M31.T.T">
      <xmlPr mapId="1" xpath="/Report/Observations/BIL.AKT.FKU/T.T.M31.T.T" xmlDataType="double"/>
    </xmlCellPr>
  </singleXmlCell>
  <singleXmlCell id="138" r="Y64" connectionId="0">
    <xmlCellPr id="138" uniqueName="_Report_Observations_BIL.AKT.FKU_T.T.ASI.T.T">
      <xmlPr mapId="1" xpath="/Report/Observations/BIL.AKT.FKU/T.T.ASI.T.T" xmlDataType="double"/>
    </xmlCellPr>
  </singleXmlCell>
  <singleXmlCell id="139" r="Y66" connectionId="0">
    <xmlCellPr id="139" uniqueName="_Report_Observations_BIL.AKT.FKU_T.T.RLZ.T.T">
      <xmlPr mapId="1" xpath="/Report/Observations/BIL.AKT.FKU/T.T.RLZ.T.T" xmlDataType="double"/>
    </xmlCellPr>
  </singleXmlCell>
  <singleXmlCell id="140" r="Y65" connectionId="0">
    <xmlCellPr id="140" uniqueName="_Report_Observations_BIL.AKT.FKU_T.T.KUE.T.T">
      <xmlPr mapId="1" xpath="/Report/Observations/BIL.AKT.FKU/T.T.KUE.T.T" xmlDataType="double"/>
    </xmlCellPr>
  </singleXmlCell>
  <singleXmlCell id="141" r="Y60" connectionId="0">
    <xmlCellPr id="141" uniqueName="_Report_Observations_BIL.AKT.FKU_T.T.T.GED.T">
      <xmlPr mapId="1" xpath="/Report/Observations/BIL.AKT.FKU/T.T.T.GED.T" xmlDataType="double"/>
    </xmlCellPr>
  </singleXmlCell>
  <singleXmlCell id="142" r="Y62" connectionId="0">
    <xmlCellPr id="142" uniqueName="_Report_Observations_BIL.AKT.FKU_T.T.T.HYD.U">
      <xmlPr mapId="1" xpath="/Report/Observations/BIL.AKT.FKU/T.T.T.HYD.U" xmlDataType="double"/>
    </xmlCellPr>
  </singleXmlCell>
  <singleXmlCell id="143" r="Y61" connectionId="0">
    <xmlCellPr id="143" uniqueName="_Report_Observations_BIL.AKT.FKU_T.T.T.GED.ORK">
      <xmlPr mapId="1" xpath="/Report/Observations/BIL.AKT.FKU/T.T.T.GED.ORK" xmlDataType="double"/>
    </xmlCellPr>
  </singleXmlCell>
  <singleXmlCell id="149" r="Y79" connectionId="0">
    <xmlCellPr id="149" uniqueName="_Report_Observations_BIL.AKT.HYP_T.T.J15">
      <xmlPr mapId="1" xpath="/Report/Observations/BIL.AKT.HYP/T.T.J15" xmlDataType="double"/>
    </xmlCellPr>
  </singleXmlCell>
  <singleXmlCell id="150" r="Y78" connectionId="0">
    <xmlCellPr id="150" uniqueName="_Report_Observations_BIL.AKT.HYP_T.T.M31">
      <xmlPr mapId="1" xpath="/Report/Observations/BIL.AKT.HYP/T.T.M31" xmlDataType="double"/>
    </xmlCellPr>
  </singleXmlCell>
  <singleXmlCell id="151" r="Y75" connectionId="0">
    <xmlCellPr id="151" uniqueName="_Report_Observations_BIL.AKT.HYP_T.T.RLZ">
      <xmlPr mapId="1" xpath="/Report/Observations/BIL.AKT.HYP/T.T.RLZ" xmlDataType="double"/>
    </xmlCellPr>
  </singleXmlCell>
  <singleXmlCell id="152" r="Y74" connectionId="0">
    <xmlCellPr id="152" uniqueName="_Report_Observations_BIL.AKT.HYP_T.T.KUE">
      <xmlPr mapId="1" xpath="/Report/Observations/BIL.AKT.HYP/T.T.KUE" xmlDataType="double"/>
    </xmlCellPr>
  </singleXmlCell>
  <singleXmlCell id="153" r="Y77" connectionId="0">
    <xmlCellPr id="153" uniqueName="_Report_Observations_BIL.AKT.HYP_T.T.M13">
      <xmlPr mapId="1" xpath="/Report/Observations/BIL.AKT.HYP/T.T.M13" xmlDataType="double"/>
    </xmlCellPr>
  </singleXmlCell>
  <singleXmlCell id="154" r="Y76" connectionId="0">
    <xmlCellPr id="154" uniqueName="_Report_Observations_BIL.AKT.HYP_T.T.B1M">
      <xmlPr mapId="1" xpath="/Report/Observations/BIL.AKT.HYP/T.T.B1M" xmlDataType="double"/>
    </xmlCellPr>
  </singleXmlCell>
  <singleXmlCell id="155" r="Y71" connectionId="0">
    <xmlCellPr id="155" uniqueName="_Report_Observations_BIL.AKT.FKU_T.T.U5J.T.T">
      <xmlPr mapId="1" xpath="/Report/Observations/BIL.AKT.FKU/T.T.U5J.T.T" xmlDataType="double"/>
    </xmlCellPr>
  </singleXmlCell>
  <singleXmlCell id="156" r="Y70" connectionId="0">
    <xmlCellPr id="156" uniqueName="_Report_Observations_BIL.AKT.FKU_T.T.J15.T.T">
      <xmlPr mapId="1" xpath="/Report/Observations/BIL.AKT.FKU/T.T.J15.T.T" xmlDataType="double"/>
    </xmlCellPr>
  </singleXmlCell>
  <singleXmlCell id="157" r="Y73" connectionId="0">
    <xmlCellPr id="157" uniqueName="_Report_Observations_BIL.AKT.HYP_T.T.ASI">
      <xmlPr mapId="1" xpath="/Report/Observations/BIL.AKT.HYP/T.T.ASI" xmlDataType="double"/>
    </xmlCellPr>
  </singleXmlCell>
  <singleXmlCell id="158" r="Y72" connectionId="0">
    <xmlCellPr id="158" uniqueName="_Report_Observations_BIL.AKT.HYP_T.T.T">
      <xmlPr mapId="1" xpath="/Report/Observations/BIL.AKT.HYP/T.T.T" xmlDataType="double"/>
    </xmlCellPr>
  </singleXmlCell>
  <singleXmlCell id="162" r="Q49" connectionId="0">
    <xmlCellPr id="162" uniqueName="_Report_Observations_BIL.AKT.WFG_I.T.KUE.KUN">
      <xmlPr mapId="1" xpath="/Report/Observations/BIL.AKT.WFG/I.T.KUE.KUN" xmlDataType="double"/>
    </xmlCellPr>
  </singleXmlCell>
  <singleXmlCell id="163" r="Q46" connectionId="0">
    <xmlCellPr id="163" uniqueName="_Report_Observations_BIL.AKT.WFG_I.T.U5J.BAN">
      <xmlPr mapId="1" xpath="/Report/Observations/BIL.AKT.WFG/I.T.U5J.BAN" xmlDataType="double"/>
    </xmlCellPr>
  </singleXmlCell>
  <singleXmlCell id="165" r="Q45" connectionId="0">
    <xmlCellPr id="165" uniqueName="_Report_Observations_BIL.AKT.WFG_I.T.J15.BAN">
      <xmlPr mapId="1" xpath="/Report/Observations/BIL.AKT.WFG/I.T.J15.BAN" xmlDataType="double"/>
    </xmlCellPr>
  </singleXmlCell>
  <singleXmlCell id="167" r="Q48" connectionId="0">
    <xmlCellPr id="167" uniqueName="_Report_Observations_BIL.AKT.WFG_I.T.ASI.KUN">
      <xmlPr mapId="1" xpath="/Report/Observations/BIL.AKT.WFG/I.T.ASI.KUN" xmlDataType="double"/>
    </xmlCellPr>
  </singleXmlCell>
  <singleXmlCell id="169" r="Q47" connectionId="0">
    <xmlCellPr id="169" uniqueName="_Report_Observations_BIL.AKT.WFG_I.T.T.KUN">
      <xmlPr mapId="1" xpath="/Report/Observations/BIL.AKT.WFG/I.T.T.KUN" xmlDataType="double"/>
    </xmlCellPr>
  </singleXmlCell>
  <singleXmlCell id="171" r="Q42" connectionId="0">
    <xmlCellPr id="171" uniqueName="_Report_Observations_BIL.AKT.WFG_I.T.B1M.BAN">
      <xmlPr mapId="1" xpath="/Report/Observations/BIL.AKT.WFG/I.T.B1M.BAN" xmlDataType="double"/>
    </xmlCellPr>
  </singleXmlCell>
  <singleXmlCell id="173" r="Q41" connectionId="0">
    <xmlCellPr id="173" uniqueName="_Report_Observations_BIL.AKT.WFG_I.T.RLZ.BAN">
      <xmlPr mapId="1" xpath="/Report/Observations/BIL.AKT.WFG/I.T.RLZ.BAN" xmlDataType="double"/>
    </xmlCellPr>
  </singleXmlCell>
  <singleXmlCell id="175" r="Q44" connectionId="0">
    <xmlCellPr id="175" uniqueName="_Report_Observations_BIL.AKT.WFG_I.T.M31.BAN">
      <xmlPr mapId="1" xpath="/Report/Observations/BIL.AKT.WFG/I.T.M31.BAN" xmlDataType="double"/>
    </xmlCellPr>
  </singleXmlCell>
  <singleXmlCell id="177" r="Q43" connectionId="0">
    <xmlCellPr id="177" uniqueName="_Report_Observations_BIL.AKT.WFG_I.T.M13.BAN">
      <xmlPr mapId="1" xpath="/Report/Observations/BIL.AKT.WFG/I.T.M13.BAN" xmlDataType="double"/>
    </xmlCellPr>
  </singleXmlCell>
  <singleXmlCell id="182" r="Q40" connectionId="0">
    <xmlCellPr id="182" uniqueName="_Report_Observations_BIL.AKT.WFG_I.T.KUE.BAN">
      <xmlPr mapId="1" xpath="/Report/Observations/BIL.AKT.WFG/I.T.KUE.BAN" xmlDataType="double"/>
    </xmlCellPr>
  </singleXmlCell>
  <singleXmlCell id="188" r="Q56" connectionId="0">
    <xmlCellPr id="188" uniqueName="_Report_Observations_BIL.AKT.FKU_I.T.T.T.T">
      <xmlPr mapId="1" xpath="/Report/Observations/BIL.AKT.FKU/I.T.T.T.T" xmlDataType="double"/>
    </xmlCellPr>
  </singleXmlCell>
  <singleXmlCell id="190" r="Q59" connectionId="0">
    <xmlCellPr id="190" uniqueName="_Report_Observations_BIL.AKT.FKU_I.T.T.UNG.ORK">
      <xmlPr mapId="1" xpath="/Report/Observations/BIL.AKT.FKU/I.T.T.UNG.ORK" xmlDataType="double"/>
    </xmlCellPr>
  </singleXmlCell>
  <singleXmlCell id="191" r="Q58" connectionId="0">
    <xmlCellPr id="191" uniqueName="_Report_Observations_BIL.AKT.FKU_I.T.T.UNG.T">
      <xmlPr mapId="1" xpath="/Report/Observations/BIL.AKT.FKU/I.T.T.UNG.T" xmlDataType="double"/>
    </xmlCellPr>
  </singleXmlCell>
  <singleXmlCell id="193" r="Q53" connectionId="0">
    <xmlCellPr id="193" uniqueName="_Report_Observations_BIL.AKT.WFG_I.T.M31.KUN">
      <xmlPr mapId="1" xpath="/Report/Observations/BIL.AKT.WFG/I.T.M31.KUN" xmlDataType="double"/>
    </xmlCellPr>
  </singleXmlCell>
  <singleXmlCell id="195" r="Q52" connectionId="0">
    <xmlCellPr id="195" uniqueName="_Report_Observations_BIL.AKT.WFG_I.T.M13.KUN">
      <xmlPr mapId="1" xpath="/Report/Observations/BIL.AKT.WFG/I.T.M13.KUN" xmlDataType="double"/>
    </xmlCellPr>
  </singleXmlCell>
  <singleXmlCell id="197" r="Q55" connectionId="0">
    <xmlCellPr id="197" uniqueName="_Report_Observations_BIL.AKT.WFG_I.T.U5J.KUN">
      <xmlPr mapId="1" xpath="/Report/Observations/BIL.AKT.WFG/I.T.U5J.KUN" xmlDataType="double"/>
    </xmlCellPr>
  </singleXmlCell>
  <singleXmlCell id="199" r="Q54" connectionId="0">
    <xmlCellPr id="199" uniqueName="_Report_Observations_BIL.AKT.WFG_I.T.J15.KUN">
      <xmlPr mapId="1" xpath="/Report/Observations/BIL.AKT.WFG/I.T.J15.KUN" xmlDataType="double"/>
    </xmlCellPr>
  </singleXmlCell>
  <singleXmlCell id="203" r="Q51" connectionId="0">
    <xmlCellPr id="203" uniqueName="_Report_Observations_BIL.AKT.WFG_I.T.B1M.KUN">
      <xmlPr mapId="1" xpath="/Report/Observations/BIL.AKT.WFG/I.T.B1M.KUN" xmlDataType="double"/>
    </xmlCellPr>
  </singleXmlCell>
  <singleXmlCell id="205" r="Q50" connectionId="0">
    <xmlCellPr id="205" uniqueName="_Report_Observations_BIL.AKT.WFG_I.T.RLZ.KUN">
      <xmlPr mapId="1" xpath="/Report/Observations/BIL.AKT.WFG/I.T.RLZ.KUN" xmlDataType="double"/>
    </xmlCellPr>
  </singleXmlCell>
  <singleXmlCell id="207" r="Q28" connectionId="0">
    <xmlCellPr id="207" uniqueName="_Report_Observations_BIL.AKT.FBA_I.T.T">
      <xmlPr mapId="1" xpath="/Report/Observations/BIL.AKT.FBA/I.T.T" xmlDataType="double"/>
    </xmlCellPr>
  </singleXmlCell>
  <singleXmlCell id="208" r="Q29" connectionId="0">
    <xmlCellPr id="208" uniqueName="_Report_Observations_BIL.AKT.FBA_I.T.ASI">
      <xmlPr mapId="1" xpath="/Report/Observations/BIL.AKT.FBA/I.T.ASI" xmlDataType="double"/>
    </xmlCellPr>
  </singleXmlCell>
  <singleXmlCell id="209" r="Q24" connectionId="0">
    <xmlCellPr id="209" uniqueName="_Report_Observations_BIL.AKT.FMI.GGU_I.T">
      <xmlPr mapId="1" xpath="/Report/Observations/BIL.AKT.FMI.GGU/I.T" xmlDataType="double"/>
    </xmlCellPr>
  </singleXmlCell>
  <singleXmlCell id="211" r="Q23" connectionId="0">
    <xmlCellPr id="211" uniqueName="_Report_Observations_BIL.AKT.FMI.NOT_I.T">
      <xmlPr mapId="1" xpath="/Report/Observations/BIL.AKT.FMI.NOT/I.T" xmlDataType="double"/>
    </xmlCellPr>
  </singleXmlCell>
  <singleXmlCell id="213" r="Q26" connectionId="0">
    <xmlCellPr id="213" uniqueName="_Report_Observations_BIL.AKT.FMI.GFG_I.T">
      <xmlPr mapId="1" xpath="/Report/Observations/BIL.AKT.FMI.GFG/I.T" xmlDataType="double"/>
    </xmlCellPr>
  </singleXmlCell>
  <singleXmlCell id="217" r="Q22" connectionId="0">
    <xmlCellPr id="217" uniqueName="_Report_Observations_BIL.AKT.FMI.SCM_I.T">
      <xmlPr mapId="1" xpath="/Report/Observations/BIL.AKT.FMI.SCM/I.T" xmlDataType="double"/>
    </xmlCellPr>
  </singleXmlCell>
  <singleXmlCell id="219" r="Q21" connectionId="0">
    <xmlCellPr id="219" uniqueName="_Report_Observations_BIL.AKT.FMI_I.T">
      <xmlPr mapId="1" xpath="/Report/Observations/BIL.AKT.FMI/I.T" xmlDataType="double"/>
    </xmlCellPr>
  </singleXmlCell>
  <singleXmlCell id="224" r="Q39" connectionId="0">
    <xmlCellPr id="224" uniqueName="_Report_Observations_BIL.AKT.WFG_I.T.ASI.BAN">
      <xmlPr mapId="1" xpath="/Report/Observations/BIL.AKT.WFG/I.T.ASI.BAN" xmlDataType="double"/>
    </xmlCellPr>
  </singleXmlCell>
  <singleXmlCell id="225" r="Q38" connectionId="0">
    <xmlCellPr id="225" uniqueName="_Report_Observations_BIL.AKT.WFG_I.T.T.BAN">
      <xmlPr mapId="1" xpath="/Report/Observations/BIL.AKT.WFG/I.T.T.BAN" xmlDataType="double"/>
    </xmlCellPr>
  </singleXmlCell>
  <singleXmlCell id="227" r="Q35" connectionId="0">
    <xmlCellPr id="227" uniqueName="_Report_Observations_BIL.AKT.FBA_I.T.J15">
      <xmlPr mapId="1" xpath="/Report/Observations/BIL.AKT.FBA/I.T.J15" xmlDataType="double"/>
    </xmlCellPr>
  </singleXmlCell>
  <singleXmlCell id="229" r="Q34" connectionId="0">
    <xmlCellPr id="229" uniqueName="_Report_Observations_BIL.AKT.FBA_I.T.M31">
      <xmlPr mapId="1" xpath="/Report/Observations/BIL.AKT.FBA/I.T.M31" xmlDataType="double"/>
    </xmlCellPr>
  </singleXmlCell>
  <singleXmlCell id="231" r="Q37" connectionId="0">
    <xmlCellPr id="231" uniqueName="_Report_Observations_BIL.AKT.WFG_I.T.T.T">
      <xmlPr mapId="1" xpath="/Report/Observations/BIL.AKT.WFG/I.T.T.T" xmlDataType="double"/>
    </xmlCellPr>
  </singleXmlCell>
  <singleXmlCell id="233" r="Q36" connectionId="0">
    <xmlCellPr id="233" uniqueName="_Report_Observations_BIL.AKT.FBA_I.T.U5J">
      <xmlPr mapId="1" xpath="/Report/Observations/BIL.AKT.FBA/I.T.U5J" xmlDataType="double"/>
    </xmlCellPr>
  </singleXmlCell>
  <singleXmlCell id="235" r="Q31" connectionId="0">
    <xmlCellPr id="235" uniqueName="_Report_Observations_BIL.AKT.FBA_I.T.RLZ">
      <xmlPr mapId="1" xpath="/Report/Observations/BIL.AKT.FBA/I.T.RLZ" xmlDataType="double"/>
    </xmlCellPr>
  </singleXmlCell>
  <singleXmlCell id="237" r="Q30" connectionId="0">
    <xmlCellPr id="237" uniqueName="_Report_Observations_BIL.AKT.FBA_I.T.KUE">
      <xmlPr mapId="1" xpath="/Report/Observations/BIL.AKT.FBA/I.T.KUE" xmlDataType="double"/>
    </xmlCellPr>
  </singleXmlCell>
  <singleXmlCell id="239" r="Q33" connectionId="0">
    <xmlCellPr id="239" uniqueName="_Report_Observations_BIL.AKT.FBA_I.T.M13">
      <xmlPr mapId="1" xpath="/Report/Observations/BIL.AKT.FBA/I.T.M13" xmlDataType="double"/>
    </xmlCellPr>
  </singleXmlCell>
  <singleXmlCell id="241" r="Q32" connectionId="0">
    <xmlCellPr id="241" uniqueName="_Report_Observations_BIL.AKT.FBA_I.T.B1M">
      <xmlPr mapId="1" xpath="/Report/Observations/BIL.AKT.FBA/I.T.B1M" xmlDataType="double"/>
    </xmlCellPr>
  </singleXmlCell>
  <singleXmlCell id="250" r="U89" connectionId="0">
    <xmlCellPr id="250" uniqueName="_Report_Observations_BIL.AKT.FFV.HYP_A.EUR">
      <xmlPr mapId="1" xpath="/Report/Observations/BIL.AKT.FFV.HYP/A.EUR" xmlDataType="double"/>
    </xmlCellPr>
  </singleXmlCell>
  <singleXmlCell id="251" r="U86" connectionId="0">
    <xmlCellPr id="251" uniqueName="_Report_Observations_BIL.AKT.FFV.FBA_A.EUR">
      <xmlPr mapId="1" xpath="/Report/Observations/BIL.AKT.FFV.FBA/A.EUR" xmlDataType="double"/>
    </xmlCellPr>
  </singleXmlCell>
  <singleXmlCell id="252" r="U85" connectionId="0">
    <xmlCellPr id="252" uniqueName="_Report_Observations_BIL.AKT.FFV.FMI_A.EUR">
      <xmlPr mapId="1" xpath="/Report/Observations/BIL.AKT.FFV.FMI/A.EUR" xmlDataType="double"/>
    </xmlCellPr>
  </singleXmlCell>
  <singleXmlCell id="254" r="U88" connectionId="0">
    <xmlCellPr id="254" uniqueName="_Report_Observations_BIL.AKT.FFV.FKU_A.EUR">
      <xmlPr mapId="1" xpath="/Report/Observations/BIL.AKT.FFV.FKU/A.EUR" xmlDataType="double"/>
    </xmlCellPr>
  </singleXmlCell>
  <singleXmlCell id="255" r="U87" connectionId="0">
    <xmlCellPr id="255" uniqueName="_Report_Observations_BIL.AKT.FFV.WFG_A.EUR">
      <xmlPr mapId="1" xpath="/Report/Observations/BIL.AKT.FFV.WFG/A.EUR" xmlDataType="double"/>
    </xmlCellPr>
  </singleXmlCell>
  <singleXmlCell id="256" r="U82" connectionId="0">
    <xmlCellPr id="256" uniqueName="_Report_Observations_BIL.AKT.HGE_A.EUR">
      <xmlPr mapId="1" xpath="/Report/Observations/BIL.AKT.HGE/A.EUR" xmlDataType="double"/>
    </xmlCellPr>
  </singleXmlCell>
  <singleXmlCell id="258" r="U81" connectionId="0">
    <xmlCellPr id="258" uniqueName="_Report_Observations_BIL.AKT.HYP_A.EUR.IMM">
      <xmlPr mapId="1" xpath="/Report/Observations/BIL.AKT.HYP/A.EUR.IMM" xmlDataType="double"/>
    </xmlCellPr>
  </singleXmlCell>
  <singleXmlCell id="261" r="U84" connectionId="0">
    <xmlCellPr id="261" uniqueName="_Report_Observations_BIL.AKT.FFV_A.EUR">
      <xmlPr mapId="1" xpath="/Report/Observations/BIL.AKT.FFV/A.EUR" xmlDataType="double"/>
    </xmlCellPr>
  </singleXmlCell>
  <singleXmlCell id="263" r="U83" connectionId="0">
    <xmlCellPr id="263" uniqueName="_Report_Observations_BIL.AKT.WBW_A.EUR">
      <xmlPr mapId="1" xpath="/Report/Observations/BIL.AKT.WBW/A.EUR" xmlDataType="double"/>
    </xmlCellPr>
  </singleXmlCell>
  <singleXmlCell id="268" r="U80" connectionId="0">
    <xmlCellPr id="268" uniqueName="_Report_Observations_BIL.AKT.HYP_A.EUR.U5J">
      <xmlPr mapId="1" xpath="/Report/Observations/BIL.AKT.HYP/A.EUR.U5J" xmlDataType="double"/>
    </xmlCellPr>
  </singleXmlCell>
  <singleXmlCell id="274" r="U97" connectionId="0">
    <xmlCellPr id="274" uniqueName="_Report_Observations_BIL.AKT.SAN_A.EUR">
      <xmlPr mapId="1" xpath="/Report/Observations/BIL.AKT.SAN/A.EUR" xmlDataType="double"/>
    </xmlCellPr>
  </singleXmlCell>
  <singleXmlCell id="276" r="U96" connectionId="0">
    <xmlCellPr id="276" uniqueName="_Report_Observations_BIL.AKT.BET_A.EUR">
      <xmlPr mapId="1" xpath="/Report/Observations/BIL.AKT.BET/A.EUR" xmlDataType="double"/>
    </xmlCellPr>
  </singleXmlCell>
  <singleXmlCell id="278" r="U99" connectionId="0">
    <xmlCellPr id="278" uniqueName="_Report_Observations_BIL.AKT.SAN.OFL_A.EUR">
      <xmlPr mapId="1" xpath="/Report/Observations/BIL.AKT.SAN.OFL/A.EUR" xmlDataType="double"/>
    </xmlCellPr>
  </singleXmlCell>
  <singleXmlCell id="279" r="U98" connectionId="0">
    <xmlCellPr id="279" uniqueName="_Report_Observations_BIL.AKT.SAN.LBU_A.EUR">
      <xmlPr mapId="1" xpath="/Report/Observations/BIL.AKT.SAN.LBU/A.EUR" xmlDataType="double"/>
    </xmlCellPr>
  </singleXmlCell>
  <singleXmlCell id="280" r="U93" connectionId="0">
    <xmlCellPr id="280" uniqueName="_Report_Observations_BIL.AKT.FAN.GMP_A.EUR.T">
      <xmlPr mapId="1" xpath="/Report/Observations/BIL.AKT.FAN.GMP/A.EUR.T" xmlDataType="double"/>
    </xmlCellPr>
  </singleXmlCell>
  <singleXmlCell id="282" r="U92" connectionId="0">
    <xmlCellPr id="282" uniqueName="_Report_Observations_BIL.AKT.FAN.LIS_A.EUR">
      <xmlPr mapId="1" xpath="/Report/Observations/BIL.AKT.FAN.LIS/A.EUR" xmlDataType="double"/>
    </xmlCellPr>
  </singleXmlCell>
  <singleXmlCell id="284" r="U95" connectionId="0">
    <xmlCellPr id="284" uniqueName="_Report_Observations_BIL.AKT.REA_A.EUR">
      <xmlPr mapId="1" xpath="/Report/Observations/BIL.AKT.REA/A.EUR" xmlDataType="double"/>
    </xmlCellPr>
  </singleXmlCell>
  <singleXmlCell id="286" r="U94" connectionId="0">
    <xmlCellPr id="286" uniqueName="_Report_Observations_BIL.AKT.FAN.GMP_A.EUR.OEH">
      <xmlPr mapId="1" xpath="/Report/Observations/BIL.AKT.FAN.GMP/A.EUR.OEH" xmlDataType="double"/>
    </xmlCellPr>
  </singleXmlCell>
  <singleXmlCell id="290" r="U91" connectionId="0">
    <xmlCellPr id="290" uniqueName="_Report_Observations_BIL.AKT.FAN_A.EUR">
      <xmlPr mapId="1" xpath="/Report/Observations/BIL.AKT.FAN/A.EUR" xmlDataType="double"/>
    </xmlCellPr>
  </singleXmlCell>
  <singleXmlCell id="292" r="U90" connectionId="0">
    <xmlCellPr id="292" uniqueName="_Report_Observations_BIL.AKT.FFV.FAN_A.EUR">
      <xmlPr mapId="1" xpath="/Report/Observations/BIL.AKT.FFV.FAN/A.EUR" xmlDataType="double"/>
    </xmlCellPr>
  </singleXmlCell>
  <singleXmlCell id="295" r="U68" connectionId="0">
    <xmlCellPr id="295" uniqueName="_Report_Observations_BIL.AKT.FKU_A.EUR.M13.T.T">
      <xmlPr mapId="1" xpath="/Report/Observations/BIL.AKT.FKU/A.EUR.M13.T.T" xmlDataType="double"/>
    </xmlCellPr>
  </singleXmlCell>
  <singleXmlCell id="296" r="U67" connectionId="0">
    <xmlCellPr id="296" uniqueName="_Report_Observations_BIL.AKT.FKU_A.EUR.B1M.T.T">
      <xmlPr mapId="1" xpath="/Report/Observations/BIL.AKT.FKU/A.EUR.B1M.T.T" xmlDataType="double"/>
    </xmlCellPr>
  </singleXmlCell>
  <singleXmlCell id="297" r="U69" connectionId="0">
    <xmlCellPr id="297" uniqueName="_Report_Observations_BIL.AKT.FKU_A.EUR.M31.T.T">
      <xmlPr mapId="1" xpath="/Report/Observations/BIL.AKT.FKU/A.EUR.M31.T.T" xmlDataType="double"/>
    </xmlCellPr>
  </singleXmlCell>
  <singleXmlCell id="298" r="U64" connectionId="0">
    <xmlCellPr id="298" uniqueName="_Report_Observations_BIL.AKT.FKU_A.EUR.ASI.T.T">
      <xmlPr mapId="1" xpath="/Report/Observations/BIL.AKT.FKU/A.EUR.ASI.T.T" xmlDataType="double"/>
    </xmlCellPr>
  </singleXmlCell>
  <singleXmlCell id="301" r="U66" connectionId="0">
    <xmlCellPr id="301" uniqueName="_Report_Observations_BIL.AKT.FKU_A.EUR.RLZ.T.T">
      <xmlPr mapId="1" xpath="/Report/Observations/BIL.AKT.FKU/A.EUR.RLZ.T.T" xmlDataType="double"/>
    </xmlCellPr>
  </singleXmlCell>
  <singleXmlCell id="303" r="U65" connectionId="0">
    <xmlCellPr id="303" uniqueName="_Report_Observations_BIL.AKT.FKU_A.EUR.KUE.T.T">
      <xmlPr mapId="1" xpath="/Report/Observations/BIL.AKT.FKU/A.EUR.KUE.T.T" xmlDataType="double"/>
    </xmlCellPr>
  </singleXmlCell>
  <singleXmlCell id="306" r="U60" connectionId="0">
    <xmlCellPr id="306" uniqueName="_Report_Observations_BIL.AKT.FKU_A.EUR.T.GED.T">
      <xmlPr mapId="1" xpath="/Report/Observations/BIL.AKT.FKU/A.EUR.T.GED.T" xmlDataType="double"/>
    </xmlCellPr>
  </singleXmlCell>
  <singleXmlCell id="311" r="U62" connectionId="0">
    <xmlCellPr id="311" uniqueName="_Report_Observations_BIL.AKT.FKU_A.EUR.T.HYD.U">
      <xmlPr mapId="1" xpath="/Report/Observations/BIL.AKT.FKU/A.EUR.T.HYD.U" xmlDataType="double"/>
    </xmlCellPr>
  </singleXmlCell>
  <singleXmlCell id="314" r="U61" connectionId="0">
    <xmlCellPr id="314" uniqueName="_Report_Observations_BIL.AKT.FKU_A.EUR.T.GED.ORK">
      <xmlPr mapId="1" xpath="/Report/Observations/BIL.AKT.FKU/A.EUR.T.GED.ORK" xmlDataType="double"/>
    </xmlCellPr>
  </singleXmlCell>
  <singleXmlCell id="320" r="U79" connectionId="0">
    <xmlCellPr id="320" uniqueName="_Report_Observations_BIL.AKT.HYP_A.EUR.J15">
      <xmlPr mapId="1" xpath="/Report/Observations/BIL.AKT.HYP/A.EUR.J15" xmlDataType="double"/>
    </xmlCellPr>
  </singleXmlCell>
  <singleXmlCell id="322" r="U78" connectionId="0">
    <xmlCellPr id="322" uniqueName="_Report_Observations_BIL.AKT.HYP_A.EUR.M31">
      <xmlPr mapId="1" xpath="/Report/Observations/BIL.AKT.HYP/A.EUR.M31" xmlDataType="double"/>
    </xmlCellPr>
  </singleXmlCell>
  <singleXmlCell id="324" r="U75" connectionId="0">
    <xmlCellPr id="324" uniqueName="_Report_Observations_BIL.AKT.HYP_A.EUR.RLZ">
      <xmlPr mapId="1" xpath="/Report/Observations/BIL.AKT.HYP/A.EUR.RLZ" xmlDataType="double"/>
    </xmlCellPr>
  </singleXmlCell>
  <singleXmlCell id="326" r="U74" connectionId="0">
    <xmlCellPr id="326" uniqueName="_Report_Observations_BIL.AKT.HYP_A.EUR.KUE">
      <xmlPr mapId="1" xpath="/Report/Observations/BIL.AKT.HYP/A.EUR.KUE" xmlDataType="double"/>
    </xmlCellPr>
  </singleXmlCell>
  <singleXmlCell id="327" r="U77" connectionId="0">
    <xmlCellPr id="327" uniqueName="_Report_Observations_BIL.AKT.HYP_A.EUR.M13">
      <xmlPr mapId="1" xpath="/Report/Observations/BIL.AKT.HYP/A.EUR.M13" xmlDataType="double"/>
    </xmlCellPr>
  </singleXmlCell>
  <singleXmlCell id="329" r="U76" connectionId="0">
    <xmlCellPr id="329" uniqueName="_Report_Observations_BIL.AKT.HYP_A.EUR.B1M">
      <xmlPr mapId="1" xpath="/Report/Observations/BIL.AKT.HYP/A.EUR.B1M" xmlDataType="double"/>
    </xmlCellPr>
  </singleXmlCell>
  <singleXmlCell id="332" r="U71" connectionId="0">
    <xmlCellPr id="332" uniqueName="_Report_Observations_BIL.AKT.FKU_A.EUR.U5J.T.T">
      <xmlPr mapId="1" xpath="/Report/Observations/BIL.AKT.FKU/A.EUR.U5J.T.T" xmlDataType="double"/>
    </xmlCellPr>
  </singleXmlCell>
  <singleXmlCell id="334" r="U70" connectionId="0">
    <xmlCellPr id="334" uniqueName="_Report_Observations_BIL.AKT.FKU_A.EUR.J15.T.T">
      <xmlPr mapId="1" xpath="/Report/Observations/BIL.AKT.FKU/A.EUR.J15.T.T" xmlDataType="double"/>
    </xmlCellPr>
  </singleXmlCell>
  <singleXmlCell id="336" r="U73" connectionId="0">
    <xmlCellPr id="336" uniqueName="_Report_Observations_BIL.AKT.HYP_A.EUR.ASI">
      <xmlPr mapId="1" xpath="/Report/Observations/BIL.AKT.HYP/A.EUR.ASI" xmlDataType="double"/>
    </xmlCellPr>
  </singleXmlCell>
  <singleXmlCell id="337" r="U72" connectionId="0">
    <xmlCellPr id="337" uniqueName="_Report_Observations_BIL.AKT.HYP_A.EUR.T">
      <xmlPr mapId="1" xpath="/Report/Observations/BIL.AKT.HYP/A.EUR.T" xmlDataType="double"/>
    </xmlCellPr>
  </singleXmlCell>
  <singleXmlCell id="349" r="L29" connectionId="0">
    <xmlCellPr id="349" uniqueName="_Report_Observations_BIL.AKT.FBA_I.EM.ASI">
      <xmlPr mapId="1" xpath="/Report/Observations/BIL.AKT.FBA/I.EM.ASI" xmlDataType="double"/>
    </xmlCellPr>
  </singleXmlCell>
  <singleXmlCell id="351" r="L28" connectionId="0">
    <xmlCellPr id="351" uniqueName="_Report_Observations_BIL.AKT.FBA_I.EM.T">
      <xmlPr mapId="1" xpath="/Report/Observations/BIL.AKT.FBA/I.EM.T" xmlDataType="double"/>
    </xmlCellPr>
  </singleXmlCell>
  <singleXmlCell id="373" r="L39" connectionId="0">
    <xmlCellPr id="373" uniqueName="_Report_Observations_BIL.AKT.WFG_I.EM.ASI.BAN">
      <xmlPr mapId="1" xpath="/Report/Observations/BIL.AKT.WFG/I.EM.ASI.BAN" xmlDataType="double"/>
    </xmlCellPr>
  </singleXmlCell>
  <singleXmlCell id="374" r="L36" connectionId="0">
    <xmlCellPr id="374" uniqueName="_Report_Observations_BIL.AKT.FBA_I.EM.U5J">
      <xmlPr mapId="1" xpath="/Report/Observations/BIL.AKT.FBA/I.EM.U5J" xmlDataType="double"/>
    </xmlCellPr>
  </singleXmlCell>
  <singleXmlCell id="375" r="L35" connectionId="0">
    <xmlCellPr id="375" uniqueName="_Report_Observations_BIL.AKT.FBA_I.EM.J15">
      <xmlPr mapId="1" xpath="/Report/Observations/BIL.AKT.FBA/I.EM.J15" xmlDataType="double"/>
    </xmlCellPr>
  </singleXmlCell>
  <singleXmlCell id="376" r="L38" connectionId="0">
    <xmlCellPr id="376" uniqueName="_Report_Observations_BIL.AKT.WFG_I.EM.T.BAN">
      <xmlPr mapId="1" xpath="/Report/Observations/BIL.AKT.WFG/I.EM.T.BAN" xmlDataType="double"/>
    </xmlCellPr>
  </singleXmlCell>
  <singleXmlCell id="377" r="L37" connectionId="0">
    <xmlCellPr id="377" uniqueName="_Report_Observations_BIL.AKT.WFG_I.EM.T.T">
      <xmlPr mapId="1" xpath="/Report/Observations/BIL.AKT.WFG/I.EM.T.T" xmlDataType="double"/>
    </xmlCellPr>
  </singleXmlCell>
  <singleXmlCell id="378" r="L32" connectionId="0">
    <xmlCellPr id="378" uniqueName="_Report_Observations_BIL.AKT.FBA_I.EM.B1M">
      <xmlPr mapId="1" xpath="/Report/Observations/BIL.AKT.FBA/I.EM.B1M" xmlDataType="double"/>
    </xmlCellPr>
  </singleXmlCell>
  <singleXmlCell id="379" r="L31" connectionId="0">
    <xmlCellPr id="379" uniqueName="_Report_Observations_BIL.AKT.FBA_I.EM.RLZ">
      <xmlPr mapId="1" xpath="/Report/Observations/BIL.AKT.FBA/I.EM.RLZ" xmlDataType="double"/>
    </xmlCellPr>
  </singleXmlCell>
  <singleXmlCell id="380" r="L34" connectionId="0">
    <xmlCellPr id="380" uniqueName="_Report_Observations_BIL.AKT.FBA_I.EM.M31">
      <xmlPr mapId="1" xpath="/Report/Observations/BIL.AKT.FBA/I.EM.M31" xmlDataType="double"/>
    </xmlCellPr>
  </singleXmlCell>
  <singleXmlCell id="381" r="L33" connectionId="0">
    <xmlCellPr id="381" uniqueName="_Report_Observations_BIL.AKT.FBA_I.EM.M13">
      <xmlPr mapId="1" xpath="/Report/Observations/BIL.AKT.FBA/I.EM.M13" xmlDataType="double"/>
    </xmlCellPr>
  </singleXmlCell>
  <singleXmlCell id="385" r="L30" connectionId="0">
    <xmlCellPr id="385" uniqueName="_Report_Observations_BIL.AKT.FBA_I.EM.KUE">
      <xmlPr mapId="1" xpath="/Report/Observations/BIL.AKT.FBA/I.EM.KUE" xmlDataType="double"/>
    </xmlCellPr>
  </singleXmlCell>
  <singleXmlCell id="400" r="P87" connectionId="0">
    <xmlCellPr id="400" uniqueName="_Report_Observations_BIL.AKT.FFV.WFG_I.U">
      <xmlPr mapId="1" xpath="/Report/Observations/BIL.AKT.FFV.WFG/I.U" xmlDataType="double"/>
    </xmlCellPr>
  </singleXmlCell>
  <singleXmlCell id="401" r="P86" connectionId="0">
    <xmlCellPr id="401" uniqueName="_Report_Observations_BIL.AKT.FFV.FBA_I.U">
      <xmlPr mapId="1" xpath="/Report/Observations/BIL.AKT.FFV.FBA/I.U" xmlDataType="double"/>
    </xmlCellPr>
  </singleXmlCell>
  <singleXmlCell id="402" r="P89" connectionId="0">
    <xmlCellPr id="402" uniqueName="_Report_Observations_BIL.AKT.FFV.HYP_I.U">
      <xmlPr mapId="1" xpath="/Report/Observations/BIL.AKT.FFV.HYP/I.U" xmlDataType="double"/>
    </xmlCellPr>
  </singleXmlCell>
  <singleXmlCell id="404" r="P88" connectionId="0">
    <xmlCellPr id="404" uniqueName="_Report_Observations_BIL.AKT.FFV.FKU_I.U">
      <xmlPr mapId="1" xpath="/Report/Observations/BIL.AKT.FFV.FKU/I.U" xmlDataType="double"/>
    </xmlCellPr>
  </singleXmlCell>
  <singleXmlCell id="405" r="P83" connectionId="0">
    <xmlCellPr id="405" uniqueName="_Report_Observations_BIL.AKT.WBW_I.U">
      <xmlPr mapId="1" xpath="/Report/Observations/BIL.AKT.WBW/I.U" xmlDataType="double"/>
    </xmlCellPr>
  </singleXmlCell>
  <singleXmlCell id="406" r="P82" connectionId="0">
    <xmlCellPr id="406" uniqueName="_Report_Observations_BIL.AKT.HGE_I.U">
      <xmlPr mapId="1" xpath="/Report/Observations/BIL.AKT.HGE/I.U" xmlDataType="double"/>
    </xmlCellPr>
  </singleXmlCell>
  <singleXmlCell id="407" r="P85" connectionId="0">
    <xmlCellPr id="407" uniqueName="_Report_Observations_BIL.AKT.FFV.FMI_I.U">
      <xmlPr mapId="1" xpath="/Report/Observations/BIL.AKT.FFV.FMI/I.U" xmlDataType="double"/>
    </xmlCellPr>
  </singleXmlCell>
  <singleXmlCell id="408" r="P84" connectionId="0">
    <xmlCellPr id="408" uniqueName="_Report_Observations_BIL.AKT.FFV_I.U">
      <xmlPr mapId="1" xpath="/Report/Observations/BIL.AKT.FFV/I.U" xmlDataType="double"/>
    </xmlCellPr>
  </singleXmlCell>
  <singleXmlCell id="411" r="P81" connectionId="0">
    <xmlCellPr id="411" uniqueName="_Report_Observations_BIL.AKT.HYP_I.U.IMM">
      <xmlPr mapId="1" xpath="/Report/Observations/BIL.AKT.HYP/I.U.IMM" xmlDataType="double"/>
    </xmlCellPr>
  </singleXmlCell>
  <singleXmlCell id="413" r="P80" connectionId="0">
    <xmlCellPr id="413" uniqueName="_Report_Observations_BIL.AKT.HYP_I.U.U5J">
      <xmlPr mapId="1" xpath="/Report/Observations/BIL.AKT.HYP/I.U.U5J" xmlDataType="double"/>
    </xmlCellPr>
  </singleXmlCell>
  <singleXmlCell id="420" r="P98" connectionId="0">
    <xmlCellPr id="420" uniqueName="_Report_Observations_BIL.AKT.SAN.LBU_I.U">
      <xmlPr mapId="1" xpath="/Report/Observations/BIL.AKT.SAN.LBU/I.U" xmlDataType="double"/>
    </xmlCellPr>
  </singleXmlCell>
  <singleXmlCell id="421" r="P97" connectionId="0">
    <xmlCellPr id="421" uniqueName="_Report_Observations_BIL.AKT.SAN_I.U">
      <xmlPr mapId="1" xpath="/Report/Observations/BIL.AKT.SAN/I.U" xmlDataType="double"/>
    </xmlCellPr>
  </singleXmlCell>
  <singleXmlCell id="422" r="P99" connectionId="0">
    <xmlCellPr id="422" uniqueName="_Report_Observations_BIL.AKT.SAN.OFL_I.U">
      <xmlPr mapId="1" xpath="/Report/Observations/BIL.AKT.SAN.OFL/I.U" xmlDataType="double"/>
    </xmlCellPr>
  </singleXmlCell>
  <singleXmlCell id="423" r="P94" connectionId="0">
    <xmlCellPr id="423" uniqueName="_Report_Observations_BIL.AKT.FAN.GMP_I.U.OEH">
      <xmlPr mapId="1" xpath="/Report/Observations/BIL.AKT.FAN.GMP/I.U.OEH" xmlDataType="double"/>
    </xmlCellPr>
  </singleXmlCell>
  <singleXmlCell id="424" r="P93" connectionId="0">
    <xmlCellPr id="424" uniqueName="_Report_Observations_BIL.AKT.FAN.GMP_I.U.T">
      <xmlPr mapId="1" xpath="/Report/Observations/BIL.AKT.FAN.GMP/I.U.T" xmlDataType="double"/>
    </xmlCellPr>
  </singleXmlCell>
  <singleXmlCell id="426" r="P96" connectionId="0">
    <xmlCellPr id="426" uniqueName="_Report_Observations_BIL.AKT.BET_I.U">
      <xmlPr mapId="1" xpath="/Report/Observations/BIL.AKT.BET/I.U" xmlDataType="double"/>
    </xmlCellPr>
  </singleXmlCell>
  <singleXmlCell id="427" r="P95" connectionId="0">
    <xmlCellPr id="427" uniqueName="_Report_Observations_BIL.AKT.REA_I.U">
      <xmlPr mapId="1" xpath="/Report/Observations/BIL.AKT.REA/I.U" xmlDataType="double"/>
    </xmlCellPr>
  </singleXmlCell>
  <singleXmlCell id="428" r="P90" connectionId="0">
    <xmlCellPr id="428" uniqueName="_Report_Observations_BIL.AKT.FFV.FAN_I.U">
      <xmlPr mapId="1" xpath="/Report/Observations/BIL.AKT.FFV.FAN/I.U" xmlDataType="double"/>
    </xmlCellPr>
  </singleXmlCell>
  <singleXmlCell id="431" r="P92" connectionId="0">
    <xmlCellPr id="431" uniqueName="_Report_Observations_BIL.AKT.FAN.LIS_I.U">
      <xmlPr mapId="1" xpath="/Report/Observations/BIL.AKT.FAN.LIS/I.U" xmlDataType="double"/>
    </xmlCellPr>
  </singleXmlCell>
  <singleXmlCell id="433" r="P91" connectionId="0">
    <xmlCellPr id="433" uniqueName="_Report_Observations_BIL.AKT.FAN_I.U">
      <xmlPr mapId="1" xpath="/Report/Observations/BIL.AKT.FAN/I.U" xmlDataType="double"/>
    </xmlCellPr>
  </singleXmlCell>
  <singleXmlCell id="442" r="P69" connectionId="0">
    <xmlCellPr id="442" uniqueName="_Report_Observations_BIL.AKT.FKU_I.U.M31.T.T">
      <xmlPr mapId="1" xpath="/Report/Observations/BIL.AKT.FKU/I.U.M31.T.T" xmlDataType="double"/>
    </xmlCellPr>
  </singleXmlCell>
  <singleXmlCell id="444" r="P68" connectionId="0">
    <xmlCellPr id="444" uniqueName="_Report_Observations_BIL.AKT.FKU_I.U.M13.T.T">
      <xmlPr mapId="1" xpath="/Report/Observations/BIL.AKT.FKU/I.U.M13.T.T" xmlDataType="double"/>
    </xmlCellPr>
  </singleXmlCell>
  <singleXmlCell id="448" r="P65" connectionId="0">
    <xmlCellPr id="448" uniqueName="_Report_Observations_BIL.AKT.FKU_I.U.KUE.T.T">
      <xmlPr mapId="1" xpath="/Report/Observations/BIL.AKT.FKU/I.U.KUE.T.T" xmlDataType="double"/>
    </xmlCellPr>
  </singleXmlCell>
  <singleXmlCell id="450" r="P64" connectionId="0">
    <xmlCellPr id="450" uniqueName="_Report_Observations_BIL.AKT.FKU_I.U.ASI.T.T">
      <xmlPr mapId="1" xpath="/Report/Observations/BIL.AKT.FKU/I.U.ASI.T.T" xmlDataType="double"/>
    </xmlCellPr>
  </singleXmlCell>
  <singleXmlCell id="452" r="P67" connectionId="0">
    <xmlCellPr id="452" uniqueName="_Report_Observations_BIL.AKT.FKU_I.U.B1M.T.T">
      <xmlPr mapId="1" xpath="/Report/Observations/BIL.AKT.FKU/I.U.B1M.T.T" xmlDataType="double"/>
    </xmlCellPr>
  </singleXmlCell>
  <singleXmlCell id="454" r="P66" connectionId="0">
    <xmlCellPr id="454" uniqueName="_Report_Observations_BIL.AKT.FKU_I.U.RLZ.T.T">
      <xmlPr mapId="1" xpath="/Report/Observations/BIL.AKT.FKU/I.U.RLZ.T.T" xmlDataType="double"/>
    </xmlCellPr>
  </singleXmlCell>
  <singleXmlCell id="457" r="P61" connectionId="0">
    <xmlCellPr id="457" uniqueName="_Report_Observations_BIL.AKT.FKU_I.U.T.GED.ORK">
      <xmlPr mapId="1" xpath="/Report/Observations/BIL.AKT.FKU/I.U.T.GED.ORK" xmlDataType="double"/>
    </xmlCellPr>
  </singleXmlCell>
  <singleXmlCell id="458" r="P60" connectionId="0">
    <xmlCellPr id="458" uniqueName="_Report_Observations_BIL.AKT.FKU_I.U.T.GED.T">
      <xmlPr mapId="1" xpath="/Report/Observations/BIL.AKT.FKU/I.U.T.GED.T" xmlDataType="double"/>
    </xmlCellPr>
  </singleXmlCell>
  <singleXmlCell id="460" r="P62" connectionId="0">
    <xmlCellPr id="460" uniqueName="_Report_Observations_BIL.AKT.FKU_I.U.T.HYD.U">
      <xmlPr mapId="1" xpath="/Report/Observations/BIL.AKT.FKU/I.U.T.HYD.U" xmlDataType="double"/>
    </xmlCellPr>
  </singleXmlCell>
  <singleXmlCell id="468" r="P79" connectionId="0">
    <xmlCellPr id="468" uniqueName="_Report_Observations_BIL.AKT.HYP_I.U.J15">
      <xmlPr mapId="1" xpath="/Report/Observations/BIL.AKT.HYP/I.U.J15" xmlDataType="double"/>
    </xmlCellPr>
  </singleXmlCell>
  <singleXmlCell id="472" r="P76" connectionId="0">
    <xmlCellPr id="472" uniqueName="_Report_Observations_BIL.AKT.HYP_I.U.B1M">
      <xmlPr mapId="1" xpath="/Report/Observations/BIL.AKT.HYP/I.U.B1M" xmlDataType="double"/>
    </xmlCellPr>
  </singleXmlCell>
  <singleXmlCell id="474" r="P75" connectionId="0">
    <xmlCellPr id="474" uniqueName="_Report_Observations_BIL.AKT.HYP_I.U.RLZ">
      <xmlPr mapId="1" xpath="/Report/Observations/BIL.AKT.HYP/I.U.RLZ" xmlDataType="double"/>
    </xmlCellPr>
  </singleXmlCell>
  <singleXmlCell id="476" r="P78" connectionId="0">
    <xmlCellPr id="476" uniqueName="_Report_Observations_BIL.AKT.HYP_I.U.M31">
      <xmlPr mapId="1" xpath="/Report/Observations/BIL.AKT.HYP/I.U.M31" xmlDataType="double"/>
    </xmlCellPr>
  </singleXmlCell>
  <singleXmlCell id="478" r="P77" connectionId="0">
    <xmlCellPr id="478" uniqueName="_Report_Observations_BIL.AKT.HYP_I.U.M13">
      <xmlPr mapId="1" xpath="/Report/Observations/BIL.AKT.HYP/I.U.M13" xmlDataType="double"/>
    </xmlCellPr>
  </singleXmlCell>
  <singleXmlCell id="480" r="P72" connectionId="0">
    <xmlCellPr id="480" uniqueName="_Report_Observations_BIL.AKT.HYP_I.U.T">
      <xmlPr mapId="1" xpath="/Report/Observations/BIL.AKT.HYP/I.U.T" xmlDataType="double"/>
    </xmlCellPr>
  </singleXmlCell>
  <singleXmlCell id="481" r="P71" connectionId="0">
    <xmlCellPr id="481" uniqueName="_Report_Observations_BIL.AKT.FKU_I.U.U5J.T.T">
      <xmlPr mapId="1" xpath="/Report/Observations/BIL.AKT.FKU/I.U.U5J.T.T" xmlDataType="double"/>
    </xmlCellPr>
  </singleXmlCell>
  <singleXmlCell id="482" r="P74" connectionId="0">
    <xmlCellPr id="482" uniqueName="_Report_Observations_BIL.AKT.HYP_I.U.KUE">
      <xmlPr mapId="1" xpath="/Report/Observations/BIL.AKT.HYP/I.U.KUE" xmlDataType="double"/>
    </xmlCellPr>
  </singleXmlCell>
  <singleXmlCell id="483" r="P73" connectionId="0">
    <xmlCellPr id="483" uniqueName="_Report_Observations_BIL.AKT.HYP_I.U.ASI">
      <xmlPr mapId="1" xpath="/Report/Observations/BIL.AKT.HYP/I.U.ASI" xmlDataType="double"/>
    </xmlCellPr>
  </singleXmlCell>
  <singleXmlCell id="484" r="P70" connectionId="0">
    <xmlCellPr id="484" uniqueName="_Report_Observations_BIL.AKT.FKU_I.U.J15.T.T">
      <xmlPr mapId="1" xpath="/Report/Observations/BIL.AKT.FKU/I.U.J15.T.T" xmlDataType="double"/>
    </xmlCellPr>
  </singleXmlCell>
  <singleXmlCell id="489" r="P47" connectionId="0">
    <xmlCellPr id="489" uniqueName="_Report_Observations_BIL.AKT.WFG_I.U.T.KUN">
      <xmlPr mapId="1" xpath="/Report/Observations/BIL.AKT.WFG/I.U.T.KUN" xmlDataType="double"/>
    </xmlCellPr>
  </singleXmlCell>
  <singleXmlCell id="491" r="P46" connectionId="0">
    <xmlCellPr id="491" uniqueName="_Report_Observations_BIL.AKT.WFG_I.U.U5J.BAN">
      <xmlPr mapId="1" xpath="/Report/Observations/BIL.AKT.WFG/I.U.U5J.BAN" xmlDataType="double"/>
    </xmlCellPr>
  </singleXmlCell>
  <singleXmlCell id="493" r="Q100" connectionId="0">
    <xmlCellPr id="493" uniqueName="_Report_Observations_BIL.AKT.SAN.UES_I.T">
      <xmlPr mapId="1" xpath="/Report/Observations/BIL.AKT.SAN.UES/I.T" xmlDataType="double"/>
    </xmlCellPr>
  </singleXmlCell>
  <singleXmlCell id="494" r="P49" connectionId="0">
    <xmlCellPr id="494" uniqueName="_Report_Observations_BIL.AKT.WFG_I.U.KUE.KUN">
      <xmlPr mapId="1" xpath="/Report/Observations/BIL.AKT.WFG/I.U.KUE.KUN" xmlDataType="double"/>
    </xmlCellPr>
  </singleXmlCell>
  <singleXmlCell id="496" r="Q101" connectionId="0">
    <xmlCellPr id="496" uniqueName="_Report_Observations_BIL.AKT.IMW_I.T">
      <xmlPr mapId="1" xpath="/Report/Observations/BIL.AKT.IMW/I.T" xmlDataType="double"/>
    </xmlCellPr>
  </singleXmlCell>
  <singleXmlCell id="497" r="P48" connectionId="0">
    <xmlCellPr id="497" uniqueName="_Report_Observations_BIL.AKT.WFG_I.U.ASI.KUN">
      <xmlPr mapId="1" xpath="/Report/Observations/BIL.AKT.WFG/I.U.ASI.KUN" xmlDataType="double"/>
    </xmlCellPr>
  </singleXmlCell>
  <singleXmlCell id="499" r="P43" connectionId="0">
    <xmlCellPr id="499" uniqueName="_Report_Observations_BIL.AKT.WFG_I.U.M13.BAN">
      <xmlPr mapId="1" xpath="/Report/Observations/BIL.AKT.WFG/I.U.M13.BAN" xmlDataType="double"/>
    </xmlCellPr>
  </singleXmlCell>
  <singleXmlCell id="501" r="P42" connectionId="0">
    <xmlCellPr id="501" uniqueName="_Report_Observations_BIL.AKT.WFG_I.U.B1M.BAN">
      <xmlPr mapId="1" xpath="/Report/Observations/BIL.AKT.WFG/I.U.B1M.BAN" xmlDataType="double"/>
    </xmlCellPr>
  </singleXmlCell>
  <singleXmlCell id="502" r="P45" connectionId="0">
    <xmlCellPr id="502" uniqueName="_Report_Observations_BIL.AKT.WFG_I.U.J15.BAN">
      <xmlPr mapId="1" xpath="/Report/Observations/BIL.AKT.WFG/I.U.J15.BAN" xmlDataType="double"/>
    </xmlCellPr>
  </singleXmlCell>
  <singleXmlCell id="504" r="P44" connectionId="0">
    <xmlCellPr id="504" uniqueName="_Report_Observations_BIL.AKT.WFG_I.U.M31.BAN">
      <xmlPr mapId="1" xpath="/Report/Observations/BIL.AKT.WFG/I.U.M31.BAN" xmlDataType="double"/>
    </xmlCellPr>
  </singleXmlCell>
  <singleXmlCell id="506" r="Q106" connectionId="0">
    <xmlCellPr id="506" uniqueName="_Report_Observations_BIL.AKT.TOT_I.T">
      <xmlPr mapId="1" xpath="/Report/Observations/BIL.AKT.TOT/I.T" xmlDataType="double"/>
    </xmlCellPr>
  </singleXmlCell>
  <singleXmlCell id="507" r="Q107" connectionId="0">
    <xmlCellPr id="507" uniqueName="_Report_Observations_BIL.AKT.TOT.NRA_I.T">
      <xmlPr mapId="1" xpath="/Report/Observations/BIL.AKT.TOT.NRA/I.T" xmlDataType="double"/>
    </xmlCellPr>
  </singleXmlCell>
  <singleXmlCell id="508" r="Q108" connectionId="0">
    <xmlCellPr id="508" uniqueName="_Report_Observations_BIL.AKT.TOT.NRA.WAF_I.T">
      <xmlPr mapId="1" xpath="/Report/Observations/BIL.AKT.TOT.NRA.WAF/I.T" xmlDataType="double"/>
    </xmlCellPr>
  </singleXmlCell>
  <singleXmlCell id="509" r="P41" connectionId="0">
    <xmlCellPr id="509" uniqueName="_Report_Observations_BIL.AKT.WFG_I.U.RLZ.BAN">
      <xmlPr mapId="1" xpath="/Report/Observations/BIL.AKT.WFG/I.U.RLZ.BAN" xmlDataType="double"/>
    </xmlCellPr>
  </singleXmlCell>
  <singleXmlCell id="510" r="P40" connectionId="0">
    <xmlCellPr id="510" uniqueName="_Report_Observations_BIL.AKT.WFG_I.U.KUE.BAN">
      <xmlPr mapId="1" xpath="/Report/Observations/BIL.AKT.WFG/I.U.KUE.BAN" xmlDataType="double"/>
    </xmlCellPr>
  </singleXmlCell>
  <singleXmlCell id="511" r="Q102" connectionId="0">
    <xmlCellPr id="511" uniqueName="_Report_Observations_BIL.AKT.SON_I.T">
      <xmlPr mapId="1" xpath="/Report/Observations/BIL.AKT.SON/I.T" xmlDataType="double"/>
    </xmlCellPr>
  </singleXmlCell>
  <singleXmlCell id="512" r="Q103" connectionId="0">
    <xmlCellPr id="512" uniqueName="_Report_Observations_BIL.AKT.SON.SBG_I.T">
      <xmlPr mapId="1" xpath="/Report/Observations/BIL.AKT.SON.SBG/I.T" xmlDataType="double"/>
    </xmlCellPr>
  </singleXmlCell>
  <singleXmlCell id="513" r="Q104" connectionId="0">
    <xmlCellPr id="513" uniqueName="_Report_Observations_BIL.AKT.SON.NML_I.T">
      <xmlPr mapId="1" xpath="/Report/Observations/BIL.AKT.SON.NML/I.T" xmlDataType="double"/>
    </xmlCellPr>
  </singleXmlCell>
  <singleXmlCell id="514" r="Q105" connectionId="0">
    <xmlCellPr id="514" uniqueName="_Report_Observations_BIL.AKT.NEG_I.T">
      <xmlPr mapId="1" xpath="/Report/Observations/BIL.AKT.NEG/I.T" xmlDataType="double"/>
    </xmlCellPr>
  </singleXmlCell>
  <singleXmlCell id="529" r="P58" connectionId="0">
    <xmlCellPr id="529" uniqueName="_Report_Observations_BIL.AKT.FKU_I.U.T.UNG.T">
      <xmlPr mapId="1" xpath="/Report/Observations/BIL.AKT.FKU/I.U.T.UNG.T" xmlDataType="double"/>
    </xmlCellPr>
  </singleXmlCell>
  <singleXmlCell id="533" r="P59" connectionId="0">
    <xmlCellPr id="533" uniqueName="_Report_Observations_BIL.AKT.FKU_I.U.T.UNG.ORK">
      <xmlPr mapId="1" xpath="/Report/Observations/BIL.AKT.FKU/I.U.T.UNG.ORK" xmlDataType="double"/>
    </xmlCellPr>
  </singleXmlCell>
  <singleXmlCell id="535" r="P54" connectionId="0">
    <xmlCellPr id="535" uniqueName="_Report_Observations_BIL.AKT.WFG_I.U.J15.KUN">
      <xmlPr mapId="1" xpath="/Report/Observations/BIL.AKT.WFG/I.U.J15.KUN" xmlDataType="double"/>
    </xmlCellPr>
  </singleXmlCell>
  <singleXmlCell id="536" r="P53" connectionId="0">
    <xmlCellPr id="536" uniqueName="_Report_Observations_BIL.AKT.WFG_I.U.M31.KUN">
      <xmlPr mapId="1" xpath="/Report/Observations/BIL.AKT.WFG/I.U.M31.KUN" xmlDataType="double"/>
    </xmlCellPr>
  </singleXmlCell>
  <singleXmlCell id="537" r="P56" connectionId="0">
    <xmlCellPr id="537" uniqueName="_Report_Observations_BIL.AKT.FKU_I.U.T.T.T">
      <xmlPr mapId="1" xpath="/Report/Observations/BIL.AKT.FKU/I.U.T.T.T" xmlDataType="double"/>
    </xmlCellPr>
  </singleXmlCell>
  <singleXmlCell id="539" r="P55" connectionId="0">
    <xmlCellPr id="539" uniqueName="_Report_Observations_BIL.AKT.WFG_I.U.U5J.KUN">
      <xmlPr mapId="1" xpath="/Report/Observations/BIL.AKT.WFG/I.U.U5J.KUN" xmlDataType="double"/>
    </xmlCellPr>
  </singleXmlCell>
  <singleXmlCell id="541" r="P50" connectionId="0">
    <xmlCellPr id="541" uniqueName="_Report_Observations_BIL.AKT.WFG_I.U.RLZ.KUN">
      <xmlPr mapId="1" xpath="/Report/Observations/BIL.AKT.WFG/I.U.RLZ.KUN" xmlDataType="double"/>
    </xmlCellPr>
  </singleXmlCell>
  <singleXmlCell id="542" r="P52" connectionId="0">
    <xmlCellPr id="542" uniqueName="_Report_Observations_BIL.AKT.WFG_I.U.M13.KUN">
      <xmlPr mapId="1" xpath="/Report/Observations/BIL.AKT.WFG/I.U.M13.KUN" xmlDataType="double"/>
    </xmlCellPr>
  </singleXmlCell>
  <singleXmlCell id="543" r="P51" connectionId="0">
    <xmlCellPr id="543" uniqueName="_Report_Observations_BIL.AKT.WFG_I.U.B1M.KUN">
      <xmlPr mapId="1" xpath="/Report/Observations/BIL.AKT.WFG/I.U.B1M.KUN" xmlDataType="double"/>
    </xmlCellPr>
  </singleXmlCell>
  <singleXmlCell id="548" r="Y49" connectionId="0">
    <xmlCellPr id="548" uniqueName="_Report_Observations_BIL.AKT.WFG_T.T.KUE.KUN">
      <xmlPr mapId="1" xpath="/Report/Observations/BIL.AKT.WFG/T.T.KUE.KUN" xmlDataType="double"/>
    </xmlCellPr>
  </singleXmlCell>
  <singleXmlCell id="549" r="Y46" connectionId="0">
    <xmlCellPr id="549" uniqueName="_Report_Observations_BIL.AKT.WFG_T.T.U5J.BAN">
      <xmlPr mapId="1" xpath="/Report/Observations/BIL.AKT.WFG/T.T.U5J.BAN" xmlDataType="double"/>
    </xmlCellPr>
  </singleXmlCell>
  <singleXmlCell id="550" r="Y45" connectionId="0">
    <xmlCellPr id="550" uniqueName="_Report_Observations_BIL.AKT.WFG_T.T.J15.BAN">
      <xmlPr mapId="1" xpath="/Report/Observations/BIL.AKT.WFG/T.T.J15.BAN" xmlDataType="double"/>
    </xmlCellPr>
  </singleXmlCell>
  <singleXmlCell id="551" r="Y48" connectionId="0">
    <xmlCellPr id="551" uniqueName="_Report_Observations_BIL.AKT.WFG_T.T.ASI.KUN">
      <xmlPr mapId="1" xpath="/Report/Observations/BIL.AKT.WFG/T.T.ASI.KUN" xmlDataType="double"/>
    </xmlCellPr>
  </singleXmlCell>
  <singleXmlCell id="552" r="Y47" connectionId="0">
    <xmlCellPr id="552" uniqueName="_Report_Observations_BIL.AKT.WFG_T.T.T.KUN">
      <xmlPr mapId="1" xpath="/Report/Observations/BIL.AKT.WFG/T.T.T.KUN" xmlDataType="double"/>
    </xmlCellPr>
  </singleXmlCell>
  <singleXmlCell id="553" r="Y42" connectionId="0">
    <xmlCellPr id="553" uniqueName="_Report_Observations_BIL.AKT.WFG_T.T.B1M.BAN">
      <xmlPr mapId="1" xpath="/Report/Observations/BIL.AKT.WFG/T.T.B1M.BAN" xmlDataType="double"/>
    </xmlCellPr>
  </singleXmlCell>
  <singleXmlCell id="554" r="Y41" connectionId="0">
    <xmlCellPr id="554" uniqueName="_Report_Observations_BIL.AKT.WFG_T.T.RLZ.BAN">
      <xmlPr mapId="1" xpath="/Report/Observations/BIL.AKT.WFG/T.T.RLZ.BAN" xmlDataType="double"/>
    </xmlCellPr>
  </singleXmlCell>
  <singleXmlCell id="555" r="Y44" connectionId="0">
    <xmlCellPr id="555" uniqueName="_Report_Observations_BIL.AKT.WFG_T.T.M31.BAN">
      <xmlPr mapId="1" xpath="/Report/Observations/BIL.AKT.WFG/T.T.M31.BAN" xmlDataType="double"/>
    </xmlCellPr>
  </singleXmlCell>
  <singleXmlCell id="556" r="Y43" connectionId="0">
    <xmlCellPr id="556" uniqueName="_Report_Observations_BIL.AKT.WFG_T.T.M13.BAN">
      <xmlPr mapId="1" xpath="/Report/Observations/BIL.AKT.WFG/T.T.M13.BAN" xmlDataType="double"/>
    </xmlCellPr>
  </singleXmlCell>
  <singleXmlCell id="560" r="Y40" connectionId="0">
    <xmlCellPr id="560" uniqueName="_Report_Observations_BIL.AKT.WFG_T.T.KUE.BAN">
      <xmlPr mapId="1" xpath="/Report/Observations/BIL.AKT.WFG/T.T.KUE.BAN" xmlDataType="double"/>
    </xmlCellPr>
  </singleXmlCell>
  <singleXmlCell id="573" r="Y56" connectionId="0">
    <xmlCellPr id="573" uniqueName="_Report_Observations_BIL.AKT.FKU_T.T.T.T.T">
      <xmlPr mapId="1" xpath="/Report/Observations/BIL.AKT.FKU/T.T.T.T.T" xmlDataType="double"/>
    </xmlCellPr>
  </singleXmlCell>
  <singleXmlCell id="574" r="Y59" connectionId="0">
    <xmlCellPr id="574" uniqueName="_Report_Observations_BIL.AKT.FKU_T.T.T.UNG.ORK">
      <xmlPr mapId="1" xpath="/Report/Observations/BIL.AKT.FKU/T.T.T.UNG.ORK" xmlDataType="double"/>
    </xmlCellPr>
  </singleXmlCell>
  <singleXmlCell id="575" r="Y58" connectionId="0">
    <xmlCellPr id="575" uniqueName="_Report_Observations_BIL.AKT.FKU_T.T.T.UNG.T">
      <xmlPr mapId="1" xpath="/Report/Observations/BIL.AKT.FKU/T.T.T.UNG.T" xmlDataType="double"/>
    </xmlCellPr>
  </singleXmlCell>
  <singleXmlCell id="576" r="Y53" connectionId="0">
    <xmlCellPr id="576" uniqueName="_Report_Observations_BIL.AKT.WFG_T.T.M31.KUN">
      <xmlPr mapId="1" xpath="/Report/Observations/BIL.AKT.WFG/T.T.M31.KUN" xmlDataType="double"/>
    </xmlCellPr>
  </singleXmlCell>
  <singleXmlCell id="577" r="Y52" connectionId="0">
    <xmlCellPr id="577" uniqueName="_Report_Observations_BIL.AKT.WFG_T.T.M13.KUN">
      <xmlPr mapId="1" xpath="/Report/Observations/BIL.AKT.WFG/T.T.M13.KUN" xmlDataType="double"/>
    </xmlCellPr>
  </singleXmlCell>
  <singleXmlCell id="578" r="Y55" connectionId="0">
    <xmlCellPr id="578" uniqueName="_Report_Observations_BIL.AKT.WFG_T.T.U5J.KUN">
      <xmlPr mapId="1" xpath="/Report/Observations/BIL.AKT.WFG/T.T.U5J.KUN" xmlDataType="double"/>
    </xmlCellPr>
  </singleXmlCell>
  <singleXmlCell id="579" r="Y54" connectionId="0">
    <xmlCellPr id="579" uniqueName="_Report_Observations_BIL.AKT.WFG_T.T.J15.KUN">
      <xmlPr mapId="1" xpath="/Report/Observations/BIL.AKT.WFG/T.T.J15.KUN" xmlDataType="double"/>
    </xmlCellPr>
  </singleXmlCell>
  <singleXmlCell id="580" r="Y51" connectionId="0">
    <xmlCellPr id="580" uniqueName="_Report_Observations_BIL.AKT.WFG_T.T.B1M.KUN">
      <xmlPr mapId="1" xpath="/Report/Observations/BIL.AKT.WFG/T.T.B1M.KUN" xmlDataType="double"/>
    </xmlCellPr>
  </singleXmlCell>
  <singleXmlCell id="581" r="Y50" connectionId="0">
    <xmlCellPr id="581" uniqueName="_Report_Observations_BIL.AKT.WFG_T.T.RLZ.KUN">
      <xmlPr mapId="1" xpath="/Report/Observations/BIL.AKT.WFG/T.T.RLZ.KUN" xmlDataType="double"/>
    </xmlCellPr>
  </singleXmlCell>
  <singleXmlCell id="589" r="L90" connectionId="0">
    <xmlCellPr id="589" uniqueName="_Report_Observations_BIL.AKT.FFV.FAN_I.EM">
      <xmlPr mapId="1" xpath="/Report/Observations/BIL.AKT.FFV.FAN/I.EM" xmlDataType="double"/>
    </xmlCellPr>
  </singleXmlCell>
  <singleXmlCell id="593" r="L91" connectionId="0">
    <xmlCellPr id="593" uniqueName="_Report_Observations_BIL.AKT.FAN_I.EM">
      <xmlPr mapId="1" xpath="/Report/Observations/BIL.AKT.FAN/I.EM" xmlDataType="double"/>
    </xmlCellPr>
  </singleXmlCell>
  <singleXmlCell id="595" r="Y28" connectionId="0">
    <xmlCellPr id="595" uniqueName="_Report_Observations_BIL.AKT.FBA_T.T.T">
      <xmlPr mapId="1" xpath="/Report/Observations/BIL.AKT.FBA/T.T.T" xmlDataType="double"/>
    </xmlCellPr>
  </singleXmlCell>
  <singleXmlCell id="596" r="Y27" connectionId="0">
    <xmlCellPr id="596" uniqueName="_Report_Observations_BIL.AKT.FMI.SGA_T.T">
      <xmlPr mapId="1" xpath="/Report/Observations/BIL.AKT.FMI.SGA/T.T" xmlDataType="double"/>
    </xmlCellPr>
  </singleXmlCell>
  <singleXmlCell id="597" r="Y29" connectionId="0">
    <xmlCellPr id="597" uniqueName="_Report_Observations_BIL.AKT.FBA_T.T.ASI">
      <xmlPr mapId="1" xpath="/Report/Observations/BIL.AKT.FBA/T.T.ASI" xmlDataType="double"/>
    </xmlCellPr>
  </singleXmlCell>
  <singleXmlCell id="598" r="Y24" connectionId="0">
    <xmlCellPr id="598" uniqueName="_Report_Observations_BIL.AKT.FMI.GGU_T.T">
      <xmlPr mapId="1" xpath="/Report/Observations/BIL.AKT.FMI.GGU/T.T" xmlDataType="double"/>
    </xmlCellPr>
  </singleXmlCell>
  <singleXmlCell id="599" r="Y23" connectionId="0">
    <xmlCellPr id="599" uniqueName="_Report_Observations_BIL.AKT.FMI.NOT_T.T">
      <xmlPr mapId="1" xpath="/Report/Observations/BIL.AKT.FMI.NOT/T.T" xmlDataType="double"/>
    </xmlCellPr>
  </singleXmlCell>
  <singleXmlCell id="600" r="Y26" connectionId="0">
    <xmlCellPr id="600" uniqueName="_Report_Observations_BIL.AKT.FMI.GFG_T.T">
      <xmlPr mapId="1" xpath="/Report/Observations/BIL.AKT.FMI.GFG/T.T" xmlDataType="double"/>
    </xmlCellPr>
  </singleXmlCell>
  <singleXmlCell id="602" r="Y25" connectionId="0">
    <xmlCellPr id="602" uniqueName="_Report_Observations_BIL.AKT.FMI.GPA_T.T">
      <xmlPr mapId="1" xpath="/Report/Observations/BIL.AKT.FMI.GPA/T.T" xmlDataType="double"/>
    </xmlCellPr>
  </singleXmlCell>
  <singleXmlCell id="605" r="Y22" connectionId="0">
    <xmlCellPr id="605" uniqueName="_Report_Observations_BIL.AKT.FMI.SCM_T.T">
      <xmlPr mapId="1" xpath="/Report/Observations/BIL.AKT.FMI.SCM/T.T" xmlDataType="double"/>
    </xmlCellPr>
  </singleXmlCell>
  <singleXmlCell id="607" r="Y21" connectionId="0">
    <xmlCellPr id="607" uniqueName="_Report_Observations_BIL.AKT.FMI_T.T">
      <xmlPr mapId="1" xpath="/Report/Observations/BIL.AKT.FMI/T.T" xmlDataType="double"/>
    </xmlCellPr>
  </singleXmlCell>
  <singleXmlCell id="609" r="U104" connectionId="0">
    <xmlCellPr id="609" uniqueName="_Report_Observations_BIL.AKT.SON.NML_A.EUR">
      <xmlPr mapId="1" xpath="/Report/Observations/BIL.AKT.SON.NML/A.EUR" xmlDataType="double"/>
    </xmlCellPr>
  </singleXmlCell>
  <singleXmlCell id="610" r="U102" connectionId="0">
    <xmlCellPr id="610" uniqueName="_Report_Observations_BIL.AKT.SON_A.EUR">
      <xmlPr mapId="1" xpath="/Report/Observations/BIL.AKT.SON/A.EUR" xmlDataType="double"/>
    </xmlCellPr>
  </singleXmlCell>
  <singleXmlCell id="611" r="U103" connectionId="0">
    <xmlCellPr id="611" uniqueName="_Report_Observations_BIL.AKT.SON.SBG_A.EUR">
      <xmlPr mapId="1" xpath="/Report/Observations/BIL.AKT.SON.SBG/A.EUR" xmlDataType="double"/>
    </xmlCellPr>
  </singleXmlCell>
  <singleXmlCell id="612" r="U100" connectionId="0">
    <xmlCellPr id="612" uniqueName="_Report_Observations_BIL.AKT.SAN.UES_A.EUR">
      <xmlPr mapId="1" xpath="/Report/Observations/BIL.AKT.SAN.UES/A.EUR" xmlDataType="double"/>
    </xmlCellPr>
  </singleXmlCell>
  <singleXmlCell id="613" r="U101" connectionId="0">
    <xmlCellPr id="613" uniqueName="_Report_Observations_BIL.AKT.IMW_A.EUR">
      <xmlPr mapId="1" xpath="/Report/Observations/BIL.AKT.IMW/A.EUR" xmlDataType="double"/>
    </xmlCellPr>
  </singleXmlCell>
  <singleXmlCell id="614" r="L87" connectionId="0">
    <xmlCellPr id="614" uniqueName="_Report_Observations_BIL.AKT.FFV.WFG_I.EM">
      <xmlPr mapId="1" xpath="/Report/Observations/BIL.AKT.FFV.WFG/I.EM" xmlDataType="double"/>
    </xmlCellPr>
  </singleXmlCell>
  <singleXmlCell id="616" r="L86" connectionId="0">
    <xmlCellPr id="616" uniqueName="_Report_Observations_BIL.AKT.FFV.FBA_I.EM">
      <xmlPr mapId="1" xpath="/Report/Observations/BIL.AKT.FFV.FBA/I.EM" xmlDataType="double"/>
    </xmlCellPr>
  </singleXmlCell>
  <singleXmlCell id="619" r="L88" connectionId="0">
    <xmlCellPr id="619" uniqueName="_Report_Observations_BIL.AKT.FFV.FKU_I.EM">
      <xmlPr mapId="1" xpath="/Report/Observations/BIL.AKT.FFV.FKU/I.EM" xmlDataType="double"/>
    </xmlCellPr>
  </singleXmlCell>
  <singleXmlCell id="621" r="U108" connectionId="0">
    <xmlCellPr id="621" uniqueName="_Report_Observations_BIL.AKT.TOT.NRA.WAF_A.EUR">
      <xmlPr mapId="1" xpath="/Report/Observations/BIL.AKT.TOT.NRA.WAF/A.EUR" xmlDataType="double"/>
    </xmlCellPr>
  </singleXmlCell>
  <singleXmlCell id="622" r="L83" connectionId="0">
    <xmlCellPr id="622" uniqueName="_Report_Observations_BIL.AKT.WBW_I.EM">
      <xmlPr mapId="1" xpath="/Report/Observations/BIL.AKT.WBW/I.EM" xmlDataType="double"/>
    </xmlCellPr>
  </singleXmlCell>
  <singleXmlCell id="624" r="L82" connectionId="0">
    <xmlCellPr id="624" uniqueName="_Report_Observations_BIL.AKT.HGE_I.EM">
      <xmlPr mapId="1" xpath="/Report/Observations/BIL.AKT.HGE/I.EM" xmlDataType="double"/>
    </xmlCellPr>
  </singleXmlCell>
  <singleXmlCell id="626" r="U106" connectionId="0">
    <xmlCellPr id="626" uniqueName="_Report_Observations_BIL.AKT.TOT_A.EUR">
      <xmlPr mapId="1" xpath="/Report/Observations/BIL.AKT.TOT/A.EUR" xmlDataType="double"/>
    </xmlCellPr>
  </singleXmlCell>
  <singleXmlCell id="628" r="L84" connectionId="0">
    <xmlCellPr id="628" uniqueName="_Report_Observations_BIL.AKT.FFV_I.EM">
      <xmlPr mapId="1" xpath="/Report/Observations/BIL.AKT.FFV/I.EM" xmlDataType="double"/>
    </xmlCellPr>
  </singleXmlCell>
  <singleXmlCell id="629" r="U107" connectionId="0">
    <xmlCellPr id="629" uniqueName="_Report_Observations_BIL.AKT.TOT.NRA_A.EUR">
      <xmlPr mapId="1" xpath="/Report/Observations/BIL.AKT.TOT.NRA/A.EUR" xmlDataType="double"/>
    </xmlCellPr>
  </singleXmlCell>
  <singleXmlCell id="632" r="Y39" connectionId="0">
    <xmlCellPr id="632" uniqueName="_Report_Observations_BIL.AKT.WFG_T.T.ASI.BAN">
      <xmlPr mapId="1" xpath="/Report/Observations/BIL.AKT.WFG/T.T.ASI.BAN" xmlDataType="double"/>
    </xmlCellPr>
  </singleXmlCell>
  <singleXmlCell id="633" r="Y38" connectionId="0">
    <xmlCellPr id="633" uniqueName="_Report_Observations_BIL.AKT.WFG_T.T.T.BAN">
      <xmlPr mapId="1" xpath="/Report/Observations/BIL.AKT.WFG/T.T.T.BAN" xmlDataType="double"/>
    </xmlCellPr>
  </singleXmlCell>
  <singleXmlCell id="634" r="Y35" connectionId="0">
    <xmlCellPr id="634" uniqueName="_Report_Observations_BIL.AKT.FBA_T.T.J15">
      <xmlPr mapId="1" xpath="/Report/Observations/BIL.AKT.FBA/T.T.J15" xmlDataType="double"/>
    </xmlCellPr>
  </singleXmlCell>
  <singleXmlCell id="635" r="Y34" connectionId="0">
    <xmlCellPr id="635" uniqueName="_Report_Observations_BIL.AKT.FBA_T.T.M31">
      <xmlPr mapId="1" xpath="/Report/Observations/BIL.AKT.FBA/T.T.M31" xmlDataType="double"/>
    </xmlCellPr>
  </singleXmlCell>
  <singleXmlCell id="636" r="Y37" connectionId="0">
    <xmlCellPr id="636" uniqueName="_Report_Observations_BIL.AKT.WFG_T.T.T.T">
      <xmlPr mapId="1" xpath="/Report/Observations/BIL.AKT.WFG/T.T.T.T" xmlDataType="double"/>
    </xmlCellPr>
  </singleXmlCell>
  <singleXmlCell id="637" r="Y36" connectionId="0">
    <xmlCellPr id="637" uniqueName="_Report_Observations_BIL.AKT.FBA_T.T.U5J">
      <xmlPr mapId="1" xpath="/Report/Observations/BIL.AKT.FBA/T.T.U5J" xmlDataType="double"/>
    </xmlCellPr>
  </singleXmlCell>
  <singleXmlCell id="638" r="Y31" connectionId="0">
    <xmlCellPr id="638" uniqueName="_Report_Observations_BIL.AKT.FBA_T.T.RLZ">
      <xmlPr mapId="1" xpath="/Report/Observations/BIL.AKT.FBA/T.T.RLZ" xmlDataType="double"/>
    </xmlCellPr>
  </singleXmlCell>
  <singleXmlCell id="639" r="Y30" connectionId="0">
    <xmlCellPr id="639" uniqueName="_Report_Observations_BIL.AKT.FBA_T.T.KUE">
      <xmlPr mapId="1" xpath="/Report/Observations/BIL.AKT.FBA/T.T.KUE" xmlDataType="double"/>
    </xmlCellPr>
  </singleXmlCell>
  <singleXmlCell id="640" r="Y33" connectionId="0">
    <xmlCellPr id="640" uniqueName="_Report_Observations_BIL.AKT.FBA_T.T.M13">
      <xmlPr mapId="1" xpath="/Report/Observations/BIL.AKT.FBA/T.T.M13" xmlDataType="double"/>
    </xmlCellPr>
  </singleXmlCell>
  <singleXmlCell id="641" r="Y32" connectionId="0">
    <xmlCellPr id="641" uniqueName="_Report_Observations_BIL.AKT.FBA_T.T.B1M">
      <xmlPr mapId="1" xpath="/Report/Observations/BIL.AKT.FBA/T.T.B1M" xmlDataType="double"/>
    </xmlCellPr>
  </singleXmlCell>
  <singleXmlCell id="654" r="L70" connectionId="0">
    <xmlCellPr id="654" uniqueName="_Report_Observations_BIL.AKT.FKU_I.EM.J15.T.T">
      <xmlPr mapId="1" xpath="/Report/Observations/BIL.AKT.FKU/I.EM.J15.T.T" xmlDataType="double"/>
    </xmlCellPr>
  </singleXmlCell>
  <singleXmlCell id="662" r="L69" connectionId="0">
    <xmlCellPr id="662" uniqueName="_Report_Observations_BIL.AKT.FKU_I.EM.M31.T.T">
      <xmlPr mapId="1" xpath="/Report/Observations/BIL.AKT.FKU/I.EM.M31.T.T" xmlDataType="double"/>
    </xmlCellPr>
  </singleXmlCell>
  <singleXmlCell id="663" r="L68" connectionId="0">
    <xmlCellPr id="663" uniqueName="_Report_Observations_BIL.AKT.FKU_I.EM.M13.T.T">
      <xmlPr mapId="1" xpath="/Report/Observations/BIL.AKT.FKU/I.EM.M13.T.T" xmlDataType="double"/>
    </xmlCellPr>
  </singleXmlCell>
  <singleXmlCell id="664" r="L65" connectionId="0">
    <xmlCellPr id="664" uniqueName="_Report_Observations_BIL.AKT.FKU_I.EM.KUE.T.T">
      <xmlPr mapId="1" xpath="/Report/Observations/BIL.AKT.FKU/I.EM.KUE.T.T" xmlDataType="double"/>
    </xmlCellPr>
  </singleXmlCell>
  <singleXmlCell id="666" r="L64" connectionId="0">
    <xmlCellPr id="666" uniqueName="_Report_Observations_BIL.AKT.FKU_I.EM.ASI.T.T">
      <xmlPr mapId="1" xpath="/Report/Observations/BIL.AKT.FKU/I.EM.ASI.T.T" xmlDataType="double"/>
    </xmlCellPr>
  </singleXmlCell>
  <singleXmlCell id="668" r="L67" connectionId="0">
    <xmlCellPr id="668" uniqueName="_Report_Observations_BIL.AKT.FKU_I.EM.B1M.T.T">
      <xmlPr mapId="1" xpath="/Report/Observations/BIL.AKT.FKU/I.EM.B1M.T.T" xmlDataType="double"/>
    </xmlCellPr>
  </singleXmlCell>
  <singleXmlCell id="669" r="L66" connectionId="0">
    <xmlCellPr id="669" uniqueName="_Report_Observations_BIL.AKT.FKU_I.EM.RLZ.T.T">
      <xmlPr mapId="1" xpath="/Report/Observations/BIL.AKT.FKU/I.EM.RLZ.T.T" xmlDataType="double"/>
    </xmlCellPr>
  </singleXmlCell>
  <singleXmlCell id="670" r="L61" connectionId="0">
    <xmlCellPr id="670" uniqueName="_Report_Observations_BIL.AKT.FKU_I.EM.T.GED.ORK">
      <xmlPr mapId="1" xpath="/Report/Observations/BIL.AKT.FKU/I.EM.T.GED.ORK" xmlDataType="double"/>
    </xmlCellPr>
  </singleXmlCell>
  <singleXmlCell id="672" r="L60" connectionId="0">
    <xmlCellPr id="672" uniqueName="_Report_Observations_BIL.AKT.FKU_I.EM.T.GED.T">
      <xmlPr mapId="1" xpath="/Report/Observations/BIL.AKT.FKU/I.EM.T.GED.T" xmlDataType="double"/>
    </xmlCellPr>
  </singleXmlCell>
  <singleXmlCell id="675" r="L62" connectionId="0">
    <xmlCellPr id="675" uniqueName="_Report_Observations_BIL.AKT.FKU_I.EM.T.HYD.U">
      <xmlPr mapId="1" xpath="/Report/Observations/BIL.AKT.FKU/I.EM.T.HYD.U" xmlDataType="double"/>
    </xmlCellPr>
  </singleXmlCell>
  <singleXmlCell id="687" r="L71" connectionId="0">
    <xmlCellPr id="687" uniqueName="_Report_Observations_BIL.AKT.FKU_I.EM.U5J.T.T">
      <xmlPr mapId="1" xpath="/Report/Observations/BIL.AKT.FKU/I.EM.U5J.T.T" xmlDataType="double"/>
    </xmlCellPr>
  </singleXmlCell>
  <singleXmlCell id="691" r="L47" connectionId="0">
    <xmlCellPr id="691" uniqueName="_Report_Observations_BIL.AKT.WFG_I.EM.T.KUN">
      <xmlPr mapId="1" xpath="/Report/Observations/BIL.AKT.WFG/I.EM.T.KUN" xmlDataType="double"/>
    </xmlCellPr>
  </singleXmlCell>
  <singleXmlCell id="692" r="L46" connectionId="0">
    <xmlCellPr id="692" uniqueName="_Report_Observations_BIL.AKT.WFG_I.EM.U5J.BAN">
      <xmlPr mapId="1" xpath="/Report/Observations/BIL.AKT.WFG/I.EM.U5J.BAN" xmlDataType="double"/>
    </xmlCellPr>
  </singleXmlCell>
  <singleXmlCell id="693" r="L49" connectionId="0">
    <xmlCellPr id="693" uniqueName="_Report_Observations_BIL.AKT.WFG_I.EM.KUE.KUN">
      <xmlPr mapId="1" xpath="/Report/Observations/BIL.AKT.WFG/I.EM.KUE.KUN" xmlDataType="double"/>
    </xmlCellPr>
  </singleXmlCell>
  <singleXmlCell id="694" r="L48" connectionId="0">
    <xmlCellPr id="694" uniqueName="_Report_Observations_BIL.AKT.WFG_I.EM.ASI.KUN">
      <xmlPr mapId="1" xpath="/Report/Observations/BIL.AKT.WFG/I.EM.ASI.KUN" xmlDataType="double"/>
    </xmlCellPr>
  </singleXmlCell>
  <singleXmlCell id="695" r="L43" connectionId="0">
    <xmlCellPr id="695" uniqueName="_Report_Observations_BIL.AKT.WFG_I.EM.M13.BAN">
      <xmlPr mapId="1" xpath="/Report/Observations/BIL.AKT.WFG/I.EM.M13.BAN" xmlDataType="double"/>
    </xmlCellPr>
  </singleXmlCell>
  <singleXmlCell id="697" r="L42" connectionId="0">
    <xmlCellPr id="697" uniqueName="_Report_Observations_BIL.AKT.WFG_I.EM.B1M.BAN">
      <xmlPr mapId="1" xpath="/Report/Observations/BIL.AKT.WFG/I.EM.B1M.BAN" xmlDataType="double"/>
    </xmlCellPr>
  </singleXmlCell>
  <singleXmlCell id="698" r="L45" connectionId="0">
    <xmlCellPr id="698" uniqueName="_Report_Observations_BIL.AKT.WFG_I.EM.J15.BAN">
      <xmlPr mapId="1" xpath="/Report/Observations/BIL.AKT.WFG/I.EM.J15.BAN" xmlDataType="double"/>
    </xmlCellPr>
  </singleXmlCell>
  <singleXmlCell id="700" r="L44" connectionId="0">
    <xmlCellPr id="700" uniqueName="_Report_Observations_BIL.AKT.WFG_I.EM.M31.BAN">
      <xmlPr mapId="1" xpath="/Report/Observations/BIL.AKT.WFG/I.EM.M31.BAN" xmlDataType="double"/>
    </xmlCellPr>
  </singleXmlCell>
  <singleXmlCell id="704" r="L41" connectionId="0">
    <xmlCellPr id="704" uniqueName="_Report_Observations_BIL.AKT.WFG_I.EM.RLZ.BAN">
      <xmlPr mapId="1" xpath="/Report/Observations/BIL.AKT.WFG/I.EM.RLZ.BAN" xmlDataType="double"/>
    </xmlCellPr>
  </singleXmlCell>
  <singleXmlCell id="706" r="L40" connectionId="0">
    <xmlCellPr id="706" uniqueName="_Report_Observations_BIL.AKT.WFG_I.EM.KUE.BAN">
      <xmlPr mapId="1" xpath="/Report/Observations/BIL.AKT.WFG/I.EM.KUE.BAN" xmlDataType="double"/>
    </xmlCellPr>
  </singleXmlCell>
  <singleXmlCell id="713" r="L58" connectionId="0">
    <xmlCellPr id="713" uniqueName="_Report_Observations_BIL.AKT.FKU_I.EM.T.UNG.T">
      <xmlPr mapId="1" xpath="/Report/Observations/BIL.AKT.FKU/I.EM.T.UNG.T" xmlDataType="double"/>
    </xmlCellPr>
  </singleXmlCell>
  <singleXmlCell id="714" r="L59" connectionId="0">
    <xmlCellPr id="714" uniqueName="_Report_Observations_BIL.AKT.FKU_I.EM.T.UNG.ORK">
      <xmlPr mapId="1" xpath="/Report/Observations/BIL.AKT.FKU/I.EM.T.UNG.ORK" xmlDataType="double"/>
    </xmlCellPr>
  </singleXmlCell>
  <singleXmlCell id="715" r="L54" connectionId="0">
    <xmlCellPr id="715" uniqueName="_Report_Observations_BIL.AKT.WFG_I.EM.J15.KUN">
      <xmlPr mapId="1" xpath="/Report/Observations/BIL.AKT.WFG/I.EM.J15.KUN" xmlDataType="double"/>
    </xmlCellPr>
  </singleXmlCell>
  <singleXmlCell id="716" r="L53" connectionId="0">
    <xmlCellPr id="716" uniqueName="_Report_Observations_BIL.AKT.WFG_I.EM.M31.KUN">
      <xmlPr mapId="1" xpath="/Report/Observations/BIL.AKT.WFG/I.EM.M31.KUN" xmlDataType="double"/>
    </xmlCellPr>
  </singleXmlCell>
  <singleXmlCell id="717" r="L56" connectionId="0">
    <xmlCellPr id="717" uniqueName="_Report_Observations_BIL.AKT.FKU_I.EM.T.T.T">
      <xmlPr mapId="1" xpath="/Report/Observations/BIL.AKT.FKU/I.EM.T.T.T" xmlDataType="double"/>
    </xmlCellPr>
  </singleXmlCell>
  <singleXmlCell id="718" r="L55" connectionId="0">
    <xmlCellPr id="718" uniqueName="_Report_Observations_BIL.AKT.WFG_I.EM.U5J.KUN">
      <xmlPr mapId="1" xpath="/Report/Observations/BIL.AKT.WFG/I.EM.U5J.KUN" xmlDataType="double"/>
    </xmlCellPr>
  </singleXmlCell>
  <singleXmlCell id="719" r="L50" connectionId="0">
    <xmlCellPr id="719" uniqueName="_Report_Observations_BIL.AKT.WFG_I.EM.RLZ.KUN">
      <xmlPr mapId="1" xpath="/Report/Observations/BIL.AKT.WFG/I.EM.RLZ.KUN" xmlDataType="double"/>
    </xmlCellPr>
  </singleXmlCell>
  <singleXmlCell id="722" r="L52" connectionId="0">
    <xmlCellPr id="722" uniqueName="_Report_Observations_BIL.AKT.WFG_I.EM.M13.KUN">
      <xmlPr mapId="1" xpath="/Report/Observations/BIL.AKT.WFG/I.EM.M13.KUN" xmlDataType="double"/>
    </xmlCellPr>
  </singleXmlCell>
  <singleXmlCell id="724" r="L51" connectionId="0">
    <xmlCellPr id="724" uniqueName="_Report_Observations_BIL.AKT.WFG_I.EM.B1M.KUN">
      <xmlPr mapId="1" xpath="/Report/Observations/BIL.AKT.WFG/I.EM.B1M.KUN" xmlDataType="double"/>
    </xmlCellPr>
  </singleXmlCell>
  <singleXmlCell id="733" r="V67" connectionId="0">
    <xmlCellPr id="733" uniqueName="_Report_Observations_BIL.AKT.FKU_A.JPY.B1M.T.T">
      <xmlPr mapId="1" xpath="/Report/Observations/BIL.AKT.FKU/A.JPY.B1M.T.T" xmlDataType="double"/>
    </xmlCellPr>
  </singleXmlCell>
  <singleXmlCell id="735" r="V66" connectionId="0">
    <xmlCellPr id="735" uniqueName="_Report_Observations_BIL.AKT.FKU_A.JPY.RLZ.T.T">
      <xmlPr mapId="1" xpath="/Report/Observations/BIL.AKT.FKU/A.JPY.RLZ.T.T" xmlDataType="double"/>
    </xmlCellPr>
  </singleXmlCell>
  <singleXmlCell id="737" r="V69" connectionId="0">
    <xmlCellPr id="737" uniqueName="_Report_Observations_BIL.AKT.FKU_A.JPY.M31.T.T">
      <xmlPr mapId="1" xpath="/Report/Observations/BIL.AKT.FKU/A.JPY.M31.T.T" xmlDataType="double"/>
    </xmlCellPr>
  </singleXmlCell>
  <singleXmlCell id="738" r="V68" connectionId="0">
    <xmlCellPr id="738" uniqueName="_Report_Observations_BIL.AKT.FKU_A.JPY.M13.T.T">
      <xmlPr mapId="1" xpath="/Report/Observations/BIL.AKT.FKU/A.JPY.M13.T.T" xmlDataType="double"/>
    </xmlCellPr>
  </singleXmlCell>
  <singleXmlCell id="741" r="V62" connectionId="0">
    <xmlCellPr id="741" uniqueName="_Report_Observations_BIL.AKT.FKU_A.JPY.T.HYD.U">
      <xmlPr mapId="1" xpath="/Report/Observations/BIL.AKT.FKU/A.JPY.T.HYD.U" xmlDataType="double"/>
    </xmlCellPr>
  </singleXmlCell>
  <singleXmlCell id="743" r="V65" connectionId="0">
    <xmlCellPr id="743" uniqueName="_Report_Observations_BIL.AKT.FKU_A.JPY.KUE.T.T">
      <xmlPr mapId="1" xpath="/Report/Observations/BIL.AKT.FKU/A.JPY.KUE.T.T" xmlDataType="double"/>
    </xmlCellPr>
  </singleXmlCell>
  <singleXmlCell id="745" r="V64" connectionId="0">
    <xmlCellPr id="745" uniqueName="_Report_Observations_BIL.AKT.FKU_A.JPY.ASI.T.T">
      <xmlPr mapId="1" xpath="/Report/Observations/BIL.AKT.FKU/A.JPY.ASI.T.T" xmlDataType="double"/>
    </xmlCellPr>
  </singleXmlCell>
  <singleXmlCell id="748" r="V61" connectionId="0">
    <xmlCellPr id="748" uniqueName="_Report_Observations_BIL.AKT.FKU_A.JPY.T.GED.ORK">
      <xmlPr mapId="1" xpath="/Report/Observations/BIL.AKT.FKU/A.JPY.T.GED.ORK" xmlDataType="double"/>
    </xmlCellPr>
  </singleXmlCell>
  <singleXmlCell id="750" r="V60" connectionId="0">
    <xmlCellPr id="750" uniqueName="_Report_Observations_BIL.AKT.FKU_A.JPY.T.GED.T">
      <xmlPr mapId="1" xpath="/Report/Observations/BIL.AKT.FKU/A.JPY.T.GED.T" xmlDataType="double"/>
    </xmlCellPr>
  </singleXmlCell>
  <singleXmlCell id="760" r="N108" connectionId="0">
    <xmlCellPr id="760" uniqueName="_Report_Observations_BIL.AKT.TOT.NRA.WAF_I.EUR">
      <xmlPr mapId="1" xpath="/Report/Observations/BIL.AKT.TOT.NRA.WAF/I.EUR" xmlDataType="double"/>
    </xmlCellPr>
  </singleXmlCell>
  <singleXmlCell id="761" r="N107" connectionId="0">
    <xmlCellPr id="761" uniqueName="_Report_Observations_BIL.AKT.TOT.NRA_I.EUR">
      <xmlPr mapId="1" xpath="/Report/Observations/BIL.AKT.TOT.NRA/I.EUR" xmlDataType="double"/>
    </xmlCellPr>
  </singleXmlCell>
  <singleXmlCell id="762" r="Y100" connectionId="0">
    <xmlCellPr id="762" uniqueName="_Report_Observations_BIL.AKT.SAN.UES_T.T">
      <xmlPr mapId="1" xpath="/Report/Observations/BIL.AKT.SAN.UES/T.T" xmlDataType="double"/>
    </xmlCellPr>
  </singleXmlCell>
  <singleXmlCell id="763" r="Y101" connectionId="0">
    <xmlCellPr id="763" uniqueName="_Report_Observations_BIL.AKT.IMW_T.T">
      <xmlPr mapId="1" xpath="/Report/Observations/BIL.AKT.IMW/T.T" xmlDataType="double"/>
    </xmlCellPr>
  </singleXmlCell>
  <singleXmlCell id="764" r="V78" connectionId="0">
    <xmlCellPr id="764" uniqueName="_Report_Observations_BIL.AKT.HYP_A.JPY.M31">
      <xmlPr mapId="1" xpath="/Report/Observations/BIL.AKT.HYP/A.JPY.M31" xmlDataType="double"/>
    </xmlCellPr>
  </singleXmlCell>
  <singleXmlCell id="765" r="V77" connectionId="0">
    <xmlCellPr id="765" uniqueName="_Report_Observations_BIL.AKT.HYP_A.JPY.M13">
      <xmlPr mapId="1" xpath="/Report/Observations/BIL.AKT.HYP/A.JPY.M13" xmlDataType="double"/>
    </xmlCellPr>
  </singleXmlCell>
  <singleXmlCell id="766" r="V79" connectionId="0">
    <xmlCellPr id="766" uniqueName="_Report_Observations_BIL.AKT.HYP_A.JPY.J15">
      <xmlPr mapId="1" xpath="/Report/Observations/BIL.AKT.HYP/A.JPY.J15" xmlDataType="double"/>
    </xmlCellPr>
  </singleXmlCell>
  <singleXmlCell id="767" r="V74" connectionId="0">
    <xmlCellPr id="767" uniqueName="_Report_Observations_BIL.AKT.HYP_A.JPY.KUE">
      <xmlPr mapId="1" xpath="/Report/Observations/BIL.AKT.HYP/A.JPY.KUE" xmlDataType="double"/>
    </xmlCellPr>
  </singleXmlCell>
  <singleXmlCell id="768" r="V73" connectionId="0">
    <xmlCellPr id="768" uniqueName="_Report_Observations_BIL.AKT.HYP_A.JPY.ASI">
      <xmlPr mapId="1" xpath="/Report/Observations/BIL.AKT.HYP/A.JPY.ASI" xmlDataType="double"/>
    </xmlCellPr>
  </singleXmlCell>
  <singleXmlCell id="770" r="V76" connectionId="0">
    <xmlCellPr id="770" uniqueName="_Report_Observations_BIL.AKT.HYP_A.JPY.B1M">
      <xmlPr mapId="1" xpath="/Report/Observations/BIL.AKT.HYP/A.JPY.B1M" xmlDataType="double"/>
    </xmlCellPr>
  </singleXmlCell>
  <singleXmlCell id="771" r="V75" connectionId="0">
    <xmlCellPr id="771" uniqueName="_Report_Observations_BIL.AKT.HYP_A.JPY.RLZ">
      <xmlPr mapId="1" xpath="/Report/Observations/BIL.AKT.HYP/A.JPY.RLZ" xmlDataType="double"/>
    </xmlCellPr>
  </singleXmlCell>
  <singleXmlCell id="772" r="V70" connectionId="0">
    <xmlCellPr id="772" uniqueName="_Report_Observations_BIL.AKT.FKU_A.JPY.J15.T.T">
      <xmlPr mapId="1" xpath="/Report/Observations/BIL.AKT.FKU/A.JPY.J15.T.T" xmlDataType="double"/>
    </xmlCellPr>
  </singleXmlCell>
  <singleXmlCell id="773" r="V72" connectionId="0">
    <xmlCellPr id="773" uniqueName="_Report_Observations_BIL.AKT.HYP_A.JPY.T">
      <xmlPr mapId="1" xpath="/Report/Observations/BIL.AKT.HYP/A.JPY.T" xmlDataType="double"/>
    </xmlCellPr>
  </singleXmlCell>
  <singleXmlCell id="775" r="V71" connectionId="0">
    <xmlCellPr id="775" uniqueName="_Report_Observations_BIL.AKT.FKU_A.JPY.U5J.T.T">
      <xmlPr mapId="1" xpath="/Report/Observations/BIL.AKT.FKU/A.JPY.U5J.T.T" xmlDataType="double"/>
    </xmlCellPr>
  </singleXmlCell>
  <singleXmlCell id="777" r="N102" connectionId="0">
    <xmlCellPr id="777" uniqueName="_Report_Observations_BIL.AKT.SON_I.EUR">
      <xmlPr mapId="1" xpath="/Report/Observations/BIL.AKT.SON/I.EUR" xmlDataType="double"/>
    </xmlCellPr>
  </singleXmlCell>
  <singleXmlCell id="779" r="N101" connectionId="0">
    <xmlCellPr id="779" uniqueName="_Report_Observations_BIL.AKT.IMW_I.EUR">
      <xmlPr mapId="1" xpath="/Report/Observations/BIL.AKT.IMW/I.EUR" xmlDataType="double"/>
    </xmlCellPr>
  </singleXmlCell>
  <singleXmlCell id="781" r="N100" connectionId="0">
    <xmlCellPr id="781" uniqueName="_Report_Observations_BIL.AKT.SAN.UES_I.EUR">
      <xmlPr mapId="1" xpath="/Report/Observations/BIL.AKT.SAN.UES/I.EUR" xmlDataType="double"/>
    </xmlCellPr>
  </singleXmlCell>
  <singleXmlCell id="784" r="N106" connectionId="0">
    <xmlCellPr id="784" uniqueName="_Report_Observations_BIL.AKT.TOT_I.EUR">
      <xmlPr mapId="1" xpath="/Report/Observations/BIL.AKT.TOT/I.EUR" xmlDataType="double"/>
    </xmlCellPr>
  </singleXmlCell>
  <singleXmlCell id="785" r="N104" connectionId="0">
    <xmlCellPr id="785" uniqueName="_Report_Observations_BIL.AKT.SON.NML_I.EUR">
      <xmlPr mapId="1" xpath="/Report/Observations/BIL.AKT.SON.NML/I.EUR" xmlDataType="double"/>
    </xmlCellPr>
  </singleXmlCell>
  <singleXmlCell id="787" r="N103" connectionId="0">
    <xmlCellPr id="787" uniqueName="_Report_Observations_BIL.AKT.SON.SBG_I.EUR">
      <xmlPr mapId="1" xpath="/Report/Observations/BIL.AKT.SON.SBG/I.EUR" xmlDataType="double"/>
    </xmlCellPr>
  </singleXmlCell>
  <singleXmlCell id="790" r="V49" connectionId="0">
    <xmlCellPr id="790" uniqueName="_Report_Observations_BIL.AKT.WFG_A.JPY.KUE.KUN">
      <xmlPr mapId="1" xpath="/Report/Observations/BIL.AKT.WFG/A.JPY.KUE.KUN" xmlDataType="double"/>
    </xmlCellPr>
  </singleXmlCell>
  <singleXmlCell id="791" r="V48" connectionId="0">
    <xmlCellPr id="791" uniqueName="_Report_Observations_BIL.AKT.WFG_A.JPY.ASI.KUN">
      <xmlPr mapId="1" xpath="/Report/Observations/BIL.AKT.WFG/A.JPY.ASI.KUN" xmlDataType="double"/>
    </xmlCellPr>
  </singleXmlCell>
  <singleXmlCell id="792" r="V45" connectionId="0">
    <xmlCellPr id="792" uniqueName="_Report_Observations_BIL.AKT.WFG_A.JPY.J15.BAN">
      <xmlPr mapId="1" xpath="/Report/Observations/BIL.AKT.WFG/A.JPY.J15.BAN" xmlDataType="double"/>
    </xmlCellPr>
  </singleXmlCell>
  <singleXmlCell id="794" r="V44" connectionId="0">
    <xmlCellPr id="794" uniqueName="_Report_Observations_BIL.AKT.WFG_A.JPY.M31.BAN">
      <xmlPr mapId="1" xpath="/Report/Observations/BIL.AKT.WFG/A.JPY.M31.BAN" xmlDataType="double"/>
    </xmlCellPr>
  </singleXmlCell>
  <singleXmlCell id="796" r="V47" connectionId="0">
    <xmlCellPr id="796" uniqueName="_Report_Observations_BIL.AKT.WFG_A.JPY.T.KUN">
      <xmlPr mapId="1" xpath="/Report/Observations/BIL.AKT.WFG/A.JPY.T.KUN" xmlDataType="double"/>
    </xmlCellPr>
  </singleXmlCell>
  <singleXmlCell id="798" r="V46" connectionId="0">
    <xmlCellPr id="798" uniqueName="_Report_Observations_BIL.AKT.WFG_A.JPY.U5J.BAN">
      <xmlPr mapId="1" xpath="/Report/Observations/BIL.AKT.WFG/A.JPY.U5J.BAN" xmlDataType="double"/>
    </xmlCellPr>
  </singleXmlCell>
  <singleXmlCell id="800" r="V41" connectionId="0">
    <xmlCellPr id="800" uniqueName="_Report_Observations_BIL.AKT.WFG_A.JPY.RLZ.BAN">
      <xmlPr mapId="1" xpath="/Report/Observations/BIL.AKT.WFG/A.JPY.RLZ.BAN" xmlDataType="double"/>
    </xmlCellPr>
  </singleXmlCell>
  <singleXmlCell id="802" r="V40" connectionId="0">
    <xmlCellPr id="802" uniqueName="_Report_Observations_BIL.AKT.WFG_A.JPY.KUE.BAN">
      <xmlPr mapId="1" xpath="/Report/Observations/BIL.AKT.WFG/A.JPY.KUE.BAN" xmlDataType="double"/>
    </xmlCellPr>
  </singleXmlCell>
  <singleXmlCell id="804" r="V43" connectionId="0">
    <xmlCellPr id="804" uniqueName="_Report_Observations_BIL.AKT.WFG_A.JPY.M13.BAN">
      <xmlPr mapId="1" xpath="/Report/Observations/BIL.AKT.WFG/A.JPY.M13.BAN" xmlDataType="double"/>
    </xmlCellPr>
  </singleXmlCell>
  <singleXmlCell id="805" r="V42" connectionId="0">
    <xmlCellPr id="805" uniqueName="_Report_Observations_BIL.AKT.WFG_A.JPY.B1M.BAN">
      <xmlPr mapId="1" xpath="/Report/Observations/BIL.AKT.WFG/A.JPY.B1M.BAN" xmlDataType="double"/>
    </xmlCellPr>
  </singleXmlCell>
  <singleXmlCell id="815" r="V59" connectionId="0">
    <xmlCellPr id="815" uniqueName="_Report_Observations_BIL.AKT.FKU_A.JPY.T.UNG.ORK">
      <xmlPr mapId="1" xpath="/Report/Observations/BIL.AKT.FKU/A.JPY.T.UNG.ORK" xmlDataType="double"/>
    </xmlCellPr>
  </singleXmlCell>
  <singleXmlCell id="816" r="V56" connectionId="0">
    <xmlCellPr id="816" uniqueName="_Report_Observations_BIL.AKT.FKU_A.JPY.T.T.T">
      <xmlPr mapId="1" xpath="/Report/Observations/BIL.AKT.FKU/A.JPY.T.T.T" xmlDataType="double"/>
    </xmlCellPr>
  </singleXmlCell>
  <singleXmlCell id="817" r="V55" connectionId="0">
    <xmlCellPr id="817" uniqueName="_Report_Observations_BIL.AKT.WFG_A.JPY.U5J.KUN">
      <xmlPr mapId="1" xpath="/Report/Observations/BIL.AKT.WFG/A.JPY.U5J.KUN" xmlDataType="double"/>
    </xmlCellPr>
  </singleXmlCell>
  <singleXmlCell id="819" r="V58" connectionId="0">
    <xmlCellPr id="819" uniqueName="_Report_Observations_BIL.AKT.FKU_A.JPY.T.UNG.T">
      <xmlPr mapId="1" xpath="/Report/Observations/BIL.AKT.FKU/A.JPY.T.UNG.T" xmlDataType="double"/>
    </xmlCellPr>
  </singleXmlCell>
  <singleXmlCell id="820" r="V52" connectionId="0">
    <xmlCellPr id="820" uniqueName="_Report_Observations_BIL.AKT.WFG_A.JPY.M13.KUN">
      <xmlPr mapId="1" xpath="/Report/Observations/BIL.AKT.WFG/A.JPY.M13.KUN" xmlDataType="double"/>
    </xmlCellPr>
  </singleXmlCell>
  <singleXmlCell id="821" r="V51" connectionId="0">
    <xmlCellPr id="821" uniqueName="_Report_Observations_BIL.AKT.WFG_A.JPY.B1M.KUN">
      <xmlPr mapId="1" xpath="/Report/Observations/BIL.AKT.WFG/A.JPY.B1M.KUN" xmlDataType="double"/>
    </xmlCellPr>
  </singleXmlCell>
  <singleXmlCell id="822" r="V54" connectionId="0">
    <xmlCellPr id="822" uniqueName="_Report_Observations_BIL.AKT.WFG_A.JPY.J15.KUN">
      <xmlPr mapId="1" xpath="/Report/Observations/BIL.AKT.WFG/A.JPY.J15.KUN" xmlDataType="double"/>
    </xmlCellPr>
  </singleXmlCell>
  <singleXmlCell id="823" r="V53" connectionId="0">
    <xmlCellPr id="823" uniqueName="_Report_Observations_BIL.AKT.WFG_A.JPY.M31.KUN">
      <xmlPr mapId="1" xpath="/Report/Observations/BIL.AKT.WFG/A.JPY.M31.KUN" xmlDataType="double"/>
    </xmlCellPr>
  </singleXmlCell>
  <singleXmlCell id="826" r="V50" connectionId="0">
    <xmlCellPr id="826" uniqueName="_Report_Observations_BIL.AKT.WFG_A.JPY.RLZ.KUN">
      <xmlPr mapId="1" xpath="/Report/Observations/BIL.AKT.WFG/A.JPY.RLZ.KUN" xmlDataType="double"/>
    </xmlCellPr>
  </singleXmlCell>
  <singleXmlCell id="836" r="V27" connectionId="0">
    <xmlCellPr id="836" uniqueName="_Report_Observations_BIL.AKT.FMI.SGA_A.JPY">
      <xmlPr mapId="1" xpath="/Report/Observations/BIL.AKT.FMI.SGA/A.JPY" xmlDataType="double"/>
    </xmlCellPr>
  </singleXmlCell>
  <singleXmlCell id="837" r="V29" connectionId="0">
    <xmlCellPr id="837" uniqueName="_Report_Observations_BIL.AKT.FBA_A.JPY.ASI">
      <xmlPr mapId="1" xpath="/Report/Observations/BIL.AKT.FBA/A.JPY.ASI" xmlDataType="double"/>
    </xmlCellPr>
  </singleXmlCell>
  <singleXmlCell id="838" r="V28" connectionId="0">
    <xmlCellPr id="838" uniqueName="_Report_Observations_BIL.AKT.FBA_A.JPY.T">
      <xmlPr mapId="1" xpath="/Report/Observations/BIL.AKT.FBA/A.JPY.T" xmlDataType="double"/>
    </xmlCellPr>
  </singleXmlCell>
  <singleXmlCell id="839" r="V23" connectionId="0">
    <xmlCellPr id="839" uniqueName="_Report_Observations_BIL.AKT.FMI.NOT_A.JPY">
      <xmlPr mapId="1" xpath="/Report/Observations/BIL.AKT.FMI.NOT/A.JPY" xmlDataType="double"/>
    </xmlCellPr>
  </singleXmlCell>
  <singleXmlCell id="840" r="V25" connectionId="0">
    <xmlCellPr id="840" uniqueName="_Report_Observations_BIL.AKT.FMI.GPA_A.JPY">
      <xmlPr mapId="1" xpath="/Report/Observations/BIL.AKT.FMI.GPA/A.JPY" xmlDataType="double"/>
    </xmlCellPr>
  </singleXmlCell>
  <singleXmlCell id="843" r="V21" connectionId="0">
    <xmlCellPr id="843" uniqueName="_Report_Observations_BIL.AKT.FMI_A.JPY">
      <xmlPr mapId="1" xpath="/Report/Observations/BIL.AKT.FMI/A.JPY" xmlDataType="double"/>
    </xmlCellPr>
  </singleXmlCell>
  <singleXmlCell id="857" r="V38" connectionId="0">
    <xmlCellPr id="857" uniqueName="_Report_Observations_BIL.AKT.WFG_A.JPY.T.BAN">
      <xmlPr mapId="1" xpath="/Report/Observations/BIL.AKT.WFG/A.JPY.T.BAN" xmlDataType="double"/>
    </xmlCellPr>
  </singleXmlCell>
  <singleXmlCell id="858" r="V37" connectionId="0">
    <xmlCellPr id="858" uniqueName="_Report_Observations_BIL.AKT.WFG_A.JPY.T.T">
      <xmlPr mapId="1" xpath="/Report/Observations/BIL.AKT.WFG/A.JPY.T.T" xmlDataType="double"/>
    </xmlCellPr>
  </singleXmlCell>
  <singleXmlCell id="860" r="V39" connectionId="0">
    <xmlCellPr id="860" uniqueName="_Report_Observations_BIL.AKT.WFG_A.JPY.ASI.BAN">
      <xmlPr mapId="1" xpath="/Report/Observations/BIL.AKT.WFG/A.JPY.ASI.BAN" xmlDataType="double"/>
    </xmlCellPr>
  </singleXmlCell>
  <singleXmlCell id="861" r="V34" connectionId="0">
    <xmlCellPr id="861" uniqueName="_Report_Observations_BIL.AKT.FBA_A.JPY.M31">
      <xmlPr mapId="1" xpath="/Report/Observations/BIL.AKT.FBA/A.JPY.M31" xmlDataType="double"/>
    </xmlCellPr>
  </singleXmlCell>
  <singleXmlCell id="862" r="V33" connectionId="0">
    <xmlCellPr id="862" uniqueName="_Report_Observations_BIL.AKT.FBA_A.JPY.M13">
      <xmlPr mapId="1" xpath="/Report/Observations/BIL.AKT.FBA/A.JPY.M13" xmlDataType="double"/>
    </xmlCellPr>
  </singleXmlCell>
  <singleXmlCell id="863" r="V36" connectionId="0">
    <xmlCellPr id="863" uniqueName="_Report_Observations_BIL.AKT.FBA_A.JPY.U5J">
      <xmlPr mapId="1" xpath="/Report/Observations/BIL.AKT.FBA/A.JPY.U5J" xmlDataType="double"/>
    </xmlCellPr>
  </singleXmlCell>
  <singleXmlCell id="864" r="V35" connectionId="0">
    <xmlCellPr id="864" uniqueName="_Report_Observations_BIL.AKT.FBA_A.JPY.J15">
      <xmlPr mapId="1" xpath="/Report/Observations/BIL.AKT.FBA/A.JPY.J15" xmlDataType="double"/>
    </xmlCellPr>
  </singleXmlCell>
  <singleXmlCell id="865" r="V30" connectionId="0">
    <xmlCellPr id="865" uniqueName="_Report_Observations_BIL.AKT.FBA_A.JPY.KUE">
      <xmlPr mapId="1" xpath="/Report/Observations/BIL.AKT.FBA/A.JPY.KUE" xmlDataType="double"/>
    </xmlCellPr>
  </singleXmlCell>
  <singleXmlCell id="867" r="V32" connectionId="0">
    <xmlCellPr id="867" uniqueName="_Report_Observations_BIL.AKT.FBA_A.JPY.B1M">
      <xmlPr mapId="1" xpath="/Report/Observations/BIL.AKT.FBA/A.JPY.B1M" xmlDataType="double"/>
    </xmlCellPr>
  </singleXmlCell>
  <singleXmlCell id="868" r="V31" connectionId="0">
    <xmlCellPr id="868" uniqueName="_Report_Observations_BIL.AKT.FBA_A.JPY.RLZ">
      <xmlPr mapId="1" xpath="/Report/Observations/BIL.AKT.FBA/A.JPY.RLZ" xmlDataType="double"/>
    </xmlCellPr>
  </singleXmlCell>
  <singleXmlCell id="900" r="R67" connectionId="0">
    <xmlCellPr id="900" uniqueName="_Report_Observations_BIL.AKT.FKU_A.CHF.B1M.T.T">
      <xmlPr mapId="1" xpath="/Report/Observations/BIL.AKT.FKU/A.CHF.B1M.T.T" xmlDataType="double"/>
    </xmlCellPr>
  </singleXmlCell>
  <singleXmlCell id="902" r="R66" connectionId="0">
    <xmlCellPr id="902" uniqueName="_Report_Observations_BIL.AKT.FKU_A.CHF.RLZ.T.T">
      <xmlPr mapId="1" xpath="/Report/Observations/BIL.AKT.FKU/A.CHF.RLZ.T.T" xmlDataType="double"/>
    </xmlCellPr>
  </singleXmlCell>
  <singleXmlCell id="904" r="R69" connectionId="0">
    <xmlCellPr id="904" uniqueName="_Report_Observations_BIL.AKT.FKU_A.CHF.M31.T.T">
      <xmlPr mapId="1" xpath="/Report/Observations/BIL.AKT.FKU/A.CHF.M31.T.T" xmlDataType="double"/>
    </xmlCellPr>
  </singleXmlCell>
  <singleXmlCell id="906" r="R68" connectionId="0">
    <xmlCellPr id="906" uniqueName="_Report_Observations_BIL.AKT.FKU_A.CHF.M13.T.T">
      <xmlPr mapId="1" xpath="/Report/Observations/BIL.AKT.FKU/A.CHF.M13.T.T" xmlDataType="double"/>
    </xmlCellPr>
  </singleXmlCell>
  <singleXmlCell id="909" r="R62" connectionId="0">
    <xmlCellPr id="909" uniqueName="_Report_Observations_BIL.AKT.FKU_A.CHF.T.HYD.U">
      <xmlPr mapId="1" xpath="/Report/Observations/BIL.AKT.FKU/A.CHF.T.HYD.U" xmlDataType="double"/>
    </xmlCellPr>
  </singleXmlCell>
  <singleXmlCell id="911" r="R65" connectionId="0">
    <xmlCellPr id="911" uniqueName="_Report_Observations_BIL.AKT.FKU_A.CHF.KUE.T.T">
      <xmlPr mapId="1" xpath="/Report/Observations/BIL.AKT.FKU/A.CHF.KUE.T.T" xmlDataType="double"/>
    </xmlCellPr>
  </singleXmlCell>
  <singleXmlCell id="913" r="R64" connectionId="0">
    <xmlCellPr id="913" uniqueName="_Report_Observations_BIL.AKT.FKU_A.CHF.ASI.T.T">
      <xmlPr mapId="1" xpath="/Report/Observations/BIL.AKT.FKU/A.CHF.ASI.T.T" xmlDataType="double"/>
    </xmlCellPr>
  </singleXmlCell>
  <singleXmlCell id="915" r="R61" connectionId="0">
    <xmlCellPr id="915" uniqueName="_Report_Observations_BIL.AKT.FKU_A.CHF.T.GED.ORK">
      <xmlPr mapId="1" xpath="/Report/Observations/BIL.AKT.FKU/A.CHF.T.GED.ORK" xmlDataType="double"/>
    </xmlCellPr>
  </singleXmlCell>
  <singleXmlCell id="917" r="R60" connectionId="0">
    <xmlCellPr id="917" uniqueName="_Report_Observations_BIL.AKT.FKU_A.CHF.T.GED.T">
      <xmlPr mapId="1" xpath="/Report/Observations/BIL.AKT.FKU/A.CHF.T.GED.T" xmlDataType="double"/>
    </xmlCellPr>
  </singleXmlCell>
  <singleXmlCell id="921" r="R78" connectionId="0">
    <xmlCellPr id="921" uniqueName="_Report_Observations_BIL.AKT.HYP_A.CHF.M31">
      <xmlPr mapId="1" xpath="/Report/Observations/BIL.AKT.HYP/A.CHF.M31" xmlDataType="double"/>
    </xmlCellPr>
  </singleXmlCell>
  <singleXmlCell id="923" r="R77" connectionId="0">
    <xmlCellPr id="923" uniqueName="_Report_Observations_BIL.AKT.HYP_A.CHF.M13">
      <xmlPr mapId="1" xpath="/Report/Observations/BIL.AKT.HYP/A.CHF.M13" xmlDataType="double"/>
    </xmlCellPr>
  </singleXmlCell>
  <singleXmlCell id="926" r="R79" connectionId="0">
    <xmlCellPr id="926" uniqueName="_Report_Observations_BIL.AKT.HYP_A.CHF.J15">
      <xmlPr mapId="1" xpath="/Report/Observations/BIL.AKT.HYP/A.CHF.J15" xmlDataType="double"/>
    </xmlCellPr>
  </singleXmlCell>
  <singleXmlCell id="928" r="R74" connectionId="0">
    <xmlCellPr id="928" uniqueName="_Report_Observations_BIL.AKT.HYP_A.CHF.KUE">
      <xmlPr mapId="1" xpath="/Report/Observations/BIL.AKT.HYP/A.CHF.KUE" xmlDataType="double"/>
    </xmlCellPr>
  </singleXmlCell>
  <singleXmlCell id="930" r="R73" connectionId="0">
    <xmlCellPr id="930" uniqueName="_Report_Observations_BIL.AKT.HYP_A.CHF.ASI">
      <xmlPr mapId="1" xpath="/Report/Observations/BIL.AKT.HYP/A.CHF.ASI" xmlDataType="double"/>
    </xmlCellPr>
  </singleXmlCell>
  <singleXmlCell id="932" r="R76" connectionId="0">
    <xmlCellPr id="932" uniqueName="_Report_Observations_BIL.AKT.HYP_A.CHF.B1M">
      <xmlPr mapId="1" xpath="/Report/Observations/BIL.AKT.HYP/A.CHF.B1M" xmlDataType="double"/>
    </xmlCellPr>
  </singleXmlCell>
  <singleXmlCell id="934" r="R75" connectionId="0">
    <xmlCellPr id="934" uniqueName="_Report_Observations_BIL.AKT.HYP_A.CHF.RLZ">
      <xmlPr mapId="1" xpath="/Report/Observations/BIL.AKT.HYP/A.CHF.RLZ" xmlDataType="double"/>
    </xmlCellPr>
  </singleXmlCell>
  <singleXmlCell id="936" r="R70" connectionId="0">
    <xmlCellPr id="936" uniqueName="_Report_Observations_BIL.AKT.FKU_A.CHF.J15.T.T">
      <xmlPr mapId="1" xpath="/Report/Observations/BIL.AKT.FKU/A.CHF.J15.T.T" xmlDataType="double"/>
    </xmlCellPr>
  </singleXmlCell>
  <singleXmlCell id="937" r="R72" connectionId="0">
    <xmlCellPr id="937" uniqueName="_Report_Observations_BIL.AKT.HYP_A.CHF.T">
      <xmlPr mapId="1" xpath="/Report/Observations/BIL.AKT.HYP/A.CHF.T" xmlDataType="double"/>
    </xmlCellPr>
  </singleXmlCell>
  <singleXmlCell id="939" r="R71" connectionId="0">
    <xmlCellPr id="939" uniqueName="_Report_Observations_BIL.AKT.FKU_A.CHF.U5J.T.T">
      <xmlPr mapId="1" xpath="/Report/Observations/BIL.AKT.FKU/A.CHF.U5J.T.T" xmlDataType="double"/>
    </xmlCellPr>
  </singleXmlCell>
  <singleXmlCell id="942" r="R49" connectionId="0">
    <xmlCellPr id="942" uniqueName="_Report_Observations_BIL.AKT.WFG_A.CHF.KUE.KUN">
      <xmlPr mapId="1" xpath="/Report/Observations/BIL.AKT.WFG/A.CHF.KUE.KUN" xmlDataType="double"/>
    </xmlCellPr>
  </singleXmlCell>
  <singleXmlCell id="943" r="R48" connectionId="0">
    <xmlCellPr id="943" uniqueName="_Report_Observations_BIL.AKT.WFG_A.CHF.ASI.KUN">
      <xmlPr mapId="1" xpath="/Report/Observations/BIL.AKT.WFG/A.CHF.ASI.KUN" xmlDataType="double"/>
    </xmlCellPr>
  </singleXmlCell>
  <singleXmlCell id="944" r="R45" connectionId="0">
    <xmlCellPr id="944" uniqueName="_Report_Observations_BIL.AKT.WFG_A.CHF.J15.BAN">
      <xmlPr mapId="1" xpath="/Report/Observations/BIL.AKT.WFG/A.CHF.J15.BAN" xmlDataType="double"/>
    </xmlCellPr>
  </singleXmlCell>
  <singleXmlCell id="946" r="R44" connectionId="0">
    <xmlCellPr id="946" uniqueName="_Report_Observations_BIL.AKT.WFG_A.CHF.M31.BAN">
      <xmlPr mapId="1" xpath="/Report/Observations/BIL.AKT.WFG/A.CHF.M31.BAN" xmlDataType="double"/>
    </xmlCellPr>
  </singleXmlCell>
  <singleXmlCell id="948" r="R47" connectionId="0">
    <xmlCellPr id="948" uniqueName="_Report_Observations_BIL.AKT.WFG_A.CHF.T.KUN">
      <xmlPr mapId="1" xpath="/Report/Observations/BIL.AKT.WFG/A.CHF.T.KUN" xmlDataType="double"/>
    </xmlCellPr>
  </singleXmlCell>
  <singleXmlCell id="951" r="R46" connectionId="0">
    <xmlCellPr id="951" uniqueName="_Report_Observations_BIL.AKT.WFG_A.CHF.U5J.BAN">
      <xmlPr mapId="1" xpath="/Report/Observations/BIL.AKT.WFG/A.CHF.U5J.BAN" xmlDataType="double"/>
    </xmlCellPr>
  </singleXmlCell>
  <singleXmlCell id="953" r="R41" connectionId="0">
    <xmlCellPr id="953" uniqueName="_Report_Observations_BIL.AKT.WFG_A.CHF.RLZ.BAN">
      <xmlPr mapId="1" xpath="/Report/Observations/BIL.AKT.WFG/A.CHF.RLZ.BAN" xmlDataType="double"/>
    </xmlCellPr>
  </singleXmlCell>
  <singleXmlCell id="956" r="R40" connectionId="0">
    <xmlCellPr id="956" uniqueName="_Report_Observations_BIL.AKT.WFG_A.CHF.KUE.BAN">
      <xmlPr mapId="1" xpath="/Report/Observations/BIL.AKT.WFG/A.CHF.KUE.BAN" xmlDataType="double"/>
    </xmlCellPr>
  </singleXmlCell>
  <singleXmlCell id="959" r="R43" connectionId="0">
    <xmlCellPr id="959" uniqueName="_Report_Observations_BIL.AKT.WFG_A.CHF.M13.BAN">
      <xmlPr mapId="1" xpath="/Report/Observations/BIL.AKT.WFG/A.CHF.M13.BAN" xmlDataType="double"/>
    </xmlCellPr>
  </singleXmlCell>
  <singleXmlCell id="962" r="R42" connectionId="0">
    <xmlCellPr id="962" uniqueName="_Report_Observations_BIL.AKT.WFG_A.CHF.B1M.BAN">
      <xmlPr mapId="1" xpath="/Report/Observations/BIL.AKT.WFG/A.CHF.B1M.BAN" xmlDataType="double"/>
    </xmlCellPr>
  </singleXmlCell>
  <singleXmlCell id="965" r="R59" connectionId="0">
    <xmlCellPr id="965" uniqueName="_Report_Observations_BIL.AKT.FKU_A.CHF.T.UNG.ORK">
      <xmlPr mapId="1" xpath="/Report/Observations/BIL.AKT.FKU/A.CHF.T.UNG.ORK" xmlDataType="double"/>
    </xmlCellPr>
  </singleXmlCell>
  <singleXmlCell id="966" r="R56" connectionId="0">
    <xmlCellPr id="966" uniqueName="_Report_Observations_BIL.AKT.FKU_A.CHF.T.T.T">
      <xmlPr mapId="1" xpath="/Report/Observations/BIL.AKT.FKU/A.CHF.T.T.T" xmlDataType="double"/>
    </xmlCellPr>
  </singleXmlCell>
  <singleXmlCell id="967" r="R55" connectionId="0">
    <xmlCellPr id="967" uniqueName="_Report_Observations_BIL.AKT.WFG_A.CHF.U5J.KUN">
      <xmlPr mapId="1" xpath="/Report/Observations/BIL.AKT.WFG/A.CHF.U5J.KUN" xmlDataType="double"/>
    </xmlCellPr>
  </singleXmlCell>
  <singleXmlCell id="968" r="R58" connectionId="0">
    <xmlCellPr id="968" uniqueName="_Report_Observations_BIL.AKT.FKU_A.CHF.T.UNG.T">
      <xmlPr mapId="1" xpath="/Report/Observations/BIL.AKT.FKU/A.CHF.T.UNG.T" xmlDataType="double"/>
    </xmlCellPr>
  </singleXmlCell>
  <singleXmlCell id="969" r="R52" connectionId="0">
    <xmlCellPr id="969" uniqueName="_Report_Observations_BIL.AKT.WFG_A.CHF.M13.KUN">
      <xmlPr mapId="1" xpath="/Report/Observations/BIL.AKT.WFG/A.CHF.M13.KUN" xmlDataType="double"/>
    </xmlCellPr>
  </singleXmlCell>
  <singleXmlCell id="970" r="R51" connectionId="0">
    <xmlCellPr id="970" uniqueName="_Report_Observations_BIL.AKT.WFG_A.CHF.B1M.KUN">
      <xmlPr mapId="1" xpath="/Report/Observations/BIL.AKT.WFG/A.CHF.B1M.KUN" xmlDataType="double"/>
    </xmlCellPr>
  </singleXmlCell>
  <singleXmlCell id="971" r="R54" connectionId="0">
    <xmlCellPr id="971" uniqueName="_Report_Observations_BIL.AKT.WFG_A.CHF.J15.KUN">
      <xmlPr mapId="1" xpath="/Report/Observations/BIL.AKT.WFG/A.CHF.J15.KUN" xmlDataType="double"/>
    </xmlCellPr>
  </singleXmlCell>
  <singleXmlCell id="972" r="R53" connectionId="0">
    <xmlCellPr id="972" uniqueName="_Report_Observations_BIL.AKT.WFG_A.CHF.M31.KUN">
      <xmlPr mapId="1" xpath="/Report/Observations/BIL.AKT.WFG/A.CHF.M31.KUN" xmlDataType="double"/>
    </xmlCellPr>
  </singleXmlCell>
  <singleXmlCell id="973" r="R50" connectionId="0">
    <xmlCellPr id="973" uniqueName="_Report_Observations_BIL.AKT.WFG_A.CHF.RLZ.KUN">
      <xmlPr mapId="1" xpath="/Report/Observations/BIL.AKT.WFG/A.CHF.RLZ.KUN" xmlDataType="double"/>
    </xmlCellPr>
  </singleXmlCell>
  <singleXmlCell id="976" r="R27" connectionId="0">
    <xmlCellPr id="976" uniqueName="_Report_Observations_BIL.AKT.FMI.SGA_A.CHF">
      <xmlPr mapId="1" xpath="/Report/Observations/BIL.AKT.FMI.SGA/A.CHF" xmlDataType="double"/>
    </xmlCellPr>
  </singleXmlCell>
  <singleXmlCell id="977" r="R29" connectionId="0">
    <xmlCellPr id="977" uniqueName="_Report_Observations_BIL.AKT.FBA_A.CHF.ASI">
      <xmlPr mapId="1" xpath="/Report/Observations/BIL.AKT.FBA/A.CHF.ASI" xmlDataType="double"/>
    </xmlCellPr>
  </singleXmlCell>
  <singleXmlCell id="978" r="R28" connectionId="0">
    <xmlCellPr id="978" uniqueName="_Report_Observations_BIL.AKT.FBA_A.CHF.T">
      <xmlPr mapId="1" xpath="/Report/Observations/BIL.AKT.FBA/A.CHF.T" xmlDataType="double"/>
    </xmlCellPr>
  </singleXmlCell>
  <singleXmlCell id="979" r="R23" connectionId="0">
    <xmlCellPr id="979" uniqueName="_Report_Observations_BIL.AKT.FMI.NOT_A.CHF">
      <xmlPr mapId="1" xpath="/Report/Observations/BIL.AKT.FMI.NOT/A.CHF" xmlDataType="double"/>
    </xmlCellPr>
  </singleXmlCell>
  <singleXmlCell id="980" r="R22" connectionId="0">
    <xmlCellPr id="980" uniqueName="_Report_Observations_BIL.AKT.FMI.SCM_A.CHF">
      <xmlPr mapId="1" xpath="/Report/Observations/BIL.AKT.FMI.SCM/A.CHF" xmlDataType="double"/>
    </xmlCellPr>
  </singleXmlCell>
  <singleXmlCell id="981" r="R25" connectionId="0">
    <xmlCellPr id="981" uniqueName="_Report_Observations_BIL.AKT.FMI.GPA_A.CHF">
      <xmlPr mapId="1" xpath="/Report/Observations/BIL.AKT.FMI.GPA/A.CHF" xmlDataType="double"/>
    </xmlCellPr>
  </singleXmlCell>
  <singleXmlCell id="989" r="R21" connectionId="0">
    <xmlCellPr id="989" uniqueName="_Report_Observations_BIL.AKT.FMI_A.CHF">
      <xmlPr mapId="1" xpath="/Report/Observations/BIL.AKT.FMI/A.CHF" xmlDataType="double"/>
    </xmlCellPr>
  </singleXmlCell>
  <singleXmlCell id="1001" r="R38" connectionId="0">
    <xmlCellPr id="1001" uniqueName="_Report_Observations_BIL.AKT.WFG_A.CHF.T.BAN">
      <xmlPr mapId="1" xpath="/Report/Observations/BIL.AKT.WFG/A.CHF.T.BAN" xmlDataType="double"/>
    </xmlCellPr>
  </singleXmlCell>
  <singleXmlCell id="1002" r="R37" connectionId="0">
    <xmlCellPr id="1002" uniqueName="_Report_Observations_BIL.AKT.WFG_A.CHF.T.T">
      <xmlPr mapId="1" xpath="/Report/Observations/BIL.AKT.WFG/A.CHF.T.T" xmlDataType="double"/>
    </xmlCellPr>
  </singleXmlCell>
  <singleXmlCell id="1004" r="R39" connectionId="0">
    <xmlCellPr id="1004" uniqueName="_Report_Observations_BIL.AKT.WFG_A.CHF.ASI.BAN">
      <xmlPr mapId="1" xpath="/Report/Observations/BIL.AKT.WFG/A.CHF.ASI.BAN" xmlDataType="double"/>
    </xmlCellPr>
  </singleXmlCell>
  <singleXmlCell id="1005" r="R34" connectionId="0">
    <xmlCellPr id="1005" uniqueName="_Report_Observations_BIL.AKT.FBA_A.CHF.M31">
      <xmlPr mapId="1" xpath="/Report/Observations/BIL.AKT.FBA/A.CHF.M31" xmlDataType="double"/>
    </xmlCellPr>
  </singleXmlCell>
  <singleXmlCell id="1006" r="R33" connectionId="0">
    <xmlCellPr id="1006" uniqueName="_Report_Observations_BIL.AKT.FBA_A.CHF.M13">
      <xmlPr mapId="1" xpath="/Report/Observations/BIL.AKT.FBA/A.CHF.M13" xmlDataType="double"/>
    </xmlCellPr>
  </singleXmlCell>
  <singleXmlCell id="1008" r="R36" connectionId="0">
    <xmlCellPr id="1008" uniqueName="_Report_Observations_BIL.AKT.FBA_A.CHF.U5J">
      <xmlPr mapId="1" xpath="/Report/Observations/BIL.AKT.FBA/A.CHF.U5J" xmlDataType="double"/>
    </xmlCellPr>
  </singleXmlCell>
  <singleXmlCell id="1009" r="R35" connectionId="0">
    <xmlCellPr id="1009" uniqueName="_Report_Observations_BIL.AKT.FBA_A.CHF.J15">
      <xmlPr mapId="1" xpath="/Report/Observations/BIL.AKT.FBA/A.CHF.J15" xmlDataType="double"/>
    </xmlCellPr>
  </singleXmlCell>
  <singleXmlCell id="1010" r="R30" connectionId="0">
    <xmlCellPr id="1010" uniqueName="_Report_Observations_BIL.AKT.FBA_A.CHF.KUE">
      <xmlPr mapId="1" xpath="/Report/Observations/BIL.AKT.FBA/A.CHF.KUE" xmlDataType="double"/>
    </xmlCellPr>
  </singleXmlCell>
  <singleXmlCell id="1014" r="R32" connectionId="0">
    <xmlCellPr id="1014" uniqueName="_Report_Observations_BIL.AKT.FBA_A.CHF.B1M">
      <xmlPr mapId="1" xpath="/Report/Observations/BIL.AKT.FBA/A.CHF.B1M" xmlDataType="double"/>
    </xmlCellPr>
  </singleXmlCell>
  <singleXmlCell id="1016" r="R31" connectionId="0">
    <xmlCellPr id="1016" uniqueName="_Report_Observations_BIL.AKT.FBA_A.CHF.RLZ">
      <xmlPr mapId="1" xpath="/Report/Observations/BIL.AKT.FBA/A.CHF.RLZ" xmlDataType="double"/>
    </xmlCellPr>
  </singleXmlCell>
  <singleXmlCell id="1023" r="V89" connectionId="0">
    <xmlCellPr id="1023" uniqueName="_Report_Observations_BIL.AKT.FFV.HYP_A.JPY">
      <xmlPr mapId="1" xpath="/Report/Observations/BIL.AKT.FFV.HYP/A.JPY" xmlDataType="double"/>
    </xmlCellPr>
  </singleXmlCell>
  <singleXmlCell id="1024" r="V88" connectionId="0">
    <xmlCellPr id="1024" uniqueName="_Report_Observations_BIL.AKT.FFV.FKU_A.JPY">
      <xmlPr mapId="1" xpath="/Report/Observations/BIL.AKT.FFV.FKU/A.JPY" xmlDataType="double"/>
    </xmlCellPr>
  </singleXmlCell>
  <singleXmlCell id="1025" r="V85" connectionId="0">
    <xmlCellPr id="1025" uniqueName="_Report_Observations_BIL.AKT.FFV.FMI_A.JPY">
      <xmlPr mapId="1" xpath="/Report/Observations/BIL.AKT.FFV.FMI/A.JPY" xmlDataType="double"/>
    </xmlCellPr>
  </singleXmlCell>
  <singleXmlCell id="1027" r="V84" connectionId="0">
    <xmlCellPr id="1027" uniqueName="_Report_Observations_BIL.AKT.FFV_A.JPY">
      <xmlPr mapId="1" xpath="/Report/Observations/BIL.AKT.FFV/A.JPY" xmlDataType="double"/>
    </xmlCellPr>
  </singleXmlCell>
  <singleXmlCell id="1029" r="V87" connectionId="0">
    <xmlCellPr id="1029" uniqueName="_Report_Observations_BIL.AKT.FFV.WFG_A.JPY">
      <xmlPr mapId="1" xpath="/Report/Observations/BIL.AKT.FFV.WFG/A.JPY" xmlDataType="double"/>
    </xmlCellPr>
  </singleXmlCell>
  <singleXmlCell id="1030" r="V86" connectionId="0">
    <xmlCellPr id="1030" uniqueName="_Report_Observations_BIL.AKT.FFV.FBA_A.JPY">
      <xmlPr mapId="1" xpath="/Report/Observations/BIL.AKT.FFV.FBA/A.JPY" xmlDataType="double"/>
    </xmlCellPr>
  </singleXmlCell>
  <singleXmlCell id="1032" r="V81" connectionId="0">
    <xmlCellPr id="1032" uniqueName="_Report_Observations_BIL.AKT.HYP_A.JPY.IMM">
      <xmlPr mapId="1" xpath="/Report/Observations/BIL.AKT.HYP/A.JPY.IMM" xmlDataType="double"/>
    </xmlCellPr>
  </singleXmlCell>
  <singleXmlCell id="1035" r="V80" connectionId="0">
    <xmlCellPr id="1035" uniqueName="_Report_Observations_BIL.AKT.HYP_A.JPY.U5J">
      <xmlPr mapId="1" xpath="/Report/Observations/BIL.AKT.HYP/A.JPY.U5J" xmlDataType="double"/>
    </xmlCellPr>
  </singleXmlCell>
  <singleXmlCell id="1037" r="V83" connectionId="0">
    <xmlCellPr id="1037" uniqueName="_Report_Observations_BIL.AKT.WBW_A.JPY">
      <xmlPr mapId="1" xpath="/Report/Observations/BIL.AKT.WBW/A.JPY" xmlDataType="double"/>
    </xmlCellPr>
  </singleXmlCell>
  <singleXmlCell id="1039" r="V82" connectionId="0">
    <xmlCellPr id="1039" uniqueName="_Report_Observations_BIL.AKT.HGE_A.JPY">
      <xmlPr mapId="1" xpath="/Report/Observations/BIL.AKT.HGE/A.JPY" xmlDataType="double"/>
    </xmlCellPr>
  </singleXmlCell>
  <singleXmlCell id="1042" r="Y102" connectionId="0">
    <xmlCellPr id="1042" uniqueName="_Report_Observations_BIL.AKT.SON_T.T">
      <xmlPr mapId="1" xpath="/Report/Observations/BIL.AKT.SON/T.T" xmlDataType="double"/>
    </xmlCellPr>
  </singleXmlCell>
  <singleXmlCell id="1045" r="Y103" connectionId="0">
    <xmlCellPr id="1045" uniqueName="_Report_Observations_BIL.AKT.SON.SBG_T.T">
      <xmlPr mapId="1" xpath="/Report/Observations/BIL.AKT.SON.SBG/T.T" xmlDataType="double"/>
    </xmlCellPr>
  </singleXmlCell>
  <singleXmlCell id="1048" r="Y104" connectionId="0">
    <xmlCellPr id="1048" uniqueName="_Report_Observations_BIL.AKT.SON.NML_T.T">
      <xmlPr mapId="1" xpath="/Report/Observations/BIL.AKT.SON.NML/T.T" xmlDataType="double"/>
    </xmlCellPr>
  </singleXmlCell>
  <singleXmlCell id="1051" r="Y105" connectionId="0">
    <xmlCellPr id="1051" uniqueName="_Report_Observations_BIL.AKT.NEG_T.T">
      <xmlPr mapId="1" xpath="/Report/Observations/BIL.AKT.NEG/T.T" xmlDataType="double"/>
    </xmlCellPr>
  </singleXmlCell>
  <singleXmlCell id="1053" r="Y106" connectionId="0">
    <xmlCellPr id="1053" uniqueName="_Report_Observations_BIL.AKT.TOT_T.T">
      <xmlPr mapId="1" xpath="/Report/Observations/BIL.AKT.TOT/T.T" xmlDataType="double"/>
    </xmlCellPr>
  </singleXmlCell>
  <singleXmlCell id="1054" r="Y107" connectionId="0">
    <xmlCellPr id="1054" uniqueName="_Report_Observations_BIL.AKT.TOT.NRA_T.T">
      <xmlPr mapId="1" xpath="/Report/Observations/BIL.AKT.TOT.NRA/T.T" xmlDataType="double"/>
    </xmlCellPr>
  </singleXmlCell>
  <singleXmlCell id="1055" r="Y108" connectionId="0">
    <xmlCellPr id="1055" uniqueName="_Report_Observations_BIL.AKT.TOT.NRA.WAF_T.T">
      <xmlPr mapId="1" xpath="/Report/Observations/BIL.AKT.TOT.NRA.WAF/T.T" xmlDataType="double"/>
    </xmlCellPr>
  </singleXmlCell>
  <singleXmlCell id="1056" r="V99" connectionId="0">
    <xmlCellPr id="1056" uniqueName="_Report_Observations_BIL.AKT.SAN.OFL_A.JPY">
      <xmlPr mapId="1" xpath="/Report/Observations/BIL.AKT.SAN.OFL/A.JPY" xmlDataType="double"/>
    </xmlCellPr>
  </singleXmlCell>
  <singleXmlCell id="1057" r="V96" connectionId="0">
    <xmlCellPr id="1057" uniqueName="_Report_Observations_BIL.AKT.BET_A.JPY">
      <xmlPr mapId="1" xpath="/Report/Observations/BIL.AKT.BET/A.JPY" xmlDataType="double"/>
    </xmlCellPr>
  </singleXmlCell>
  <singleXmlCell id="1059" r="V95" connectionId="0">
    <xmlCellPr id="1059" uniqueName="_Report_Observations_BIL.AKT.REA_A.JPY">
      <xmlPr mapId="1" xpath="/Report/Observations/BIL.AKT.REA/A.JPY" xmlDataType="double"/>
    </xmlCellPr>
  </singleXmlCell>
  <singleXmlCell id="1061" r="V98" connectionId="0">
    <xmlCellPr id="1061" uniqueName="_Report_Observations_BIL.AKT.SAN.LBU_A.JPY">
      <xmlPr mapId="1" xpath="/Report/Observations/BIL.AKT.SAN.LBU/A.JPY" xmlDataType="double"/>
    </xmlCellPr>
  </singleXmlCell>
  <singleXmlCell id="1062" r="V97" connectionId="0">
    <xmlCellPr id="1062" uniqueName="_Report_Observations_BIL.AKT.SAN_A.JPY">
      <xmlPr mapId="1" xpath="/Report/Observations/BIL.AKT.SAN/A.JPY" xmlDataType="double"/>
    </xmlCellPr>
  </singleXmlCell>
  <singleXmlCell id="1064" r="V92" connectionId="0">
    <xmlCellPr id="1064" uniqueName="_Report_Observations_BIL.AKT.FAN.LIS_A.JPY">
      <xmlPr mapId="1" xpath="/Report/Observations/BIL.AKT.FAN.LIS/A.JPY" xmlDataType="double"/>
    </xmlCellPr>
  </singleXmlCell>
  <singleXmlCell id="1066" r="V91" connectionId="0">
    <xmlCellPr id="1066" uniqueName="_Report_Observations_BIL.AKT.FAN_A.JPY">
      <xmlPr mapId="1" xpath="/Report/Observations/BIL.AKT.FAN/A.JPY" xmlDataType="double"/>
    </xmlCellPr>
  </singleXmlCell>
  <singleXmlCell id="1068" r="V94" connectionId="0">
    <xmlCellPr id="1068" uniqueName="_Report_Observations_BIL.AKT.FAN.GMP_A.JPY.OEH">
      <xmlPr mapId="1" xpath="/Report/Observations/BIL.AKT.FAN.GMP/A.JPY.OEH" xmlDataType="double"/>
    </xmlCellPr>
  </singleXmlCell>
  <singleXmlCell id="1070" r="V93" connectionId="0">
    <xmlCellPr id="1070" uniqueName="_Report_Observations_BIL.AKT.FAN.GMP_A.JPY.T">
      <xmlPr mapId="1" xpath="/Report/Observations/BIL.AKT.FAN.GMP/A.JPY.T" xmlDataType="double"/>
    </xmlCellPr>
  </singleXmlCell>
  <singleXmlCell id="1073" r="V90" connectionId="0">
    <xmlCellPr id="1073" uniqueName="_Report_Observations_BIL.AKT.FFV.FAN_A.JPY">
      <xmlPr mapId="1" xpath="/Report/Observations/BIL.AKT.FFV.FAN/A.JPY" xmlDataType="double"/>
    </xmlCellPr>
  </singleXmlCell>
  <singleXmlCell id="1083" r="M49" connectionId="0">
    <xmlCellPr id="1083" uniqueName="_Report_Observations_BIL.AKT.WFG_I.USD.KUE.KUN">
      <xmlPr mapId="1" xpath="/Report/Observations/BIL.AKT.WFG/I.USD.KUE.KUN" xmlDataType="double"/>
    </xmlCellPr>
  </singleXmlCell>
  <singleXmlCell id="1084" r="M46" connectionId="0">
    <xmlCellPr id="1084" uniqueName="_Report_Observations_BIL.AKT.WFG_I.USD.U5J.BAN">
      <xmlPr mapId="1" xpath="/Report/Observations/BIL.AKT.WFG/I.USD.U5J.BAN" xmlDataType="double"/>
    </xmlCellPr>
  </singleXmlCell>
  <singleXmlCell id="1085" r="M45" connectionId="0">
    <xmlCellPr id="1085" uniqueName="_Report_Observations_BIL.AKT.WFG_I.USD.J15.BAN">
      <xmlPr mapId="1" xpath="/Report/Observations/BIL.AKT.WFG/I.USD.J15.BAN" xmlDataType="double"/>
    </xmlCellPr>
  </singleXmlCell>
  <singleXmlCell id="1086" r="M48" connectionId="0">
    <xmlCellPr id="1086" uniqueName="_Report_Observations_BIL.AKT.WFG_I.USD.ASI.KUN">
      <xmlPr mapId="1" xpath="/Report/Observations/BIL.AKT.WFG/I.USD.ASI.KUN" xmlDataType="double"/>
    </xmlCellPr>
  </singleXmlCell>
  <singleXmlCell id="1087" r="M47" connectionId="0">
    <xmlCellPr id="1087" uniqueName="_Report_Observations_BIL.AKT.WFG_I.USD.T.KUN">
      <xmlPr mapId="1" xpath="/Report/Observations/BIL.AKT.WFG/I.USD.T.KUN" xmlDataType="double"/>
    </xmlCellPr>
  </singleXmlCell>
  <singleXmlCell id="1089" r="M42" connectionId="0">
    <xmlCellPr id="1089" uniqueName="_Report_Observations_BIL.AKT.WFG_I.USD.B1M.BAN">
      <xmlPr mapId="1" xpath="/Report/Observations/BIL.AKT.WFG/I.USD.B1M.BAN" xmlDataType="double"/>
    </xmlCellPr>
  </singleXmlCell>
  <singleXmlCell id="1090" r="M41" connectionId="0">
    <xmlCellPr id="1090" uniqueName="_Report_Observations_BIL.AKT.WFG_I.USD.RLZ.BAN">
      <xmlPr mapId="1" xpath="/Report/Observations/BIL.AKT.WFG/I.USD.RLZ.BAN" xmlDataType="double"/>
    </xmlCellPr>
  </singleXmlCell>
  <singleXmlCell id="1091" r="M44" connectionId="0">
    <xmlCellPr id="1091" uniqueName="_Report_Observations_BIL.AKT.WFG_I.USD.M31.BAN">
      <xmlPr mapId="1" xpath="/Report/Observations/BIL.AKT.WFG/I.USD.M31.BAN" xmlDataType="double"/>
    </xmlCellPr>
  </singleXmlCell>
  <singleXmlCell id="1092" r="M43" connectionId="0">
    <xmlCellPr id="1092" uniqueName="_Report_Observations_BIL.AKT.WFG_I.USD.M13.BAN">
      <xmlPr mapId="1" xpath="/Report/Observations/BIL.AKT.WFG/I.USD.M13.BAN" xmlDataType="double"/>
    </xmlCellPr>
  </singleXmlCell>
  <singleXmlCell id="1093" r="M40" connectionId="0">
    <xmlCellPr id="1093" uniqueName="_Report_Observations_BIL.AKT.WFG_I.USD.KUE.BAN">
      <xmlPr mapId="1" xpath="/Report/Observations/BIL.AKT.WFG/I.USD.KUE.BAN" xmlDataType="double"/>
    </xmlCellPr>
  </singleXmlCell>
  <singleXmlCell id="1102" r="M56" connectionId="0">
    <xmlCellPr id="1102" uniqueName="_Report_Observations_BIL.AKT.FKU_I.USD.T.T.T">
      <xmlPr mapId="1" xpath="/Report/Observations/BIL.AKT.FKU/I.USD.T.T.T" xmlDataType="double"/>
    </xmlCellPr>
  </singleXmlCell>
  <singleXmlCell id="1103" r="M59" connectionId="0">
    <xmlCellPr id="1103" uniqueName="_Report_Observations_BIL.AKT.FKU_I.USD.T.UNG.ORK">
      <xmlPr mapId="1" xpath="/Report/Observations/BIL.AKT.FKU/I.USD.T.UNG.ORK" xmlDataType="double"/>
    </xmlCellPr>
  </singleXmlCell>
  <singleXmlCell id="1104" r="M58" connectionId="0">
    <xmlCellPr id="1104" uniqueName="_Report_Observations_BIL.AKT.FKU_I.USD.T.UNG.T">
      <xmlPr mapId="1" xpath="/Report/Observations/BIL.AKT.FKU/I.USD.T.UNG.T" xmlDataType="double"/>
    </xmlCellPr>
  </singleXmlCell>
  <singleXmlCell id="1105" r="M53" connectionId="0">
    <xmlCellPr id="1105" uniqueName="_Report_Observations_BIL.AKT.WFG_I.USD.M31.KUN">
      <xmlPr mapId="1" xpath="/Report/Observations/BIL.AKT.WFG/I.USD.M31.KUN" xmlDataType="double"/>
    </xmlCellPr>
  </singleXmlCell>
  <singleXmlCell id="1106" r="M52" connectionId="0">
    <xmlCellPr id="1106" uniqueName="_Report_Observations_BIL.AKT.WFG_I.USD.M13.KUN">
      <xmlPr mapId="1" xpath="/Report/Observations/BIL.AKT.WFG/I.USD.M13.KUN" xmlDataType="double"/>
    </xmlCellPr>
  </singleXmlCell>
  <singleXmlCell id="1107" r="M55" connectionId="0">
    <xmlCellPr id="1107" uniqueName="_Report_Observations_BIL.AKT.WFG_I.USD.U5J.KUN">
      <xmlPr mapId="1" xpath="/Report/Observations/BIL.AKT.WFG/I.USD.U5J.KUN" xmlDataType="double"/>
    </xmlCellPr>
  </singleXmlCell>
  <singleXmlCell id="1108" r="M54" connectionId="0">
    <xmlCellPr id="1108" uniqueName="_Report_Observations_BIL.AKT.WFG_I.USD.J15.KUN">
      <xmlPr mapId="1" xpath="/Report/Observations/BIL.AKT.WFG/I.USD.J15.KUN" xmlDataType="double"/>
    </xmlCellPr>
  </singleXmlCell>
  <singleXmlCell id="1110" r="M51" connectionId="0">
    <xmlCellPr id="1110" uniqueName="_Report_Observations_BIL.AKT.WFG_I.USD.B1M.KUN">
      <xmlPr mapId="1" xpath="/Report/Observations/BIL.AKT.WFG/I.USD.B1M.KUN" xmlDataType="double"/>
    </xmlCellPr>
  </singleXmlCell>
  <singleXmlCell id="1111" r="M50" connectionId="0">
    <xmlCellPr id="1111" uniqueName="_Report_Observations_BIL.AKT.WFG_I.USD.RLZ.KUN">
      <xmlPr mapId="1" xpath="/Report/Observations/BIL.AKT.WFG/I.USD.RLZ.KUN" xmlDataType="double"/>
    </xmlCellPr>
  </singleXmlCell>
  <singleXmlCell id="1121" r="M28" connectionId="0">
    <xmlCellPr id="1121" uniqueName="_Report_Observations_BIL.AKT.FBA_I.USD.T">
      <xmlPr mapId="1" xpath="/Report/Observations/BIL.AKT.FBA/I.USD.T" xmlDataType="double"/>
    </xmlCellPr>
  </singleXmlCell>
  <singleXmlCell id="1122" r="M29" connectionId="0">
    <xmlCellPr id="1122" uniqueName="_Report_Observations_BIL.AKT.FBA_I.USD.ASI">
      <xmlPr mapId="1" xpath="/Report/Observations/BIL.AKT.FBA/I.USD.ASI" xmlDataType="double"/>
    </xmlCellPr>
  </singleXmlCell>
  <singleXmlCell id="1124" r="M23" connectionId="0">
    <xmlCellPr id="1124" uniqueName="_Report_Observations_BIL.AKT.FMI.NOT_I.USD">
      <xmlPr mapId="1" xpath="/Report/Observations/BIL.AKT.FMI.NOT/I.USD" xmlDataType="double"/>
    </xmlCellPr>
  </singleXmlCell>
  <singleXmlCell id="1128" r="M21" connectionId="0">
    <xmlCellPr id="1128" uniqueName="_Report_Observations_BIL.AKT.FMI_I.USD">
      <xmlPr mapId="1" xpath="/Report/Observations/BIL.AKT.FMI/I.USD" xmlDataType="double"/>
    </xmlCellPr>
  </singleXmlCell>
  <singleXmlCell id="1140" r="M39" connectionId="0">
    <xmlCellPr id="1140" uniqueName="_Report_Observations_BIL.AKT.WFG_I.USD.ASI.BAN">
      <xmlPr mapId="1" xpath="/Report/Observations/BIL.AKT.WFG/I.USD.ASI.BAN" xmlDataType="double"/>
    </xmlCellPr>
  </singleXmlCell>
  <singleXmlCell id="1141" r="M38" connectionId="0">
    <xmlCellPr id="1141" uniqueName="_Report_Observations_BIL.AKT.WFG_I.USD.T.BAN">
      <xmlPr mapId="1" xpath="/Report/Observations/BIL.AKT.WFG/I.USD.T.BAN" xmlDataType="double"/>
    </xmlCellPr>
  </singleXmlCell>
  <singleXmlCell id="1142" r="M35" connectionId="0">
    <xmlCellPr id="1142" uniqueName="_Report_Observations_BIL.AKT.FBA_I.USD.J15">
      <xmlPr mapId="1" xpath="/Report/Observations/BIL.AKT.FBA/I.USD.J15" xmlDataType="double"/>
    </xmlCellPr>
  </singleXmlCell>
  <singleXmlCell id="1143" r="M34" connectionId="0">
    <xmlCellPr id="1143" uniqueName="_Report_Observations_BIL.AKT.FBA_I.USD.M31">
      <xmlPr mapId="1" xpath="/Report/Observations/BIL.AKT.FBA/I.USD.M31" xmlDataType="double"/>
    </xmlCellPr>
  </singleXmlCell>
  <singleXmlCell id="1145" r="M37" connectionId="0">
    <xmlCellPr id="1145" uniqueName="_Report_Observations_BIL.AKT.WFG_I.USD.T.T">
      <xmlPr mapId="1" xpath="/Report/Observations/BIL.AKT.WFG/I.USD.T.T" xmlDataType="double"/>
    </xmlCellPr>
  </singleXmlCell>
  <singleXmlCell id="1146" r="M36" connectionId="0">
    <xmlCellPr id="1146" uniqueName="_Report_Observations_BIL.AKT.FBA_I.USD.U5J">
      <xmlPr mapId="1" xpath="/Report/Observations/BIL.AKT.FBA/I.USD.U5J" xmlDataType="double"/>
    </xmlCellPr>
  </singleXmlCell>
  <singleXmlCell id="1147" r="M31" connectionId="0">
    <xmlCellPr id="1147" uniqueName="_Report_Observations_BIL.AKT.FBA_I.USD.RLZ">
      <xmlPr mapId="1" xpath="/Report/Observations/BIL.AKT.FBA/I.USD.RLZ" xmlDataType="double"/>
    </xmlCellPr>
  </singleXmlCell>
  <singleXmlCell id="1148" r="M30" connectionId="0">
    <xmlCellPr id="1148" uniqueName="_Report_Observations_BIL.AKT.FBA_I.USD.KUE">
      <xmlPr mapId="1" xpath="/Report/Observations/BIL.AKT.FBA/I.USD.KUE" xmlDataType="double"/>
    </xmlCellPr>
  </singleXmlCell>
  <singleXmlCell id="1149" r="M33" connectionId="0">
    <xmlCellPr id="1149" uniqueName="_Report_Observations_BIL.AKT.FBA_I.USD.M13">
      <xmlPr mapId="1" xpath="/Report/Observations/BIL.AKT.FBA/I.USD.M13" xmlDataType="double"/>
    </xmlCellPr>
  </singleXmlCell>
  <singleXmlCell id="1150" r="M32" connectionId="0">
    <xmlCellPr id="1150" uniqueName="_Report_Observations_BIL.AKT.FBA_I.USD.B1M">
      <xmlPr mapId="1" xpath="/Report/Observations/BIL.AKT.FBA/I.USD.B1M" xmlDataType="double"/>
    </xmlCellPr>
  </singleXmlCell>
  <singleXmlCell id="1155" r="Q89" connectionId="0">
    <xmlCellPr id="1155" uniqueName="_Report_Observations_BIL.AKT.FFV.HYP_I.T">
      <xmlPr mapId="1" xpath="/Report/Observations/BIL.AKT.FFV.HYP/I.T" xmlDataType="double"/>
    </xmlCellPr>
  </singleXmlCell>
  <singleXmlCell id="1156" r="Q86" connectionId="0">
    <xmlCellPr id="1156" uniqueName="_Report_Observations_BIL.AKT.FFV.FBA_I.T">
      <xmlPr mapId="1" xpath="/Report/Observations/BIL.AKT.FFV.FBA/I.T" xmlDataType="double"/>
    </xmlCellPr>
  </singleXmlCell>
  <singleXmlCell id="1157" r="Q85" connectionId="0">
    <xmlCellPr id="1157" uniqueName="_Report_Observations_BIL.AKT.FFV.FMI_I.T">
      <xmlPr mapId="1" xpath="/Report/Observations/BIL.AKT.FFV.FMI/I.T" xmlDataType="double"/>
    </xmlCellPr>
  </singleXmlCell>
  <singleXmlCell id="1158" r="Q88" connectionId="0">
    <xmlCellPr id="1158" uniqueName="_Report_Observations_BIL.AKT.FFV.FKU_I.T">
      <xmlPr mapId="1" xpath="/Report/Observations/BIL.AKT.FFV.FKU/I.T" xmlDataType="double"/>
    </xmlCellPr>
  </singleXmlCell>
  <singleXmlCell id="1159" r="Q87" connectionId="0">
    <xmlCellPr id="1159" uniqueName="_Report_Observations_BIL.AKT.FFV.WFG_I.T">
      <xmlPr mapId="1" xpath="/Report/Observations/BIL.AKT.FFV.WFG/I.T" xmlDataType="double"/>
    </xmlCellPr>
  </singleXmlCell>
  <singleXmlCell id="1160" r="Q82" connectionId="0">
    <xmlCellPr id="1160" uniqueName="_Report_Observations_BIL.AKT.HGE_I.T">
      <xmlPr mapId="1" xpath="/Report/Observations/BIL.AKT.HGE/I.T" xmlDataType="double"/>
    </xmlCellPr>
  </singleXmlCell>
  <singleXmlCell id="1161" r="Q81" connectionId="0">
    <xmlCellPr id="1161" uniqueName="_Report_Observations_BIL.AKT.HYP_I.T.IMM">
      <xmlPr mapId="1" xpath="/Report/Observations/BIL.AKT.HYP/I.T.IMM" xmlDataType="double"/>
    </xmlCellPr>
  </singleXmlCell>
  <singleXmlCell id="1162" r="Q84" connectionId="0">
    <xmlCellPr id="1162" uniqueName="_Report_Observations_BIL.AKT.FFV_I.T">
      <xmlPr mapId="1" xpath="/Report/Observations/BIL.AKT.FFV/I.T" xmlDataType="double"/>
    </xmlCellPr>
  </singleXmlCell>
  <singleXmlCell id="1163" r="Q83" connectionId="0">
    <xmlCellPr id="1163" uniqueName="_Report_Observations_BIL.AKT.WBW_I.T">
      <xmlPr mapId="1" xpath="/Report/Observations/BIL.AKT.WBW/I.T" xmlDataType="double"/>
    </xmlCellPr>
  </singleXmlCell>
  <singleXmlCell id="1164" r="Q80" connectionId="0">
    <xmlCellPr id="1164" uniqueName="_Report_Observations_BIL.AKT.HYP_I.T.U5J">
      <xmlPr mapId="1" xpath="/Report/Observations/BIL.AKT.HYP/I.T.U5J" xmlDataType="double"/>
    </xmlCellPr>
  </singleXmlCell>
  <singleXmlCell id="1167" r="R100" connectionId="0">
    <xmlCellPr id="1167" uniqueName="_Report_Observations_BIL.AKT.SAN.UES_A.CHF">
      <xmlPr mapId="1" xpath="/Report/Observations/BIL.AKT.SAN.UES/A.CHF" xmlDataType="double"/>
    </xmlCellPr>
  </singleXmlCell>
  <singleXmlCell id="1168" r="R102" connectionId="0">
    <xmlCellPr id="1168" uniqueName="_Report_Observations_BIL.AKT.SON_A.CHF">
      <xmlPr mapId="1" xpath="/Report/Observations/BIL.AKT.SON/A.CHF" xmlDataType="double"/>
    </xmlCellPr>
  </singleXmlCell>
  <singleXmlCell id="1169" r="R101" connectionId="0">
    <xmlCellPr id="1169" uniqueName="_Report_Observations_BIL.AKT.IMW_A.CHF">
      <xmlPr mapId="1" xpath="/Report/Observations/BIL.AKT.IMW/A.CHF" xmlDataType="double"/>
    </xmlCellPr>
  </singleXmlCell>
  <singleXmlCell id="1170" r="Q97" connectionId="0">
    <xmlCellPr id="1170" uniqueName="_Report_Observations_BIL.AKT.SAN_I.T">
      <xmlPr mapId="1" xpath="/Report/Observations/BIL.AKT.SAN/I.T" xmlDataType="double"/>
    </xmlCellPr>
  </singleXmlCell>
  <singleXmlCell id="1171" r="Q96" connectionId="0">
    <xmlCellPr id="1171" uniqueName="_Report_Observations_BIL.AKT.BET_I.T">
      <xmlPr mapId="1" xpath="/Report/Observations/BIL.AKT.BET/I.T" xmlDataType="double"/>
    </xmlCellPr>
  </singleXmlCell>
  <singleXmlCell id="1173" r="Q99" connectionId="0">
    <xmlCellPr id="1173" uniqueName="_Report_Observations_BIL.AKT.SAN.OFL_I.T">
      <xmlPr mapId="1" xpath="/Report/Observations/BIL.AKT.SAN.OFL/I.T" xmlDataType="double"/>
    </xmlCellPr>
  </singleXmlCell>
  <singleXmlCell id="1175" r="Q98" connectionId="0">
    <xmlCellPr id="1175" uniqueName="_Report_Observations_BIL.AKT.SAN.LBU_I.T">
      <xmlPr mapId="1" xpath="/Report/Observations/BIL.AKT.SAN.LBU/I.T" xmlDataType="double"/>
    </xmlCellPr>
  </singleXmlCell>
  <singleXmlCell id="1176" r="Q93" connectionId="0">
    <xmlCellPr id="1176" uniqueName="_Report_Observations_BIL.AKT.FAN.GMP_I.T.T">
      <xmlPr mapId="1" xpath="/Report/Observations/BIL.AKT.FAN.GMP/I.T.T" xmlDataType="double"/>
    </xmlCellPr>
  </singleXmlCell>
  <singleXmlCell id="1177" r="R108" connectionId="0">
    <xmlCellPr id="1177" uniqueName="_Report_Observations_BIL.AKT.TOT.NRA.WAF_A.CHF">
      <xmlPr mapId="1" xpath="/Report/Observations/BIL.AKT.TOT.NRA.WAF/A.CHF" xmlDataType="double"/>
    </xmlCellPr>
  </singleXmlCell>
  <singleXmlCell id="1178" r="Q92" connectionId="0">
    <xmlCellPr id="1178" uniqueName="_Report_Observations_BIL.AKT.FAN.LIS_I.T">
      <xmlPr mapId="1" xpath="/Report/Observations/BIL.AKT.FAN.LIS/I.T" xmlDataType="double"/>
    </xmlCellPr>
  </singleXmlCell>
  <singleXmlCell id="1179" r="R107" connectionId="0">
    <xmlCellPr id="1179" uniqueName="_Report_Observations_BIL.AKT.TOT.NRA_A.CHF">
      <xmlPr mapId="1" xpath="/Report/Observations/BIL.AKT.TOT.NRA/A.CHF" xmlDataType="double"/>
    </xmlCellPr>
  </singleXmlCell>
  <singleXmlCell id="1180" r="Q95" connectionId="0">
    <xmlCellPr id="1180" uniqueName="_Report_Observations_BIL.AKT.REA_I.T">
      <xmlPr mapId="1" xpath="/Report/Observations/BIL.AKT.REA/I.T" xmlDataType="double"/>
    </xmlCellPr>
  </singleXmlCell>
  <singleXmlCell id="1181" r="Q94" connectionId="0">
    <xmlCellPr id="1181" uniqueName="_Report_Observations_BIL.AKT.FAN.GMP_I.T.OEH">
      <xmlPr mapId="1" xpath="/Report/Observations/BIL.AKT.FAN.GMP/I.T.OEH" xmlDataType="double"/>
    </xmlCellPr>
  </singleXmlCell>
  <singleXmlCell id="1182" r="R104" connectionId="0">
    <xmlCellPr id="1182" uniqueName="_Report_Observations_BIL.AKT.SON.NML_A.CHF">
      <xmlPr mapId="1" xpath="/Report/Observations/BIL.AKT.SON.NML/A.CHF" xmlDataType="double"/>
    </xmlCellPr>
  </singleXmlCell>
  <singleXmlCell id="1183" r="R103" connectionId="0">
    <xmlCellPr id="1183" uniqueName="_Report_Observations_BIL.AKT.SON.SBG_A.CHF">
      <xmlPr mapId="1" xpath="/Report/Observations/BIL.AKT.SON.SBG/A.CHF" xmlDataType="double"/>
    </xmlCellPr>
  </singleXmlCell>
  <singleXmlCell id="1184" r="Q91" connectionId="0">
    <xmlCellPr id="1184" uniqueName="_Report_Observations_BIL.AKT.FAN_I.T">
      <xmlPr mapId="1" xpath="/Report/Observations/BIL.AKT.FAN/I.T" xmlDataType="double"/>
    </xmlCellPr>
  </singleXmlCell>
  <singleXmlCell id="1185" r="R106" connectionId="0">
    <xmlCellPr id="1185" uniqueName="_Report_Observations_BIL.AKT.TOT_A.CHF">
      <xmlPr mapId="1" xpath="/Report/Observations/BIL.AKT.TOT/A.CHF" xmlDataType="double"/>
    </xmlCellPr>
  </singleXmlCell>
  <singleXmlCell id="1186" r="Q90" connectionId="0">
    <xmlCellPr id="1186" uniqueName="_Report_Observations_BIL.AKT.FFV.FAN_I.T">
      <xmlPr mapId="1" xpath="/Report/Observations/BIL.AKT.FFV.FAN/I.T" xmlDataType="double"/>
    </xmlCellPr>
  </singleXmlCell>
  <singleXmlCell id="1188" r="Q68" connectionId="0">
    <xmlCellPr id="1188" uniqueName="_Report_Observations_BIL.AKT.FKU_I.T.M13.T.T">
      <xmlPr mapId="1" xpath="/Report/Observations/BIL.AKT.FKU/I.T.M13.T.T" xmlDataType="double"/>
    </xmlCellPr>
  </singleXmlCell>
  <singleXmlCell id="1190" r="Q67" connectionId="0">
    <xmlCellPr id="1190" uniqueName="_Report_Observations_BIL.AKT.FKU_I.T.B1M.T.T">
      <xmlPr mapId="1" xpath="/Report/Observations/BIL.AKT.FKU/I.T.B1M.T.T" xmlDataType="double"/>
    </xmlCellPr>
  </singleXmlCell>
  <singleXmlCell id="1191" r="Q69" connectionId="0">
    <xmlCellPr id="1191" uniqueName="_Report_Observations_BIL.AKT.FKU_I.T.M31.T.T">
      <xmlPr mapId="1" xpath="/Report/Observations/BIL.AKT.FKU/I.T.M31.T.T" xmlDataType="double"/>
    </xmlCellPr>
  </singleXmlCell>
  <singleXmlCell id="1193" r="Q64" connectionId="0">
    <xmlCellPr id="1193" uniqueName="_Report_Observations_BIL.AKT.FKU_I.T.ASI.T.T">
      <xmlPr mapId="1" xpath="/Report/Observations/BIL.AKT.FKU/I.T.ASI.T.T" xmlDataType="double"/>
    </xmlCellPr>
  </singleXmlCell>
  <singleXmlCell id="1196" r="Q66" connectionId="0">
    <xmlCellPr id="1196" uniqueName="_Report_Observations_BIL.AKT.FKU_I.T.RLZ.T.T">
      <xmlPr mapId="1" xpath="/Report/Observations/BIL.AKT.FKU/I.T.RLZ.T.T" xmlDataType="double"/>
    </xmlCellPr>
  </singleXmlCell>
  <singleXmlCell id="1198" r="Q65" connectionId="0">
    <xmlCellPr id="1198" uniqueName="_Report_Observations_BIL.AKT.FKU_I.T.KUE.T.T">
      <xmlPr mapId="1" xpath="/Report/Observations/BIL.AKT.FKU/I.T.KUE.T.T" xmlDataType="double"/>
    </xmlCellPr>
  </singleXmlCell>
  <singleXmlCell id="1199" r="Q60" connectionId="0">
    <xmlCellPr id="1199" uniqueName="_Report_Observations_BIL.AKT.FKU_I.T.T.GED.T">
      <xmlPr mapId="1" xpath="/Report/Observations/BIL.AKT.FKU/I.T.T.GED.T" xmlDataType="double"/>
    </xmlCellPr>
  </singleXmlCell>
  <singleXmlCell id="1200" r="Q62" connectionId="0">
    <xmlCellPr id="1200" uniqueName="_Report_Observations_BIL.AKT.FKU_I.T.T.HYD.U">
      <xmlPr mapId="1" xpath="/Report/Observations/BIL.AKT.FKU/I.T.T.HYD.U" xmlDataType="double"/>
    </xmlCellPr>
  </singleXmlCell>
  <singleXmlCell id="1201" r="Q61" connectionId="0">
    <xmlCellPr id="1201" uniqueName="_Report_Observations_BIL.AKT.FKU_I.T.T.GED.ORK">
      <xmlPr mapId="1" xpath="/Report/Observations/BIL.AKT.FKU/I.T.T.GED.ORK" xmlDataType="double"/>
    </xmlCellPr>
  </singleXmlCell>
  <singleXmlCell id="1202" r="Q79" connectionId="0">
    <xmlCellPr id="1202" uniqueName="_Report_Observations_BIL.AKT.HYP_I.T.J15">
      <xmlPr mapId="1" xpath="/Report/Observations/BIL.AKT.HYP/I.T.J15" xmlDataType="double"/>
    </xmlCellPr>
  </singleXmlCell>
  <singleXmlCell id="1203" r="Q78" connectionId="0">
    <xmlCellPr id="1203" uniqueName="_Report_Observations_BIL.AKT.HYP_I.T.M31">
      <xmlPr mapId="1" xpath="/Report/Observations/BIL.AKT.HYP/I.T.M31" xmlDataType="double"/>
    </xmlCellPr>
  </singleXmlCell>
  <singleXmlCell id="1204" r="Q75" connectionId="0">
    <xmlCellPr id="1204" uniqueName="_Report_Observations_BIL.AKT.HYP_I.T.RLZ">
      <xmlPr mapId="1" xpath="/Report/Observations/BIL.AKT.HYP/I.T.RLZ" xmlDataType="double"/>
    </xmlCellPr>
  </singleXmlCell>
  <singleXmlCell id="1205" r="Q74" connectionId="0">
    <xmlCellPr id="1205" uniqueName="_Report_Observations_BIL.AKT.HYP_I.T.KUE">
      <xmlPr mapId="1" xpath="/Report/Observations/BIL.AKT.HYP/I.T.KUE" xmlDataType="double"/>
    </xmlCellPr>
  </singleXmlCell>
  <singleXmlCell id="1206" r="Q77" connectionId="0">
    <xmlCellPr id="1206" uniqueName="_Report_Observations_BIL.AKT.HYP_I.T.M13">
      <xmlPr mapId="1" xpath="/Report/Observations/BIL.AKT.HYP/I.T.M13" xmlDataType="double"/>
    </xmlCellPr>
  </singleXmlCell>
  <singleXmlCell id="1207" r="Q76" connectionId="0">
    <xmlCellPr id="1207" uniqueName="_Report_Observations_BIL.AKT.HYP_I.T.B1M">
      <xmlPr mapId="1" xpath="/Report/Observations/BIL.AKT.HYP/I.T.B1M" xmlDataType="double"/>
    </xmlCellPr>
  </singleXmlCell>
  <singleXmlCell id="1208" r="Q71" connectionId="0">
    <xmlCellPr id="1208" uniqueName="_Report_Observations_BIL.AKT.FKU_I.T.U5J.T.T">
      <xmlPr mapId="1" xpath="/Report/Observations/BIL.AKT.FKU/I.T.U5J.T.T" xmlDataType="double"/>
    </xmlCellPr>
  </singleXmlCell>
  <singleXmlCell id="1209" r="Q70" connectionId="0">
    <xmlCellPr id="1209" uniqueName="_Report_Observations_BIL.AKT.FKU_I.T.J15.T.T">
      <xmlPr mapId="1" xpath="/Report/Observations/BIL.AKT.FKU/I.T.J15.T.T" xmlDataType="double"/>
    </xmlCellPr>
  </singleXmlCell>
  <singleXmlCell id="1210" r="Q73" connectionId="0">
    <xmlCellPr id="1210" uniqueName="_Report_Observations_BIL.AKT.HYP_I.T.ASI">
      <xmlPr mapId="1" xpath="/Report/Observations/BIL.AKT.HYP/I.T.ASI" xmlDataType="double"/>
    </xmlCellPr>
  </singleXmlCell>
  <singleXmlCell id="1211" r="Q72" connectionId="0">
    <xmlCellPr id="1211" uniqueName="_Report_Observations_BIL.AKT.HYP_I.T.T">
      <xmlPr mapId="1" xpath="/Report/Observations/BIL.AKT.HYP/I.T.T" xmlDataType="double"/>
    </xmlCellPr>
  </singleXmlCell>
  <singleXmlCell id="1212" r="K106" connectionId="0">
    <xmlCellPr id="1212" uniqueName="_Report_Observations_BIL.AKT.TOT_I.CHF">
      <xmlPr mapId="1" xpath="/Report/Observations/BIL.AKT.TOT/I.CHF" xmlDataType="double"/>
    </xmlCellPr>
  </singleXmlCell>
  <singleXmlCell id="1214" r="K107" connectionId="0">
    <xmlCellPr id="1214" uniqueName="_Report_Observations_BIL.AKT.TOT.NRA_I.CHF">
      <xmlPr mapId="1" xpath="/Report/Observations/BIL.AKT.TOT.NRA/I.CHF" xmlDataType="double"/>
    </xmlCellPr>
  </singleXmlCell>
  <singleXmlCell id="1216" r="K104" connectionId="0">
    <xmlCellPr id="1216" uniqueName="_Report_Observations_BIL.AKT.SON.NML_I.CHF">
      <xmlPr mapId="1" xpath="/Report/Observations/BIL.AKT.SON.NML/I.CHF" xmlDataType="double"/>
    </xmlCellPr>
  </singleXmlCell>
  <singleXmlCell id="1219" r="K105" connectionId="0">
    <xmlCellPr id="1219" uniqueName="_Report_Observations_BIL.AKT.NEG_I.CHF">
      <xmlPr mapId="1" xpath="/Report/Observations/BIL.AKT.NEG/I.CHF" xmlDataType="double"/>
    </xmlCellPr>
  </singleXmlCell>
  <singleXmlCell id="1220" r="K108" connectionId="0">
    <xmlCellPr id="1220" uniqueName="_Report_Observations_BIL.AKT.TOT.NRA.WAF_I.CHF">
      <xmlPr mapId="1" xpath="/Report/Observations/BIL.AKT.TOT.NRA.WAF/I.CHF" xmlDataType="double"/>
    </xmlCellPr>
  </singleXmlCell>
  <singleXmlCell id="1229" r="K102" connectionId="0">
    <xmlCellPr id="1229" uniqueName="_Report_Observations_BIL.AKT.SON_I.CHF">
      <xmlPr mapId="1" xpath="/Report/Observations/BIL.AKT.SON/I.CHF" xmlDataType="double"/>
    </xmlCellPr>
  </singleXmlCell>
  <singleXmlCell id="1231" r="K103" connectionId="0">
    <xmlCellPr id="1231" uniqueName="_Report_Observations_BIL.AKT.SON.SBG_I.CHF">
      <xmlPr mapId="1" xpath="/Report/Observations/BIL.AKT.SON.SBG/I.CHF" xmlDataType="double"/>
    </xmlCellPr>
  </singleXmlCell>
  <singleXmlCell id="1233" r="K100" connectionId="0">
    <xmlCellPr id="1233" uniqueName="_Report_Observations_BIL.AKT.SAN.UES_I.CHF">
      <xmlPr mapId="1" xpath="/Report/Observations/BIL.AKT.SAN.UES/I.CHF" xmlDataType="double"/>
    </xmlCellPr>
  </singleXmlCell>
  <singleXmlCell id="1235" r="K101" connectionId="0">
    <xmlCellPr id="1235" uniqueName="_Report_Observations_BIL.AKT.IMW_I.CHF">
      <xmlPr mapId="1" xpath="/Report/Observations/BIL.AKT.IMW/I.CHF" xmlDataType="double"/>
    </xmlCellPr>
  </singleXmlCell>
  <singleXmlCell id="1241" r="V106" connectionId="0">
    <xmlCellPr id="1241" uniqueName="_Report_Observations_BIL.AKT.TOT_A.JPY">
      <xmlPr mapId="1" xpath="/Report/Observations/BIL.AKT.TOT/A.JPY" xmlDataType="double"/>
    </xmlCellPr>
  </singleXmlCell>
  <singleXmlCell id="1242" r="V104" connectionId="0">
    <xmlCellPr id="1242" uniqueName="_Report_Observations_BIL.AKT.SON.NML_A.JPY">
      <xmlPr mapId="1" xpath="/Report/Observations/BIL.AKT.SON.NML/A.JPY" xmlDataType="double"/>
    </xmlCellPr>
  </singleXmlCell>
  <singleXmlCell id="1243" r="V103" connectionId="0">
    <xmlCellPr id="1243" uniqueName="_Report_Observations_BIL.AKT.SON.SBG_A.JPY">
      <xmlPr mapId="1" xpath="/Report/Observations/BIL.AKT.SON.SBG/A.JPY" xmlDataType="double"/>
    </xmlCellPr>
  </singleXmlCell>
  <singleXmlCell id="1244" r="V102" connectionId="0">
    <xmlCellPr id="1244" uniqueName="_Report_Observations_BIL.AKT.SON_A.JPY">
      <xmlPr mapId="1" xpath="/Report/Observations/BIL.AKT.SON/A.JPY" xmlDataType="double"/>
    </xmlCellPr>
  </singleXmlCell>
  <singleXmlCell id="1245" r="V101" connectionId="0">
    <xmlCellPr id="1245" uniqueName="_Report_Observations_BIL.AKT.IMW_A.JPY">
      <xmlPr mapId="1" xpath="/Report/Observations/BIL.AKT.IMW/A.JPY" xmlDataType="double"/>
    </xmlCellPr>
  </singleXmlCell>
  <singleXmlCell id="1246" r="V100" connectionId="0">
    <xmlCellPr id="1246" uniqueName="_Report_Observations_BIL.AKT.SAN.UES_A.JPY">
      <xmlPr mapId="1" xpath="/Report/Observations/BIL.AKT.SAN.UES/A.JPY" xmlDataType="double"/>
    </xmlCellPr>
  </singleXmlCell>
  <singleXmlCell id="1250" r="V108" connectionId="0">
    <xmlCellPr id="1250" uniqueName="_Report_Observations_BIL.AKT.TOT.NRA.WAF_A.JPY">
      <xmlPr mapId="1" xpath="/Report/Observations/BIL.AKT.TOT.NRA.WAF/A.JPY" xmlDataType="double"/>
    </xmlCellPr>
  </singleXmlCell>
  <singleXmlCell id="1252" r="V107" connectionId="0">
    <xmlCellPr id="1252" uniqueName="_Report_Observations_BIL.AKT.TOT.NRA_A.JPY">
      <xmlPr mapId="1" xpath="/Report/Observations/BIL.AKT.TOT.NRA/A.JPY" xmlDataType="double"/>
    </xmlCellPr>
  </singleXmlCell>
  <singleXmlCell id="1284" r="M91" connectionId="0">
    <xmlCellPr id="1284" uniqueName="_Report_Observations_BIL.AKT.FAN_I.USD">
      <xmlPr mapId="1" xpath="/Report/Observations/BIL.AKT.FAN/I.USD" xmlDataType="double"/>
    </xmlCellPr>
  </singleXmlCell>
  <singleXmlCell id="1286" r="M90" connectionId="0">
    <xmlCellPr id="1286" uniqueName="_Report_Observations_BIL.AKT.FFV.FAN_I.USD">
      <xmlPr mapId="1" xpath="/Report/Observations/BIL.AKT.FFV.FAN/I.USD" xmlDataType="double"/>
    </xmlCellPr>
  </singleXmlCell>
  <singleXmlCell id="1289" r="M89" connectionId="0">
    <xmlCellPr id="1289" uniqueName="_Report_Observations_BIL.AKT.FFV.HYP_I.USD">
      <xmlPr mapId="1" xpath="/Report/Observations/BIL.AKT.FFV.HYP/I.USD" xmlDataType="double"/>
    </xmlCellPr>
  </singleXmlCell>
  <singleXmlCell id="1290" r="M86" connectionId="0">
    <xmlCellPr id="1290" uniqueName="_Report_Observations_BIL.AKT.FFV.FBA_I.USD">
      <xmlPr mapId="1" xpath="/Report/Observations/BIL.AKT.FFV.FBA/I.USD" xmlDataType="double"/>
    </xmlCellPr>
  </singleXmlCell>
  <singleXmlCell id="1291" r="M85" connectionId="0">
    <xmlCellPr id="1291" uniqueName="_Report_Observations_BIL.AKT.FFV.FMI_I.USD">
      <xmlPr mapId="1" xpath="/Report/Observations/BIL.AKT.FFV.FMI/I.USD" xmlDataType="double"/>
    </xmlCellPr>
  </singleXmlCell>
  <singleXmlCell id="1293" r="M88" connectionId="0">
    <xmlCellPr id="1293" uniqueName="_Report_Observations_BIL.AKT.FFV.FKU_I.USD">
      <xmlPr mapId="1" xpath="/Report/Observations/BIL.AKT.FFV.FKU/I.USD" xmlDataType="double"/>
    </xmlCellPr>
  </singleXmlCell>
  <singleXmlCell id="1294" r="M87" connectionId="0">
    <xmlCellPr id="1294" uniqueName="_Report_Observations_BIL.AKT.FFV.WFG_I.USD">
      <xmlPr mapId="1" xpath="/Report/Observations/BIL.AKT.FFV.WFG/I.USD" xmlDataType="double"/>
    </xmlCellPr>
  </singleXmlCell>
  <singleXmlCell id="1295" r="M82" connectionId="0">
    <xmlCellPr id="1295" uniqueName="_Report_Observations_BIL.AKT.HGE_I.USD">
      <xmlPr mapId="1" xpath="/Report/Observations/BIL.AKT.HGE/I.USD" xmlDataType="double"/>
    </xmlCellPr>
  </singleXmlCell>
  <singleXmlCell id="1297" r="M81" connectionId="0">
    <xmlCellPr id="1297" uniqueName="_Report_Observations_BIL.AKT.HYP_I.USD.IMM">
      <xmlPr mapId="1" xpath="/Report/Observations/BIL.AKT.HYP/I.USD.IMM" xmlDataType="double"/>
    </xmlCellPr>
  </singleXmlCell>
  <singleXmlCell id="1299" r="M84" connectionId="0">
    <xmlCellPr id="1299" uniqueName="_Report_Observations_BIL.AKT.FFV_I.USD">
      <xmlPr mapId="1" xpath="/Report/Observations/BIL.AKT.FFV/I.USD" xmlDataType="double"/>
    </xmlCellPr>
  </singleXmlCell>
  <singleXmlCell id="1301" r="M83" connectionId="0">
    <xmlCellPr id="1301" uniqueName="_Report_Observations_BIL.AKT.WBW_I.USD">
      <xmlPr mapId="1" xpath="/Report/Observations/BIL.AKT.WBW/I.USD" xmlDataType="double"/>
    </xmlCellPr>
  </singleXmlCell>
  <singleXmlCell id="1307" r="M97" connectionId="0">
    <xmlCellPr id="1307" uniqueName="_Report_Observations_BIL.AKT.SAN_I.USD">
      <xmlPr mapId="1" xpath="/Report/Observations/BIL.AKT.SAN/I.USD" xmlDataType="double"/>
    </xmlCellPr>
  </singleXmlCell>
  <singleXmlCell id="1309" r="M96" connectionId="0">
    <xmlCellPr id="1309" uniqueName="_Report_Observations_BIL.AKT.BET_I.USD">
      <xmlPr mapId="1" xpath="/Report/Observations/BIL.AKT.BET/I.USD" xmlDataType="double"/>
    </xmlCellPr>
  </singleXmlCell>
  <singleXmlCell id="1311" r="M99" connectionId="0">
    <xmlCellPr id="1311" uniqueName="_Report_Observations_BIL.AKT.SAN.OFL_I.USD">
      <xmlPr mapId="1" xpath="/Report/Observations/BIL.AKT.SAN.OFL/I.USD" xmlDataType="double"/>
    </xmlCellPr>
  </singleXmlCell>
  <singleXmlCell id="1312" r="M98" connectionId="0">
    <xmlCellPr id="1312" uniqueName="_Report_Observations_BIL.AKT.SAN.LBU_I.USD">
      <xmlPr mapId="1" xpath="/Report/Observations/BIL.AKT.SAN.LBU/I.USD" xmlDataType="double"/>
    </xmlCellPr>
  </singleXmlCell>
  <singleXmlCell id="1313" r="M93" connectionId="0">
    <xmlCellPr id="1313" uniqueName="_Report_Observations_BIL.AKT.FAN.GMP_I.USD.T">
      <xmlPr mapId="1" xpath="/Report/Observations/BIL.AKT.FAN.GMP/I.USD.T" xmlDataType="double"/>
    </xmlCellPr>
  </singleXmlCell>
  <singleXmlCell id="1315" r="M92" connectionId="0">
    <xmlCellPr id="1315" uniqueName="_Report_Observations_BIL.AKT.FAN.LIS_I.USD">
      <xmlPr mapId="1" xpath="/Report/Observations/BIL.AKT.FAN.LIS/I.USD" xmlDataType="double"/>
    </xmlCellPr>
  </singleXmlCell>
  <singleXmlCell id="1317" r="M95" connectionId="0">
    <xmlCellPr id="1317" uniqueName="_Report_Observations_BIL.AKT.REA_I.USD">
      <xmlPr mapId="1" xpath="/Report/Observations/BIL.AKT.REA/I.USD" xmlDataType="double"/>
    </xmlCellPr>
  </singleXmlCell>
  <singleXmlCell id="1319" r="M94" connectionId="0">
    <xmlCellPr id="1319" uniqueName="_Report_Observations_BIL.AKT.FAN.GMP_I.USD.OEH">
      <xmlPr mapId="1" xpath="/Report/Observations/BIL.AKT.FAN.GMP/I.USD.OEH" xmlDataType="double"/>
    </xmlCellPr>
  </singleXmlCell>
  <singleXmlCell id="1330" r="M68" connectionId="0">
    <xmlCellPr id="1330" uniqueName="_Report_Observations_BIL.AKT.FKU_I.USD.M13.T.T">
      <xmlPr mapId="1" xpath="/Report/Observations/BIL.AKT.FKU/I.USD.M13.T.T" xmlDataType="double"/>
    </xmlCellPr>
  </singleXmlCell>
  <singleXmlCell id="1331" r="M67" connectionId="0">
    <xmlCellPr id="1331" uniqueName="_Report_Observations_BIL.AKT.FKU_I.USD.B1M.T.T">
      <xmlPr mapId="1" xpath="/Report/Observations/BIL.AKT.FKU/I.USD.B1M.T.T" xmlDataType="double"/>
    </xmlCellPr>
  </singleXmlCell>
  <singleXmlCell id="1332" r="M69" connectionId="0">
    <xmlCellPr id="1332" uniqueName="_Report_Observations_BIL.AKT.FKU_I.USD.M31.T.T">
      <xmlPr mapId="1" xpath="/Report/Observations/BIL.AKT.FKU/I.USD.M31.T.T" xmlDataType="double"/>
    </xmlCellPr>
  </singleXmlCell>
  <singleXmlCell id="1333" r="M64" connectionId="0">
    <xmlCellPr id="1333" uniqueName="_Report_Observations_BIL.AKT.FKU_I.USD.ASI.T.T">
      <xmlPr mapId="1" xpath="/Report/Observations/BIL.AKT.FKU/I.USD.ASI.T.T" xmlDataType="double"/>
    </xmlCellPr>
  </singleXmlCell>
  <singleXmlCell id="1336" r="M66" connectionId="0">
    <xmlCellPr id="1336" uniqueName="_Report_Observations_BIL.AKT.FKU_I.USD.RLZ.T.T">
      <xmlPr mapId="1" xpath="/Report/Observations/BIL.AKT.FKU/I.USD.RLZ.T.T" xmlDataType="double"/>
    </xmlCellPr>
  </singleXmlCell>
  <singleXmlCell id="1337" r="M65" connectionId="0">
    <xmlCellPr id="1337" uniqueName="_Report_Observations_BIL.AKT.FKU_I.USD.KUE.T.T">
      <xmlPr mapId="1" xpath="/Report/Observations/BIL.AKT.FKU/I.USD.KUE.T.T" xmlDataType="double"/>
    </xmlCellPr>
  </singleXmlCell>
  <singleXmlCell id="1339" r="M60" connectionId="0">
    <xmlCellPr id="1339" uniqueName="_Report_Observations_BIL.AKT.FKU_I.USD.T.GED.T">
      <xmlPr mapId="1" xpath="/Report/Observations/BIL.AKT.FKU/I.USD.T.GED.T" xmlDataType="double"/>
    </xmlCellPr>
  </singleXmlCell>
  <singleXmlCell id="1342" r="M62" connectionId="0">
    <xmlCellPr id="1342" uniqueName="_Report_Observations_BIL.AKT.FKU_I.USD.T.HYD.U">
      <xmlPr mapId="1" xpath="/Report/Observations/BIL.AKT.FKU/I.USD.T.HYD.U" xmlDataType="double"/>
    </xmlCellPr>
  </singleXmlCell>
  <singleXmlCell id="1344" r="M61" connectionId="0">
    <xmlCellPr id="1344" uniqueName="_Report_Observations_BIL.AKT.FKU_I.USD.T.GED.ORK">
      <xmlPr mapId="1" xpath="/Report/Observations/BIL.AKT.FKU/I.USD.T.GED.ORK" xmlDataType="double"/>
    </xmlCellPr>
  </singleXmlCell>
  <singleXmlCell id="1346" r="M80" connectionId="0">
    <xmlCellPr id="1346" uniqueName="_Report_Observations_BIL.AKT.HYP_I.USD.U5J">
      <xmlPr mapId="1" xpath="/Report/Observations/BIL.AKT.HYP/I.USD.U5J" xmlDataType="double"/>
    </xmlCellPr>
  </singleXmlCell>
  <singleXmlCell id="1349" r="M79" connectionId="0">
    <xmlCellPr id="1349" uniqueName="_Report_Observations_BIL.AKT.HYP_I.USD.J15">
      <xmlPr mapId="1" xpath="/Report/Observations/BIL.AKT.HYP/I.USD.J15" xmlDataType="double"/>
    </xmlCellPr>
  </singleXmlCell>
  <singleXmlCell id="1350" r="M78" connectionId="0">
    <xmlCellPr id="1350" uniqueName="_Report_Observations_BIL.AKT.HYP_I.USD.M31">
      <xmlPr mapId="1" xpath="/Report/Observations/BIL.AKT.HYP/I.USD.M31" xmlDataType="double"/>
    </xmlCellPr>
  </singleXmlCell>
  <singleXmlCell id="1351" r="M75" connectionId="0">
    <xmlCellPr id="1351" uniqueName="_Report_Observations_BIL.AKT.HYP_I.USD.RLZ">
      <xmlPr mapId="1" xpath="/Report/Observations/BIL.AKT.HYP/I.USD.RLZ" xmlDataType="double"/>
    </xmlCellPr>
  </singleXmlCell>
  <singleXmlCell id="1353" r="M74" connectionId="0">
    <xmlCellPr id="1353" uniqueName="_Report_Observations_BIL.AKT.HYP_I.USD.KUE">
      <xmlPr mapId="1" xpath="/Report/Observations/BIL.AKT.HYP/I.USD.KUE" xmlDataType="double"/>
    </xmlCellPr>
  </singleXmlCell>
  <singleXmlCell id="1354" r="M77" connectionId="0">
    <xmlCellPr id="1354" uniqueName="_Report_Observations_BIL.AKT.HYP_I.USD.M13">
      <xmlPr mapId="1" xpath="/Report/Observations/BIL.AKT.HYP/I.USD.M13" xmlDataType="double"/>
    </xmlCellPr>
  </singleXmlCell>
  <singleXmlCell id="1356" r="M76" connectionId="0">
    <xmlCellPr id="1356" uniqueName="_Report_Observations_BIL.AKT.HYP_I.USD.B1M">
      <xmlPr mapId="1" xpath="/Report/Observations/BIL.AKT.HYP/I.USD.B1M" xmlDataType="double"/>
    </xmlCellPr>
  </singleXmlCell>
  <singleXmlCell id="1358" r="M71" connectionId="0">
    <xmlCellPr id="1358" uniqueName="_Report_Observations_BIL.AKT.FKU_I.USD.U5J.T.T">
      <xmlPr mapId="1" xpath="/Report/Observations/BIL.AKT.FKU/I.USD.U5J.T.T" xmlDataType="double"/>
    </xmlCellPr>
  </singleXmlCell>
  <singleXmlCell id="1360" r="M70" connectionId="0">
    <xmlCellPr id="1360" uniqueName="_Report_Observations_BIL.AKT.FKU_I.USD.J15.T.T">
      <xmlPr mapId="1" xpath="/Report/Observations/BIL.AKT.FKU/I.USD.J15.T.T" xmlDataType="double"/>
    </xmlCellPr>
  </singleXmlCell>
  <singleXmlCell id="1362" r="M73" connectionId="0">
    <xmlCellPr id="1362" uniqueName="_Report_Observations_BIL.AKT.HYP_I.USD.ASI">
      <xmlPr mapId="1" xpath="/Report/Observations/BIL.AKT.HYP/I.USD.ASI" xmlDataType="double"/>
    </xmlCellPr>
  </singleXmlCell>
  <singleXmlCell id="1363" r="M72" connectionId="0">
    <xmlCellPr id="1363" uniqueName="_Report_Observations_BIL.AKT.HYP_I.USD.T">
      <xmlPr mapId="1" xpath="/Report/Observations/BIL.AKT.HYP/I.USD.T" xmlDataType="double"/>
    </xmlCellPr>
  </singleXmlCell>
  <singleXmlCell id="1368" r="W88" connectionId="0">
    <xmlCellPr id="1368" uniqueName="_Report_Observations_BIL.AKT.FFV.FKU_A.U">
      <xmlPr mapId="1" xpath="/Report/Observations/BIL.AKT.FFV.FKU/A.U" xmlDataType="double"/>
    </xmlCellPr>
  </singleXmlCell>
  <singleXmlCell id="1369" r="W87" connectionId="0">
    <xmlCellPr id="1369" uniqueName="_Report_Observations_BIL.AKT.FFV.WFG_A.U">
      <xmlPr mapId="1" xpath="/Report/Observations/BIL.AKT.FFV.WFG/A.U" xmlDataType="double"/>
    </xmlCellPr>
  </singleXmlCell>
  <singleXmlCell id="1372" r="W89" connectionId="0">
    <xmlCellPr id="1372" uniqueName="_Report_Observations_BIL.AKT.FFV.HYP_A.U">
      <xmlPr mapId="1" xpath="/Report/Observations/BIL.AKT.FFV.HYP/A.U" xmlDataType="double"/>
    </xmlCellPr>
  </singleXmlCell>
  <singleXmlCell id="1374" r="W84" connectionId="0">
    <xmlCellPr id="1374" uniqueName="_Report_Observations_BIL.AKT.FFV_A.U">
      <xmlPr mapId="1" xpath="/Report/Observations/BIL.AKT.FFV/A.U" xmlDataType="double"/>
    </xmlCellPr>
  </singleXmlCell>
  <singleXmlCell id="1375" r="W83" connectionId="0">
    <xmlCellPr id="1375" uniqueName="_Report_Observations_BIL.AKT.WBW_A.U">
      <xmlPr mapId="1" xpath="/Report/Observations/BIL.AKT.WBW/A.U" xmlDataType="double"/>
    </xmlCellPr>
  </singleXmlCell>
  <singleXmlCell id="1376" r="W86" connectionId="0">
    <xmlCellPr id="1376" uniqueName="_Report_Observations_BIL.AKT.FFV.FBA_A.U">
      <xmlPr mapId="1" xpath="/Report/Observations/BIL.AKT.FFV.FBA/A.U" xmlDataType="double"/>
    </xmlCellPr>
  </singleXmlCell>
  <singleXmlCell id="1377" r="W85" connectionId="0">
    <xmlCellPr id="1377" uniqueName="_Report_Observations_BIL.AKT.FFV.FMI_A.U">
      <xmlPr mapId="1" xpath="/Report/Observations/BIL.AKT.FFV.FMI/A.U" xmlDataType="double"/>
    </xmlCellPr>
  </singleXmlCell>
  <singleXmlCell id="1378" r="W80" connectionId="0">
    <xmlCellPr id="1378" uniqueName="_Report_Observations_BIL.AKT.HYP_A.U.U5J">
      <xmlPr mapId="1" xpath="/Report/Observations/BIL.AKT.HYP/A.U.U5J" xmlDataType="double"/>
    </xmlCellPr>
  </singleXmlCell>
  <singleXmlCell id="1381" r="W82" connectionId="0">
    <xmlCellPr id="1381" uniqueName="_Report_Observations_BIL.AKT.HGE_A.U">
      <xmlPr mapId="1" xpath="/Report/Observations/BIL.AKT.HGE/A.U" xmlDataType="double"/>
    </xmlCellPr>
  </singleXmlCell>
  <singleXmlCell id="1382" r="W81" connectionId="0">
    <xmlCellPr id="1382" uniqueName="_Report_Observations_BIL.AKT.HYP_A.U.IMM">
      <xmlPr mapId="1" xpath="/Report/Observations/BIL.AKT.HYP/A.U.IMM" xmlDataType="double"/>
    </xmlCellPr>
  </singleXmlCell>
  <singleXmlCell id="1393" r="W99" connectionId="0">
    <xmlCellPr id="1393" uniqueName="_Report_Observations_BIL.AKT.SAN.OFL_A.U">
      <xmlPr mapId="1" xpath="/Report/Observations/BIL.AKT.SAN.OFL/A.U" xmlDataType="double"/>
    </xmlCellPr>
  </singleXmlCell>
  <singleXmlCell id="1394" r="W98" connectionId="0">
    <xmlCellPr id="1394" uniqueName="_Report_Observations_BIL.AKT.SAN.LBU_A.U">
      <xmlPr mapId="1" xpath="/Report/Observations/BIL.AKT.SAN.LBU/A.U" xmlDataType="double"/>
    </xmlCellPr>
  </singleXmlCell>
  <singleXmlCell id="1396" r="W95" connectionId="0">
    <xmlCellPr id="1396" uniqueName="_Report_Observations_BIL.AKT.REA_A.U">
      <xmlPr mapId="1" xpath="/Report/Observations/BIL.AKT.REA/A.U" xmlDataType="double"/>
    </xmlCellPr>
  </singleXmlCell>
  <singleXmlCell id="1397" r="W94" connectionId="0">
    <xmlCellPr id="1397" uniqueName="_Report_Observations_BIL.AKT.FAN.GMP_A.U.OEH">
      <xmlPr mapId="1" xpath="/Report/Observations/BIL.AKT.FAN.GMP/A.U.OEH" xmlDataType="double"/>
    </xmlCellPr>
  </singleXmlCell>
  <singleXmlCell id="1398" r="W97" connectionId="0">
    <xmlCellPr id="1398" uniqueName="_Report_Observations_BIL.AKT.SAN_A.U">
      <xmlPr mapId="1" xpath="/Report/Observations/BIL.AKT.SAN/A.U" xmlDataType="double"/>
    </xmlCellPr>
  </singleXmlCell>
  <singleXmlCell id="1399" r="W96" connectionId="0">
    <xmlCellPr id="1399" uniqueName="_Report_Observations_BIL.AKT.BET_A.U">
      <xmlPr mapId="1" xpath="/Report/Observations/BIL.AKT.BET/A.U" xmlDataType="double"/>
    </xmlCellPr>
  </singleXmlCell>
  <singleXmlCell id="1400" r="W91" connectionId="0">
    <xmlCellPr id="1400" uniqueName="_Report_Observations_BIL.AKT.FAN_A.U">
      <xmlPr mapId="1" xpath="/Report/Observations/BIL.AKT.FAN/A.U" xmlDataType="double"/>
    </xmlCellPr>
  </singleXmlCell>
  <singleXmlCell id="1402" r="W90" connectionId="0">
    <xmlCellPr id="1402" uniqueName="_Report_Observations_BIL.AKT.FFV.FAN_A.U">
      <xmlPr mapId="1" xpath="/Report/Observations/BIL.AKT.FFV.FAN/A.U" xmlDataType="double"/>
    </xmlCellPr>
  </singleXmlCell>
  <singleXmlCell id="1404" r="W93" connectionId="0">
    <xmlCellPr id="1404" uniqueName="_Report_Observations_BIL.AKT.FAN.GMP_A.U.T">
      <xmlPr mapId="1" xpath="/Report/Observations/BIL.AKT.FAN.GMP/A.U.T" xmlDataType="double"/>
    </xmlCellPr>
  </singleXmlCell>
  <singleXmlCell id="1406" r="W92" connectionId="0">
    <xmlCellPr id="1406" uniqueName="_Report_Observations_BIL.AKT.FAN.LIS_A.U">
      <xmlPr mapId="1" xpath="/Report/Observations/BIL.AKT.FAN.LIS/A.U" xmlDataType="double"/>
    </xmlCellPr>
  </singleXmlCell>
  <singleXmlCell id="1414" r="W69" connectionId="0">
    <xmlCellPr id="1414" uniqueName="_Report_Observations_BIL.AKT.FKU_A.U.M31.T.T">
      <xmlPr mapId="1" xpath="/Report/Observations/BIL.AKT.FKU/A.U.M31.T.T" xmlDataType="double"/>
    </xmlCellPr>
  </singleXmlCell>
  <singleXmlCell id="1415" r="W66" connectionId="0">
    <xmlCellPr id="1415" uniqueName="_Report_Observations_BIL.AKT.FKU_A.U.RLZ.T.T">
      <xmlPr mapId="1" xpath="/Report/Observations/BIL.AKT.FKU/A.U.RLZ.T.T" xmlDataType="double"/>
    </xmlCellPr>
  </singleXmlCell>
  <singleXmlCell id="1416" r="W65" connectionId="0">
    <xmlCellPr id="1416" uniqueName="_Report_Observations_BIL.AKT.FKU_A.U.KUE.T.T">
      <xmlPr mapId="1" xpath="/Report/Observations/BIL.AKT.FKU/A.U.KUE.T.T" xmlDataType="double"/>
    </xmlCellPr>
  </singleXmlCell>
  <singleXmlCell id="1417" r="W68" connectionId="0">
    <xmlCellPr id="1417" uniqueName="_Report_Observations_BIL.AKT.FKU_A.U.M13.T.T">
      <xmlPr mapId="1" xpath="/Report/Observations/BIL.AKT.FKU/A.U.M13.T.T" xmlDataType="double"/>
    </xmlCellPr>
  </singleXmlCell>
  <singleXmlCell id="1418" r="W67" connectionId="0">
    <xmlCellPr id="1418" uniqueName="_Report_Observations_BIL.AKT.FKU_A.U.B1M.T.T">
      <xmlPr mapId="1" xpath="/Report/Observations/BIL.AKT.FKU/A.U.B1M.T.T" xmlDataType="double"/>
    </xmlCellPr>
  </singleXmlCell>
  <singleXmlCell id="1419" r="W62" connectionId="0">
    <xmlCellPr id="1419" uniqueName="_Report_Observations_BIL.AKT.FKU_A.U.T.HYD.U">
      <xmlPr mapId="1" xpath="/Report/Observations/BIL.AKT.FKU/A.U.T.HYD.U" xmlDataType="double"/>
    </xmlCellPr>
  </singleXmlCell>
  <singleXmlCell id="1420" r="W61" connectionId="0">
    <xmlCellPr id="1420" uniqueName="_Report_Observations_BIL.AKT.FKU_A.U.T.GED.ORK">
      <xmlPr mapId="1" xpath="/Report/Observations/BIL.AKT.FKU/A.U.T.GED.ORK" xmlDataType="double"/>
    </xmlCellPr>
  </singleXmlCell>
  <singleXmlCell id="1422" r="W64" connectionId="0">
    <xmlCellPr id="1422" uniqueName="_Report_Observations_BIL.AKT.FKU_A.U.ASI.T.T">
      <xmlPr mapId="1" xpath="/Report/Observations/BIL.AKT.FKU/A.U.ASI.T.T" xmlDataType="double"/>
    </xmlCellPr>
  </singleXmlCell>
  <singleXmlCell id="1425" r="W60" connectionId="0">
    <xmlCellPr id="1425" uniqueName="_Report_Observations_BIL.AKT.FKU_A.U.T.GED.T">
      <xmlPr mapId="1" xpath="/Report/Observations/BIL.AKT.FKU/A.U.T.GED.T" xmlDataType="double"/>
    </xmlCellPr>
  </singleXmlCell>
  <singleXmlCell id="1433" r="W77" connectionId="0">
    <xmlCellPr id="1433" uniqueName="_Report_Observations_BIL.AKT.HYP_A.U.M13">
      <xmlPr mapId="1" xpath="/Report/Observations/BIL.AKT.HYP/A.U.M13" xmlDataType="double"/>
    </xmlCellPr>
  </singleXmlCell>
  <singleXmlCell id="1434" r="W76" connectionId="0">
    <xmlCellPr id="1434" uniqueName="_Report_Observations_BIL.AKT.HYP_A.U.B1M">
      <xmlPr mapId="1" xpath="/Report/Observations/BIL.AKT.HYP/A.U.B1M" xmlDataType="double"/>
    </xmlCellPr>
  </singleXmlCell>
  <singleXmlCell id="1435" r="W79" connectionId="0">
    <xmlCellPr id="1435" uniqueName="_Report_Observations_BIL.AKT.HYP_A.U.J15">
      <xmlPr mapId="1" xpath="/Report/Observations/BIL.AKT.HYP/A.U.J15" xmlDataType="double"/>
    </xmlCellPr>
  </singleXmlCell>
  <singleXmlCell id="1436" r="W78" connectionId="0">
    <xmlCellPr id="1436" uniqueName="_Report_Observations_BIL.AKT.HYP_A.U.M31">
      <xmlPr mapId="1" xpath="/Report/Observations/BIL.AKT.HYP/A.U.M31" xmlDataType="double"/>
    </xmlCellPr>
  </singleXmlCell>
  <singleXmlCell id="1437" r="W73" connectionId="0">
    <xmlCellPr id="1437" uniqueName="_Report_Observations_BIL.AKT.HYP_A.U.ASI">
      <xmlPr mapId="1" xpath="/Report/Observations/BIL.AKT.HYP/A.U.ASI" xmlDataType="double"/>
    </xmlCellPr>
  </singleXmlCell>
  <singleXmlCell id="1439" r="W72" connectionId="0">
    <xmlCellPr id="1439" uniqueName="_Report_Observations_BIL.AKT.HYP_A.U.T">
      <xmlPr mapId="1" xpath="/Report/Observations/BIL.AKT.HYP/A.U.T" xmlDataType="double"/>
    </xmlCellPr>
  </singleXmlCell>
  <singleXmlCell id="1441" r="W75" connectionId="0">
    <xmlCellPr id="1441" uniqueName="_Report_Observations_BIL.AKT.HYP_A.U.RLZ">
      <xmlPr mapId="1" xpath="/Report/Observations/BIL.AKT.HYP/A.U.RLZ" xmlDataType="double"/>
    </xmlCellPr>
  </singleXmlCell>
  <singleXmlCell id="1442" r="W74" connectionId="0">
    <xmlCellPr id="1442" uniqueName="_Report_Observations_BIL.AKT.HYP_A.U.KUE">
      <xmlPr mapId="1" xpath="/Report/Observations/BIL.AKT.HYP/A.U.KUE" xmlDataType="double"/>
    </xmlCellPr>
  </singleXmlCell>
  <singleXmlCell id="1445" r="W71" connectionId="0">
    <xmlCellPr id="1445" uniqueName="_Report_Observations_BIL.AKT.FKU_A.U.U5J.T.T">
      <xmlPr mapId="1" xpath="/Report/Observations/BIL.AKT.FKU/A.U.U5J.T.T" xmlDataType="double"/>
    </xmlCellPr>
  </singleXmlCell>
  <singleXmlCell id="1447" r="W70" connectionId="0">
    <xmlCellPr id="1447" uniqueName="_Report_Observations_BIL.AKT.FKU_A.U.J15.T.T">
      <xmlPr mapId="1" xpath="/Report/Observations/BIL.AKT.FKU/A.U.J15.T.T" xmlDataType="double"/>
    </xmlCellPr>
  </singleXmlCell>
  <singleXmlCell id="1453" r="W48" connectionId="0">
    <xmlCellPr id="1453" uniqueName="_Report_Observations_BIL.AKT.WFG_A.U.ASI.KUN">
      <xmlPr mapId="1" xpath="/Report/Observations/BIL.AKT.WFG/A.U.ASI.KUN" xmlDataType="double"/>
    </xmlCellPr>
  </singleXmlCell>
  <singleXmlCell id="1454" r="W47" connectionId="0">
    <xmlCellPr id="1454" uniqueName="_Report_Observations_BIL.AKT.WFG_A.U.T.KUN">
      <xmlPr mapId="1" xpath="/Report/Observations/BIL.AKT.WFG/A.U.T.KUN" xmlDataType="double"/>
    </xmlCellPr>
  </singleXmlCell>
  <singleXmlCell id="1455" r="W49" connectionId="0">
    <xmlCellPr id="1455" uniqueName="_Report_Observations_BIL.AKT.WFG_A.U.KUE.KUN">
      <xmlPr mapId="1" xpath="/Report/Observations/BIL.AKT.WFG/A.U.KUE.KUN" xmlDataType="double"/>
    </xmlCellPr>
  </singleXmlCell>
  <singleXmlCell id="1456" r="W44" connectionId="0">
    <xmlCellPr id="1456" uniqueName="_Report_Observations_BIL.AKT.WFG_A.U.M31.BAN">
      <xmlPr mapId="1" xpath="/Report/Observations/BIL.AKT.WFG/A.U.M31.BAN" xmlDataType="double"/>
    </xmlCellPr>
  </singleXmlCell>
  <singleXmlCell id="1457" r="W43" connectionId="0">
    <xmlCellPr id="1457" uniqueName="_Report_Observations_BIL.AKT.WFG_A.U.M13.BAN">
      <xmlPr mapId="1" xpath="/Report/Observations/BIL.AKT.WFG/A.U.M13.BAN" xmlDataType="double"/>
    </xmlCellPr>
  </singleXmlCell>
  <singleXmlCell id="1458" r="W46" connectionId="0">
    <xmlCellPr id="1458" uniqueName="_Report_Observations_BIL.AKT.WFG_A.U.U5J.BAN">
      <xmlPr mapId="1" xpath="/Report/Observations/BIL.AKT.WFG/A.U.U5J.BAN" xmlDataType="double"/>
    </xmlCellPr>
  </singleXmlCell>
  <singleXmlCell id="1459" r="W45" connectionId="0">
    <xmlCellPr id="1459" uniqueName="_Report_Observations_BIL.AKT.WFG_A.U.J15.BAN">
      <xmlPr mapId="1" xpath="/Report/Observations/BIL.AKT.WFG/A.U.J15.BAN" xmlDataType="double"/>
    </xmlCellPr>
  </singleXmlCell>
  <singleXmlCell id="1460" r="W40" connectionId="0">
    <xmlCellPr id="1460" uniqueName="_Report_Observations_BIL.AKT.WFG_A.U.KUE.BAN">
      <xmlPr mapId="1" xpath="/Report/Observations/BIL.AKT.WFG/A.U.KUE.BAN" xmlDataType="double"/>
    </xmlCellPr>
  </singleXmlCell>
  <singleXmlCell id="1461" r="W42" connectionId="0">
    <xmlCellPr id="1461" uniqueName="_Report_Observations_BIL.AKT.WFG_A.U.B1M.BAN">
      <xmlPr mapId="1" xpath="/Report/Observations/BIL.AKT.WFG/A.U.B1M.BAN" xmlDataType="double"/>
    </xmlCellPr>
  </singleXmlCell>
  <singleXmlCell id="1462" r="W41" connectionId="0">
    <xmlCellPr id="1462" uniqueName="_Report_Observations_BIL.AKT.WFG_A.U.RLZ.BAN">
      <xmlPr mapId="1" xpath="/Report/Observations/BIL.AKT.WFG/A.U.RLZ.BAN" xmlDataType="double"/>
    </xmlCellPr>
  </singleXmlCell>
  <singleXmlCell id="1474" r="W59" connectionId="0">
    <xmlCellPr id="1474" uniqueName="_Report_Observations_BIL.AKT.FKU_A.U.T.UNG.ORK">
      <xmlPr mapId="1" xpath="/Report/Observations/BIL.AKT.FKU/A.U.T.UNG.ORK" xmlDataType="double"/>
    </xmlCellPr>
  </singleXmlCell>
  <singleXmlCell id="1475" r="W58" connectionId="0">
    <xmlCellPr id="1475" uniqueName="_Report_Observations_BIL.AKT.FKU_A.U.T.UNG.T">
      <xmlPr mapId="1" xpath="/Report/Observations/BIL.AKT.FKU/A.U.T.UNG.T" xmlDataType="double"/>
    </xmlCellPr>
  </singleXmlCell>
  <singleXmlCell id="1476" r="W55" connectionId="0">
    <xmlCellPr id="1476" uniqueName="_Report_Observations_BIL.AKT.WFG_A.U.U5J.KUN">
      <xmlPr mapId="1" xpath="/Report/Observations/BIL.AKT.WFG/A.U.U5J.KUN" xmlDataType="double"/>
    </xmlCellPr>
  </singleXmlCell>
  <singleXmlCell id="1477" r="W54" connectionId="0">
    <xmlCellPr id="1477" uniqueName="_Report_Observations_BIL.AKT.WFG_A.U.J15.KUN">
      <xmlPr mapId="1" xpath="/Report/Observations/BIL.AKT.WFG/A.U.J15.KUN" xmlDataType="double"/>
    </xmlCellPr>
  </singleXmlCell>
  <singleXmlCell id="1478" r="W56" connectionId="0">
    <xmlCellPr id="1478" uniqueName="_Report_Observations_BIL.AKT.FKU_A.U.T.T.T">
      <xmlPr mapId="1" xpath="/Report/Observations/BIL.AKT.FKU/A.U.T.T.T" xmlDataType="double"/>
    </xmlCellPr>
  </singleXmlCell>
  <singleXmlCell id="1479" r="W51" connectionId="0">
    <xmlCellPr id="1479" uniqueName="_Report_Observations_BIL.AKT.WFG_A.U.B1M.KUN">
      <xmlPr mapId="1" xpath="/Report/Observations/BIL.AKT.WFG/A.U.B1M.KUN" xmlDataType="double"/>
    </xmlCellPr>
  </singleXmlCell>
  <singleXmlCell id="1480" r="W50" connectionId="0">
    <xmlCellPr id="1480" uniqueName="_Report_Observations_BIL.AKT.WFG_A.U.RLZ.KUN">
      <xmlPr mapId="1" xpath="/Report/Observations/BIL.AKT.WFG/A.U.RLZ.KUN" xmlDataType="double"/>
    </xmlCellPr>
  </singleXmlCell>
  <singleXmlCell id="1481" r="W53" connectionId="0">
    <xmlCellPr id="1481" uniqueName="_Report_Observations_BIL.AKT.WFG_A.U.M31.KUN">
      <xmlPr mapId="1" xpath="/Report/Observations/BIL.AKT.WFG/A.U.M31.KUN" xmlDataType="double"/>
    </xmlCellPr>
  </singleXmlCell>
  <singleXmlCell id="1482" r="W52" connectionId="0">
    <xmlCellPr id="1482" uniqueName="_Report_Observations_BIL.AKT.WFG_A.U.M13.KUN">
      <xmlPr mapId="1" xpath="/Report/Observations/BIL.AKT.WFG/A.U.M13.KUN" xmlDataType="double"/>
    </xmlCellPr>
  </singleXmlCell>
  <singleXmlCell id="1495" r="W29" connectionId="0">
    <xmlCellPr id="1495" uniqueName="_Report_Observations_BIL.AKT.FBA_A.U.ASI">
      <xmlPr mapId="1" xpath="/Report/Observations/BIL.AKT.FBA/A.U.ASI" xmlDataType="double"/>
    </xmlCellPr>
  </singleXmlCell>
  <singleXmlCell id="1499" r="W25" connectionId="0">
    <xmlCellPr id="1499" uniqueName="_Report_Observations_BIL.AKT.FMI.GPA_A.U">
      <xmlPr mapId="1" xpath="/Report/Observations/BIL.AKT.FMI.GPA/A.U" xmlDataType="double"/>
    </xmlCellPr>
  </singleXmlCell>
  <singleXmlCell id="1500" r="W28" connectionId="0">
    <xmlCellPr id="1500" uniqueName="_Report_Observations_BIL.AKT.FBA_A.U.T">
      <xmlPr mapId="1" xpath="/Report/Observations/BIL.AKT.FBA/A.U.T" xmlDataType="double"/>
    </xmlCellPr>
  </singleXmlCell>
  <singleXmlCell id="1501" r="W27" connectionId="0">
    <xmlCellPr id="1501" uniqueName="_Report_Observations_BIL.AKT.FMI.SGA_A.U">
      <xmlPr mapId="1" xpath="/Report/Observations/BIL.AKT.FMI.SGA/A.U" xmlDataType="double"/>
    </xmlCellPr>
  </singleXmlCell>
  <singleXmlCell id="1502" r="W21" connectionId="0">
    <xmlCellPr id="1502" uniqueName="_Report_Observations_BIL.AKT.FMI_A.U">
      <xmlPr mapId="1" xpath="/Report/Observations/BIL.AKT.FMI/A.U" xmlDataType="double"/>
    </xmlCellPr>
  </singleXmlCell>
  <singleXmlCell id="1503" r="W23" connectionId="0">
    <xmlCellPr id="1503" uniqueName="_Report_Observations_BIL.AKT.FMI.NOT_A.U">
      <xmlPr mapId="1" xpath="/Report/Observations/BIL.AKT.FMI.NOT/A.U" xmlDataType="double"/>
    </xmlCellPr>
  </singleXmlCell>
  <singleXmlCell id="1513" r="W37" connectionId="0">
    <xmlCellPr id="1513" uniqueName="_Report_Observations_BIL.AKT.WFG_A.U.T.T">
      <xmlPr mapId="1" xpath="/Report/Observations/BIL.AKT.WFG/A.U.T.T" xmlDataType="double"/>
    </xmlCellPr>
  </singleXmlCell>
  <singleXmlCell id="1514" r="W36" connectionId="0">
    <xmlCellPr id="1514" uniqueName="_Report_Observations_BIL.AKT.FBA_A.U.U5J">
      <xmlPr mapId="1" xpath="/Report/Observations/BIL.AKT.FBA/A.U.U5J" xmlDataType="double"/>
    </xmlCellPr>
  </singleXmlCell>
  <singleXmlCell id="1515" r="W39" connectionId="0">
    <xmlCellPr id="1515" uniqueName="_Report_Observations_BIL.AKT.WFG_A.U.ASI.BAN">
      <xmlPr mapId="1" xpath="/Report/Observations/BIL.AKT.WFG/A.U.ASI.BAN" xmlDataType="double"/>
    </xmlCellPr>
  </singleXmlCell>
  <singleXmlCell id="1516" r="W38" connectionId="0">
    <xmlCellPr id="1516" uniqueName="_Report_Observations_BIL.AKT.WFG_A.U.T.BAN">
      <xmlPr mapId="1" xpath="/Report/Observations/BIL.AKT.WFG/A.U.T.BAN" xmlDataType="double"/>
    </xmlCellPr>
  </singleXmlCell>
  <singleXmlCell id="1517" r="W33" connectionId="0">
    <xmlCellPr id="1517" uniqueName="_Report_Observations_BIL.AKT.FBA_A.U.M13">
      <xmlPr mapId="1" xpath="/Report/Observations/BIL.AKT.FBA/A.U.M13" xmlDataType="double"/>
    </xmlCellPr>
  </singleXmlCell>
  <singleXmlCell id="1518" r="W32" connectionId="0">
    <xmlCellPr id="1518" uniqueName="_Report_Observations_BIL.AKT.FBA_A.U.B1M">
      <xmlPr mapId="1" xpath="/Report/Observations/BIL.AKT.FBA/A.U.B1M" xmlDataType="double"/>
    </xmlCellPr>
  </singleXmlCell>
  <singleXmlCell id="1519" r="W35" connectionId="0">
    <xmlCellPr id="1519" uniqueName="_Report_Observations_BIL.AKT.FBA_A.U.J15">
      <xmlPr mapId="1" xpath="/Report/Observations/BIL.AKT.FBA/A.U.J15" xmlDataType="double"/>
    </xmlCellPr>
  </singleXmlCell>
  <singleXmlCell id="1520" r="W34" connectionId="0">
    <xmlCellPr id="1520" uniqueName="_Report_Observations_BIL.AKT.FBA_A.U.M31">
      <xmlPr mapId="1" xpath="/Report/Observations/BIL.AKT.FBA/A.U.M31" xmlDataType="double"/>
    </xmlCellPr>
  </singleXmlCell>
  <singleXmlCell id="1521" r="W31" connectionId="0">
    <xmlCellPr id="1521" uniqueName="_Report_Observations_BIL.AKT.FBA_A.U.RLZ">
      <xmlPr mapId="1" xpath="/Report/Observations/BIL.AKT.FBA/A.U.RLZ" xmlDataType="double"/>
    </xmlCellPr>
  </singleXmlCell>
  <singleXmlCell id="1522" r="W30" connectionId="0">
    <xmlCellPr id="1522" uniqueName="_Report_Observations_BIL.AKT.FBA_A.U.KUE">
      <xmlPr mapId="1" xpath="/Report/Observations/BIL.AKT.FBA/A.U.KUE" xmlDataType="double"/>
    </xmlCellPr>
  </singleXmlCell>
  <singleXmlCell id="1538" r="S88" connectionId="0">
    <xmlCellPr id="1538" uniqueName="_Report_Observations_BIL.AKT.FFV.FKU_A.EM">
      <xmlPr mapId="1" xpath="/Report/Observations/BIL.AKT.FFV.FKU/A.EM" xmlDataType="double"/>
    </xmlCellPr>
  </singleXmlCell>
  <singleXmlCell id="1540" r="S87" connectionId="0">
    <xmlCellPr id="1540" uniqueName="_Report_Observations_BIL.AKT.FFV.WFG_A.EM">
      <xmlPr mapId="1" xpath="/Report/Observations/BIL.AKT.FFV.WFG/A.EM" xmlDataType="double"/>
    </xmlCellPr>
  </singleXmlCell>
  <singleXmlCell id="1544" r="S84" connectionId="0">
    <xmlCellPr id="1544" uniqueName="_Report_Observations_BIL.AKT.FFV_A.EM">
      <xmlPr mapId="1" xpath="/Report/Observations/BIL.AKT.FFV/A.EM" xmlDataType="double"/>
    </xmlCellPr>
  </singleXmlCell>
  <singleXmlCell id="1546" r="S83" connectionId="0">
    <xmlCellPr id="1546" uniqueName="_Report_Observations_BIL.AKT.WBW_A.EM">
      <xmlPr mapId="1" xpath="/Report/Observations/BIL.AKT.WBW/A.EM" xmlDataType="double"/>
    </xmlCellPr>
  </singleXmlCell>
  <singleXmlCell id="1549" r="S86" connectionId="0">
    <xmlCellPr id="1549" uniqueName="_Report_Observations_BIL.AKT.FFV.FBA_A.EM">
      <xmlPr mapId="1" xpath="/Report/Observations/BIL.AKT.FFV.FBA/A.EM" xmlDataType="double"/>
    </xmlCellPr>
  </singleXmlCell>
  <singleXmlCell id="1555" r="S82" connectionId="0">
    <xmlCellPr id="1555" uniqueName="_Report_Observations_BIL.AKT.HGE_A.EM">
      <xmlPr mapId="1" xpath="/Report/Observations/BIL.AKT.HGE/A.EM" xmlDataType="double"/>
    </xmlCellPr>
  </singleXmlCell>
  <singleXmlCell id="1567" r="S91" connectionId="0">
    <xmlCellPr id="1567" uniqueName="_Report_Observations_BIL.AKT.FAN_A.EM">
      <xmlPr mapId="1" xpath="/Report/Observations/BIL.AKT.FAN/A.EM" xmlDataType="double"/>
    </xmlCellPr>
  </singleXmlCell>
  <singleXmlCell id="1568" r="S90" connectionId="0">
    <xmlCellPr id="1568" uniqueName="_Report_Observations_BIL.AKT.FFV.FAN_A.EM">
      <xmlPr mapId="1" xpath="/Report/Observations/BIL.AKT.FFV.FAN/A.EM" xmlDataType="double"/>
    </xmlCellPr>
  </singleXmlCell>
  <singleXmlCell id="1572" r="S69" connectionId="0">
    <xmlCellPr id="1572" uniqueName="_Report_Observations_BIL.AKT.FKU_A.EM.M31.T.T">
      <xmlPr mapId="1" xpath="/Report/Observations/BIL.AKT.FKU/A.EM.M31.T.T" xmlDataType="double"/>
    </xmlCellPr>
  </singleXmlCell>
  <singleXmlCell id="1574" r="S66" connectionId="0">
    <xmlCellPr id="1574" uniqueName="_Report_Observations_BIL.AKT.FKU_A.EM.RLZ.T.T">
      <xmlPr mapId="1" xpath="/Report/Observations/BIL.AKT.FKU/A.EM.RLZ.T.T" xmlDataType="double"/>
    </xmlCellPr>
  </singleXmlCell>
  <singleXmlCell id="1577" r="S65" connectionId="0">
    <xmlCellPr id="1577" uniqueName="_Report_Observations_BIL.AKT.FKU_A.EM.KUE.T.T">
      <xmlPr mapId="1" xpath="/Report/Observations/BIL.AKT.FKU/A.EM.KUE.T.T" xmlDataType="double"/>
    </xmlCellPr>
  </singleXmlCell>
  <singleXmlCell id="1580" r="S68" connectionId="0">
    <xmlCellPr id="1580" uniqueName="_Report_Observations_BIL.AKT.FKU_A.EM.M13.T.T">
      <xmlPr mapId="1" xpath="/Report/Observations/BIL.AKT.FKU/A.EM.M13.T.T" xmlDataType="double"/>
    </xmlCellPr>
  </singleXmlCell>
  <singleXmlCell id="1583" r="S67" connectionId="0">
    <xmlCellPr id="1583" uniqueName="_Report_Observations_BIL.AKT.FKU_A.EM.B1M.T.T">
      <xmlPr mapId="1" xpath="/Report/Observations/BIL.AKT.FKU/A.EM.B1M.T.T" xmlDataType="double"/>
    </xmlCellPr>
  </singleXmlCell>
  <singleXmlCell id="1586" r="S62" connectionId="0">
    <xmlCellPr id="1586" uniqueName="_Report_Observations_BIL.AKT.FKU_A.EM.T.HYD.U">
      <xmlPr mapId="1" xpath="/Report/Observations/BIL.AKT.FKU/A.EM.T.HYD.U" xmlDataType="double"/>
    </xmlCellPr>
  </singleXmlCell>
  <singleXmlCell id="1589" r="S61" connectionId="0">
    <xmlCellPr id="1589" uniqueName="_Report_Observations_BIL.AKT.FKU_A.EM.T.GED.ORK">
      <xmlPr mapId="1" xpath="/Report/Observations/BIL.AKT.FKU/A.EM.T.GED.ORK" xmlDataType="double"/>
    </xmlCellPr>
  </singleXmlCell>
  <singleXmlCell id="1592" r="S64" connectionId="0">
    <xmlCellPr id="1592" uniqueName="_Report_Observations_BIL.AKT.FKU_A.EM.ASI.T.T">
      <xmlPr mapId="1" xpath="/Report/Observations/BIL.AKT.FKU/A.EM.ASI.T.T" xmlDataType="double"/>
    </xmlCellPr>
  </singleXmlCell>
  <singleXmlCell id="1595" r="S60" connectionId="0">
    <xmlCellPr id="1595" uniqueName="_Report_Observations_BIL.AKT.FKU_A.EM.T.GED.T">
      <xmlPr mapId="1" xpath="/Report/Observations/BIL.AKT.FKU/A.EM.T.GED.T" xmlDataType="double"/>
    </xmlCellPr>
  </singleXmlCell>
  <singleXmlCell id="1609" r="S71" connectionId="0">
    <xmlCellPr id="1609" uniqueName="_Report_Observations_BIL.AKT.FKU_A.EM.U5J.T.T">
      <xmlPr mapId="1" xpath="/Report/Observations/BIL.AKT.FKU/A.EM.U5J.T.T" xmlDataType="double"/>
    </xmlCellPr>
  </singleXmlCell>
  <singleXmlCell id="1610" r="S70" connectionId="0">
    <xmlCellPr id="1610" uniqueName="_Report_Observations_BIL.AKT.FKU_A.EM.J15.T.T">
      <xmlPr mapId="1" xpath="/Report/Observations/BIL.AKT.FKU/A.EM.J15.T.T" xmlDataType="double"/>
    </xmlCellPr>
  </singleXmlCell>
  <singleXmlCell id="1611" r="O108" connectionId="0">
    <xmlCellPr id="1611" uniqueName="_Report_Observations_BIL.AKT.TOT.NRA.WAF_I.JPY">
      <xmlPr mapId="1" xpath="/Report/Observations/BIL.AKT.TOT.NRA.WAF/I.JPY" xmlDataType="double"/>
    </xmlCellPr>
  </singleXmlCell>
  <singleXmlCell id="1612" r="S48" connectionId="0">
    <xmlCellPr id="1612" uniqueName="_Report_Observations_BIL.AKT.WFG_A.EM.ASI.KUN">
      <xmlPr mapId="1" xpath="/Report/Observations/BIL.AKT.WFG/A.EM.ASI.KUN" xmlDataType="double"/>
    </xmlCellPr>
  </singleXmlCell>
  <singleXmlCell id="1613" r="S47" connectionId="0">
    <xmlCellPr id="1613" uniqueName="_Report_Observations_BIL.AKT.WFG_A.EM.T.KUN">
      <xmlPr mapId="1" xpath="/Report/Observations/BIL.AKT.WFG/A.EM.T.KUN" xmlDataType="double"/>
    </xmlCellPr>
  </singleXmlCell>
  <singleXmlCell id="1614" r="S49" connectionId="0">
    <xmlCellPr id="1614" uniqueName="_Report_Observations_BIL.AKT.WFG_A.EM.KUE.KUN">
      <xmlPr mapId="1" xpath="/Report/Observations/BIL.AKT.WFG/A.EM.KUE.KUN" xmlDataType="double"/>
    </xmlCellPr>
  </singleXmlCell>
  <singleXmlCell id="1615" r="S44" connectionId="0">
    <xmlCellPr id="1615" uniqueName="_Report_Observations_BIL.AKT.WFG_A.EM.M31.BAN">
      <xmlPr mapId="1" xpath="/Report/Observations/BIL.AKT.WFG/A.EM.M31.BAN" xmlDataType="double"/>
    </xmlCellPr>
  </singleXmlCell>
  <singleXmlCell id="1617" r="S43" connectionId="0">
    <xmlCellPr id="1617" uniqueName="_Report_Observations_BIL.AKT.WFG_A.EM.M13.BAN">
      <xmlPr mapId="1" xpath="/Report/Observations/BIL.AKT.WFG/A.EM.M13.BAN" xmlDataType="double"/>
    </xmlCellPr>
  </singleXmlCell>
  <singleXmlCell id="1619" r="S46" connectionId="0">
    <xmlCellPr id="1619" uniqueName="_Report_Observations_BIL.AKT.WFG_A.EM.U5J.BAN">
      <xmlPr mapId="1" xpath="/Report/Observations/BIL.AKT.WFG/A.EM.U5J.BAN" xmlDataType="double"/>
    </xmlCellPr>
  </singleXmlCell>
  <singleXmlCell id="1620" r="S45" connectionId="0">
    <xmlCellPr id="1620" uniqueName="_Report_Observations_BIL.AKT.WFG_A.EM.J15.BAN">
      <xmlPr mapId="1" xpath="/Report/Observations/BIL.AKT.WFG/A.EM.J15.BAN" xmlDataType="double"/>
    </xmlCellPr>
  </singleXmlCell>
  <singleXmlCell id="1623" r="S40" connectionId="0">
    <xmlCellPr id="1623" uniqueName="_Report_Observations_BIL.AKT.WFG_A.EM.KUE.BAN">
      <xmlPr mapId="1" xpath="/Report/Observations/BIL.AKT.WFG/A.EM.KUE.BAN" xmlDataType="double"/>
    </xmlCellPr>
  </singleXmlCell>
  <singleXmlCell id="1626" r="S42" connectionId="0">
    <xmlCellPr id="1626" uniqueName="_Report_Observations_BIL.AKT.WFG_A.EM.B1M.BAN">
      <xmlPr mapId="1" xpath="/Report/Observations/BIL.AKT.WFG/A.EM.B1M.BAN" xmlDataType="double"/>
    </xmlCellPr>
  </singleXmlCell>
  <singleXmlCell id="1628" r="S41" connectionId="0">
    <xmlCellPr id="1628" uniqueName="_Report_Observations_BIL.AKT.WFG_A.EM.RLZ.BAN">
      <xmlPr mapId="1" xpath="/Report/Observations/BIL.AKT.WFG/A.EM.RLZ.BAN" xmlDataType="double"/>
    </xmlCellPr>
  </singleXmlCell>
  <singleXmlCell id="1631" r="O103" connectionId="0">
    <xmlCellPr id="1631" uniqueName="_Report_Observations_BIL.AKT.SON.SBG_I.JPY">
      <xmlPr mapId="1" xpath="/Report/Observations/BIL.AKT.SON.SBG/I.JPY" xmlDataType="double"/>
    </xmlCellPr>
  </singleXmlCell>
  <singleXmlCell id="1634" r="O102" connectionId="0">
    <xmlCellPr id="1634" uniqueName="_Report_Observations_BIL.AKT.SON_I.JPY">
      <xmlPr mapId="1" xpath="/Report/Observations/BIL.AKT.SON/I.JPY" xmlDataType="double"/>
    </xmlCellPr>
  </singleXmlCell>
  <singleXmlCell id="1636" r="O101" connectionId="0">
    <xmlCellPr id="1636" uniqueName="_Report_Observations_BIL.AKT.IMW_I.JPY">
      <xmlPr mapId="1" xpath="/Report/Observations/BIL.AKT.IMW/I.JPY" xmlDataType="double"/>
    </xmlCellPr>
  </singleXmlCell>
  <singleXmlCell id="1639" r="O100" connectionId="0">
    <xmlCellPr id="1639" uniqueName="_Report_Observations_BIL.AKT.SAN.UES_I.JPY">
      <xmlPr mapId="1" xpath="/Report/Observations/BIL.AKT.SAN.UES/I.JPY" xmlDataType="double"/>
    </xmlCellPr>
  </singleXmlCell>
  <singleXmlCell id="1641" r="O107" connectionId="0">
    <xmlCellPr id="1641" uniqueName="_Report_Observations_BIL.AKT.TOT.NRA_I.JPY">
      <xmlPr mapId="1" xpath="/Report/Observations/BIL.AKT.TOT.NRA/I.JPY" xmlDataType="double"/>
    </xmlCellPr>
  </singleXmlCell>
  <singleXmlCell id="1642" r="O106" connectionId="0">
    <xmlCellPr id="1642" uniqueName="_Report_Observations_BIL.AKT.TOT_I.JPY">
      <xmlPr mapId="1" xpath="/Report/Observations/BIL.AKT.TOT/I.JPY" xmlDataType="double"/>
    </xmlCellPr>
  </singleXmlCell>
  <singleXmlCell id="1644" r="O104" connectionId="0">
    <xmlCellPr id="1644" uniqueName="_Report_Observations_BIL.AKT.SON.NML_I.JPY">
      <xmlPr mapId="1" xpath="/Report/Observations/BIL.AKT.SON.NML/I.JPY" xmlDataType="double"/>
    </xmlCellPr>
  </singleXmlCell>
  <singleXmlCell id="1645" r="S59" connectionId="0">
    <xmlCellPr id="1645" uniqueName="_Report_Observations_BIL.AKT.FKU_A.EM.T.UNG.ORK">
      <xmlPr mapId="1" xpath="/Report/Observations/BIL.AKT.FKU/A.EM.T.UNG.ORK" xmlDataType="double"/>
    </xmlCellPr>
  </singleXmlCell>
  <singleXmlCell id="1646" r="S58" connectionId="0">
    <xmlCellPr id="1646" uniqueName="_Report_Observations_BIL.AKT.FKU_A.EM.T.UNG.T">
      <xmlPr mapId="1" xpath="/Report/Observations/BIL.AKT.FKU/A.EM.T.UNG.T" xmlDataType="double"/>
    </xmlCellPr>
  </singleXmlCell>
  <singleXmlCell id="1647" r="S55" connectionId="0">
    <xmlCellPr id="1647" uniqueName="_Report_Observations_BIL.AKT.WFG_A.EM.U5J.KUN">
      <xmlPr mapId="1" xpath="/Report/Observations/BIL.AKT.WFG/A.EM.U5J.KUN" xmlDataType="double"/>
    </xmlCellPr>
  </singleXmlCell>
  <singleXmlCell id="1648" r="S54" connectionId="0">
    <xmlCellPr id="1648" uniqueName="_Report_Observations_BIL.AKT.WFG_A.EM.J15.KUN">
      <xmlPr mapId="1" xpath="/Report/Observations/BIL.AKT.WFG/A.EM.J15.KUN" xmlDataType="double"/>
    </xmlCellPr>
  </singleXmlCell>
  <singleXmlCell id="1649" r="S56" connectionId="0">
    <xmlCellPr id="1649" uniqueName="_Report_Observations_BIL.AKT.FKU_A.EM.T.T.T">
      <xmlPr mapId="1" xpath="/Report/Observations/BIL.AKT.FKU/A.EM.T.T.T" xmlDataType="double"/>
    </xmlCellPr>
  </singleXmlCell>
  <singleXmlCell id="1650" r="S51" connectionId="0">
    <xmlCellPr id="1650" uniqueName="_Report_Observations_BIL.AKT.WFG_A.EM.B1M.KUN">
      <xmlPr mapId="1" xpath="/Report/Observations/BIL.AKT.WFG/A.EM.B1M.KUN" xmlDataType="double"/>
    </xmlCellPr>
  </singleXmlCell>
  <singleXmlCell id="1652" r="S50" connectionId="0">
    <xmlCellPr id="1652" uniqueName="_Report_Observations_BIL.AKT.WFG_A.EM.RLZ.KUN">
      <xmlPr mapId="1" xpath="/Report/Observations/BIL.AKT.WFG/A.EM.RLZ.KUN" xmlDataType="double"/>
    </xmlCellPr>
  </singleXmlCell>
  <singleXmlCell id="1654" r="S53" connectionId="0">
    <xmlCellPr id="1654" uniqueName="_Report_Observations_BIL.AKT.WFG_A.EM.M31.KUN">
      <xmlPr mapId="1" xpath="/Report/Observations/BIL.AKT.WFG/A.EM.M31.KUN" xmlDataType="double"/>
    </xmlCellPr>
  </singleXmlCell>
  <singleXmlCell id="1655" r="S52" connectionId="0">
    <xmlCellPr id="1655" uniqueName="_Report_Observations_BIL.AKT.WFG_A.EM.M13.KUN">
      <xmlPr mapId="1" xpath="/Report/Observations/BIL.AKT.WFG/A.EM.M13.KUN" xmlDataType="double"/>
    </xmlCellPr>
  </singleXmlCell>
  <singleXmlCell id="1663" r="S29" connectionId="0">
    <xmlCellPr id="1663" uniqueName="_Report_Observations_BIL.AKT.FBA_A.EM.ASI">
      <xmlPr mapId="1" xpath="/Report/Observations/BIL.AKT.FBA/A.EM.ASI" xmlDataType="double"/>
    </xmlCellPr>
  </singleXmlCell>
  <singleXmlCell id="1664" r="S28" connectionId="0">
    <xmlCellPr id="1664" uniqueName="_Report_Observations_BIL.AKT.FBA_A.EM.T">
      <xmlPr mapId="1" xpath="/Report/Observations/BIL.AKT.FBA/A.EM.T" xmlDataType="double"/>
    </xmlCellPr>
  </singleXmlCell>
  <singleXmlCell id="1675" r="S37" connectionId="0">
    <xmlCellPr id="1675" uniqueName="_Report_Observations_BIL.AKT.WFG_A.EM.T.T">
      <xmlPr mapId="1" xpath="/Report/Observations/BIL.AKT.WFG/A.EM.T.T" xmlDataType="double"/>
    </xmlCellPr>
  </singleXmlCell>
  <singleXmlCell id="1676" r="S36" connectionId="0">
    <xmlCellPr id="1676" uniqueName="_Report_Observations_BIL.AKT.FBA_A.EM.U5J">
      <xmlPr mapId="1" xpath="/Report/Observations/BIL.AKT.FBA/A.EM.U5J" xmlDataType="double"/>
    </xmlCellPr>
  </singleXmlCell>
  <singleXmlCell id="1677" r="S39" connectionId="0">
    <xmlCellPr id="1677" uniqueName="_Report_Observations_BIL.AKT.WFG_A.EM.ASI.BAN">
      <xmlPr mapId="1" xpath="/Report/Observations/BIL.AKT.WFG/A.EM.ASI.BAN" xmlDataType="double"/>
    </xmlCellPr>
  </singleXmlCell>
  <singleXmlCell id="1678" r="S38" connectionId="0">
    <xmlCellPr id="1678" uniqueName="_Report_Observations_BIL.AKT.WFG_A.EM.T.BAN">
      <xmlPr mapId="1" xpath="/Report/Observations/BIL.AKT.WFG/A.EM.T.BAN" xmlDataType="double"/>
    </xmlCellPr>
  </singleXmlCell>
  <singleXmlCell id="1679" r="S33" connectionId="0">
    <xmlCellPr id="1679" uniqueName="_Report_Observations_BIL.AKT.FBA_A.EM.M13">
      <xmlPr mapId="1" xpath="/Report/Observations/BIL.AKT.FBA/A.EM.M13" xmlDataType="double"/>
    </xmlCellPr>
  </singleXmlCell>
  <singleXmlCell id="1681" r="S32" connectionId="0">
    <xmlCellPr id="1681" uniqueName="_Report_Observations_BIL.AKT.FBA_A.EM.B1M">
      <xmlPr mapId="1" xpath="/Report/Observations/BIL.AKT.FBA/A.EM.B1M" xmlDataType="double"/>
    </xmlCellPr>
  </singleXmlCell>
  <singleXmlCell id="1683" r="S35" connectionId="0">
    <xmlCellPr id="1683" uniqueName="_Report_Observations_BIL.AKT.FBA_A.EM.J15">
      <xmlPr mapId="1" xpath="/Report/Observations/BIL.AKT.FBA/A.EM.J15" xmlDataType="double"/>
    </xmlCellPr>
  </singleXmlCell>
  <singleXmlCell id="1684" r="S34" connectionId="0">
    <xmlCellPr id="1684" uniqueName="_Report_Observations_BIL.AKT.FBA_A.EM.M31">
      <xmlPr mapId="1" xpath="/Report/Observations/BIL.AKT.FBA/A.EM.M31" xmlDataType="double"/>
    </xmlCellPr>
  </singleXmlCell>
  <singleXmlCell id="1687" r="S31" connectionId="0">
    <xmlCellPr id="1687" uniqueName="_Report_Observations_BIL.AKT.FBA_A.EM.RLZ">
      <xmlPr mapId="1" xpath="/Report/Observations/BIL.AKT.FBA/A.EM.RLZ" xmlDataType="double"/>
    </xmlCellPr>
  </singleXmlCell>
  <singleXmlCell id="1689" r="S30" connectionId="0">
    <xmlCellPr id="1689" uniqueName="_Report_Observations_BIL.AKT.FBA_A.EM.KUE">
      <xmlPr mapId="1" xpath="/Report/Observations/BIL.AKT.FBA/A.EM.KUE" xmlDataType="double"/>
    </xmlCellPr>
  </singleXmlCell>
  <singleXmlCell id="1698" r="S103" connectionId="0">
    <xmlCellPr id="1698" uniqueName="_Report_Observations_BIL.AKT.SON.SBG_A.EM">
      <xmlPr mapId="1" xpath="/Report/Observations/BIL.AKT.SON.SBG/A.EM" xmlDataType="double"/>
    </xmlCellPr>
  </singleXmlCell>
  <singleXmlCell id="1699" r="S102" connectionId="0">
    <xmlCellPr id="1699" uniqueName="_Report_Observations_BIL.AKT.SON_A.EM">
      <xmlPr mapId="1" xpath="/Report/Observations/BIL.AKT.SON/A.EM" xmlDataType="double"/>
    </xmlCellPr>
  </singleXmlCell>
  <singleXmlCell id="1700" r="N67" connectionId="0">
    <xmlCellPr id="1700" uniqueName="_Report_Observations_BIL.AKT.FKU_I.EUR.B1M.T.T">
      <xmlPr mapId="1" xpath="/Report/Observations/BIL.AKT.FKU/I.EUR.B1M.T.T" xmlDataType="double"/>
    </xmlCellPr>
  </singleXmlCell>
  <singleXmlCell id="1701" r="N66" connectionId="0">
    <xmlCellPr id="1701" uniqueName="_Report_Observations_BIL.AKT.FKU_I.EUR.RLZ.T.T">
      <xmlPr mapId="1" xpath="/Report/Observations/BIL.AKT.FKU/I.EUR.RLZ.T.T" xmlDataType="double"/>
    </xmlCellPr>
  </singleXmlCell>
  <singleXmlCell id="1703" r="N69" connectionId="0">
    <xmlCellPr id="1703" uniqueName="_Report_Observations_BIL.AKT.FKU_I.EUR.M31.T.T">
      <xmlPr mapId="1" xpath="/Report/Observations/BIL.AKT.FKU/I.EUR.M31.T.T" xmlDataType="double"/>
    </xmlCellPr>
  </singleXmlCell>
  <singleXmlCell id="1705" r="N68" connectionId="0">
    <xmlCellPr id="1705" uniqueName="_Report_Observations_BIL.AKT.FKU_I.EUR.M13.T.T">
      <xmlPr mapId="1" xpath="/Report/Observations/BIL.AKT.FKU/I.EUR.M13.T.T" xmlDataType="double"/>
    </xmlCellPr>
  </singleXmlCell>
  <singleXmlCell id="1707" r="N62" connectionId="0">
    <xmlCellPr id="1707" uniqueName="_Report_Observations_BIL.AKT.FKU_I.EUR.T.HYD.U">
      <xmlPr mapId="1" xpath="/Report/Observations/BIL.AKT.FKU/I.EUR.T.HYD.U" xmlDataType="double"/>
    </xmlCellPr>
  </singleXmlCell>
  <singleXmlCell id="1708" r="N65" connectionId="0">
    <xmlCellPr id="1708" uniqueName="_Report_Observations_BIL.AKT.FKU_I.EUR.KUE.T.T">
      <xmlPr mapId="1" xpath="/Report/Observations/BIL.AKT.FKU/I.EUR.KUE.T.T" xmlDataType="double"/>
    </xmlCellPr>
  </singleXmlCell>
  <singleXmlCell id="1709" r="N64" connectionId="0">
    <xmlCellPr id="1709" uniqueName="_Report_Observations_BIL.AKT.FKU_I.EUR.ASI.T.T">
      <xmlPr mapId="1" xpath="/Report/Observations/BIL.AKT.FKU/I.EUR.ASI.T.T" xmlDataType="double"/>
    </xmlCellPr>
  </singleXmlCell>
  <singleXmlCell id="1710" r="S104" connectionId="0">
    <xmlCellPr id="1710" uniqueName="_Report_Observations_BIL.AKT.SON.NML_A.EM">
      <xmlPr mapId="1" xpath="/Report/Observations/BIL.AKT.SON.NML/A.EM" xmlDataType="double"/>
    </xmlCellPr>
  </singleXmlCell>
  <singleXmlCell id="1711" r="N61" connectionId="0">
    <xmlCellPr id="1711" uniqueName="_Report_Observations_BIL.AKT.FKU_I.EUR.T.GED.ORK">
      <xmlPr mapId="1" xpath="/Report/Observations/BIL.AKT.FKU/I.EUR.T.GED.ORK" xmlDataType="double"/>
    </xmlCellPr>
  </singleXmlCell>
  <singleXmlCell id="1712" r="N60" connectionId="0">
    <xmlCellPr id="1712" uniqueName="_Report_Observations_BIL.AKT.FKU_I.EUR.T.GED.T">
      <xmlPr mapId="1" xpath="/Report/Observations/BIL.AKT.FKU/I.EUR.T.GED.T" xmlDataType="double"/>
    </xmlCellPr>
  </singleXmlCell>
  <singleXmlCell id="1713" r="S106" connectionId="0">
    <xmlCellPr id="1713" uniqueName="_Report_Observations_BIL.AKT.TOT_A.EM">
      <xmlPr mapId="1" xpath="/Report/Observations/BIL.AKT.TOT/A.EM" xmlDataType="double"/>
    </xmlCellPr>
  </singleXmlCell>
  <singleXmlCell id="1716" r="N78" connectionId="0">
    <xmlCellPr id="1716" uniqueName="_Report_Observations_BIL.AKT.HYP_I.EUR.M31">
      <xmlPr mapId="1" xpath="/Report/Observations/BIL.AKT.HYP/I.EUR.M31" xmlDataType="double"/>
    </xmlCellPr>
  </singleXmlCell>
  <singleXmlCell id="1717" r="N77" connectionId="0">
    <xmlCellPr id="1717" uniqueName="_Report_Observations_BIL.AKT.HYP_I.EUR.M13">
      <xmlPr mapId="1" xpath="/Report/Observations/BIL.AKT.HYP/I.EUR.M13" xmlDataType="double"/>
    </xmlCellPr>
  </singleXmlCell>
  <singleXmlCell id="1719" r="N79" connectionId="0">
    <xmlCellPr id="1719" uniqueName="_Report_Observations_BIL.AKT.HYP_I.EUR.J15">
      <xmlPr mapId="1" xpath="/Report/Observations/BIL.AKT.HYP/I.EUR.J15" xmlDataType="double"/>
    </xmlCellPr>
  </singleXmlCell>
  <singleXmlCell id="1720" r="N74" connectionId="0">
    <xmlCellPr id="1720" uniqueName="_Report_Observations_BIL.AKT.HYP_I.EUR.KUE">
      <xmlPr mapId="1" xpath="/Report/Observations/BIL.AKT.HYP/I.EUR.KUE" xmlDataType="double"/>
    </xmlCellPr>
  </singleXmlCell>
  <singleXmlCell id="1721" r="N73" connectionId="0">
    <xmlCellPr id="1721" uniqueName="_Report_Observations_BIL.AKT.HYP_I.EUR.ASI">
      <xmlPr mapId="1" xpath="/Report/Observations/BIL.AKT.HYP/I.EUR.ASI" xmlDataType="double"/>
    </xmlCellPr>
  </singleXmlCell>
  <singleXmlCell id="1722" r="N76" connectionId="0">
    <xmlCellPr id="1722" uniqueName="_Report_Observations_BIL.AKT.HYP_I.EUR.B1M">
      <xmlPr mapId="1" xpath="/Report/Observations/BIL.AKT.HYP/I.EUR.B1M" xmlDataType="double"/>
    </xmlCellPr>
  </singleXmlCell>
  <singleXmlCell id="1723" r="N75" connectionId="0">
    <xmlCellPr id="1723" uniqueName="_Report_Observations_BIL.AKT.HYP_I.EUR.RLZ">
      <xmlPr mapId="1" xpath="/Report/Observations/BIL.AKT.HYP/I.EUR.RLZ" xmlDataType="double"/>
    </xmlCellPr>
  </singleXmlCell>
  <singleXmlCell id="1724" r="N70" connectionId="0">
    <xmlCellPr id="1724" uniqueName="_Report_Observations_BIL.AKT.FKU_I.EUR.J15.T.T">
      <xmlPr mapId="1" xpath="/Report/Observations/BIL.AKT.FKU/I.EUR.J15.T.T" xmlDataType="double"/>
    </xmlCellPr>
  </singleXmlCell>
  <singleXmlCell id="1725" r="N72" connectionId="0">
    <xmlCellPr id="1725" uniqueName="_Report_Observations_BIL.AKT.HYP_I.EUR.T">
      <xmlPr mapId="1" xpath="/Report/Observations/BIL.AKT.HYP/I.EUR.T" xmlDataType="double"/>
    </xmlCellPr>
  </singleXmlCell>
  <singleXmlCell id="1726" r="N71" connectionId="0">
    <xmlCellPr id="1726" uniqueName="_Report_Observations_BIL.AKT.FKU_I.EUR.U5J.T.T">
      <xmlPr mapId="1" xpath="/Report/Observations/BIL.AKT.FKU/I.EUR.U5J.T.T" xmlDataType="double"/>
    </xmlCellPr>
  </singleXmlCell>
  <singleXmlCell id="1727" r="N49" connectionId="0">
    <xmlCellPr id="1727" uniqueName="_Report_Observations_BIL.AKT.WFG_I.EUR.KUE.KUN">
      <xmlPr mapId="1" xpath="/Report/Observations/BIL.AKT.WFG/I.EUR.KUE.KUN" xmlDataType="double"/>
    </xmlCellPr>
  </singleXmlCell>
  <singleXmlCell id="1728" r="N48" connectionId="0">
    <xmlCellPr id="1728" uniqueName="_Report_Observations_BIL.AKT.WFG_I.EUR.ASI.KUN">
      <xmlPr mapId="1" xpath="/Report/Observations/BIL.AKT.WFG/I.EUR.ASI.KUN" xmlDataType="double"/>
    </xmlCellPr>
  </singleXmlCell>
  <singleXmlCell id="1729" r="N45" connectionId="0">
    <xmlCellPr id="1729" uniqueName="_Report_Observations_BIL.AKT.WFG_I.EUR.J15.BAN">
      <xmlPr mapId="1" xpath="/Report/Observations/BIL.AKT.WFG/I.EUR.J15.BAN" xmlDataType="double"/>
    </xmlCellPr>
  </singleXmlCell>
  <singleXmlCell id="1730" r="N44" connectionId="0">
    <xmlCellPr id="1730" uniqueName="_Report_Observations_BIL.AKT.WFG_I.EUR.M31.BAN">
      <xmlPr mapId="1" xpath="/Report/Observations/BIL.AKT.WFG/I.EUR.M31.BAN" xmlDataType="double"/>
    </xmlCellPr>
  </singleXmlCell>
  <singleXmlCell id="1731" r="N47" connectionId="0">
    <xmlCellPr id="1731" uniqueName="_Report_Observations_BIL.AKT.WFG_I.EUR.T.KUN">
      <xmlPr mapId="1" xpath="/Report/Observations/BIL.AKT.WFG/I.EUR.T.KUN" xmlDataType="double"/>
    </xmlCellPr>
  </singleXmlCell>
  <singleXmlCell id="1732" r="N46" connectionId="0">
    <xmlCellPr id="1732" uniqueName="_Report_Observations_BIL.AKT.WFG_I.EUR.U5J.BAN">
      <xmlPr mapId="1" xpath="/Report/Observations/BIL.AKT.WFG/I.EUR.U5J.BAN" xmlDataType="double"/>
    </xmlCellPr>
  </singleXmlCell>
  <singleXmlCell id="1733" r="N41" connectionId="0">
    <xmlCellPr id="1733" uniqueName="_Report_Observations_BIL.AKT.WFG_I.EUR.RLZ.BAN">
      <xmlPr mapId="1" xpath="/Report/Observations/BIL.AKT.WFG/I.EUR.RLZ.BAN" xmlDataType="double"/>
    </xmlCellPr>
  </singleXmlCell>
  <singleXmlCell id="1734" r="N40" connectionId="0">
    <xmlCellPr id="1734" uniqueName="_Report_Observations_BIL.AKT.WFG_I.EUR.KUE.BAN">
      <xmlPr mapId="1" xpath="/Report/Observations/BIL.AKT.WFG/I.EUR.KUE.BAN" xmlDataType="double"/>
    </xmlCellPr>
  </singleXmlCell>
  <singleXmlCell id="1735" r="N43" connectionId="0">
    <xmlCellPr id="1735" uniqueName="_Report_Observations_BIL.AKT.WFG_I.EUR.M13.BAN">
      <xmlPr mapId="1" xpath="/Report/Observations/BIL.AKT.WFG/I.EUR.M13.BAN" xmlDataType="double"/>
    </xmlCellPr>
  </singleXmlCell>
  <singleXmlCell id="1736" r="N42" connectionId="0">
    <xmlCellPr id="1736" uniqueName="_Report_Observations_BIL.AKT.WFG_I.EUR.B1M.BAN">
      <xmlPr mapId="1" xpath="/Report/Observations/BIL.AKT.WFG/I.EUR.B1M.BAN" xmlDataType="double"/>
    </xmlCellPr>
  </singleXmlCell>
  <singleXmlCell id="1744" r="N59" connectionId="0">
    <xmlCellPr id="1744" uniqueName="_Report_Observations_BIL.AKT.FKU_I.EUR.T.UNG.ORK">
      <xmlPr mapId="1" xpath="/Report/Observations/BIL.AKT.FKU/I.EUR.T.UNG.ORK" xmlDataType="double"/>
    </xmlCellPr>
  </singleXmlCell>
  <singleXmlCell id="1745" r="N56" connectionId="0">
    <xmlCellPr id="1745" uniqueName="_Report_Observations_BIL.AKT.FKU_I.EUR.T.T.T">
      <xmlPr mapId="1" xpath="/Report/Observations/BIL.AKT.FKU/I.EUR.T.T.T" xmlDataType="double"/>
    </xmlCellPr>
  </singleXmlCell>
  <singleXmlCell id="1746" r="N55" connectionId="0">
    <xmlCellPr id="1746" uniqueName="_Report_Observations_BIL.AKT.WFG_I.EUR.U5J.KUN">
      <xmlPr mapId="1" xpath="/Report/Observations/BIL.AKT.WFG/I.EUR.U5J.KUN" xmlDataType="double"/>
    </xmlCellPr>
  </singleXmlCell>
  <singleXmlCell id="1747" r="N58" connectionId="0">
    <xmlCellPr id="1747" uniqueName="_Report_Observations_BIL.AKT.FKU_I.EUR.T.UNG.T">
      <xmlPr mapId="1" xpath="/Report/Observations/BIL.AKT.FKU/I.EUR.T.UNG.T" xmlDataType="double"/>
    </xmlCellPr>
  </singleXmlCell>
  <singleXmlCell id="1748" r="N52" connectionId="0">
    <xmlCellPr id="1748" uniqueName="_Report_Observations_BIL.AKT.WFG_I.EUR.M13.KUN">
      <xmlPr mapId="1" xpath="/Report/Observations/BIL.AKT.WFG/I.EUR.M13.KUN" xmlDataType="double"/>
    </xmlCellPr>
  </singleXmlCell>
  <singleXmlCell id="1749" r="N51" connectionId="0">
    <xmlCellPr id="1749" uniqueName="_Report_Observations_BIL.AKT.WFG_I.EUR.B1M.KUN">
      <xmlPr mapId="1" xpath="/Report/Observations/BIL.AKT.WFG/I.EUR.B1M.KUN" xmlDataType="double"/>
    </xmlCellPr>
  </singleXmlCell>
  <singleXmlCell id="1750" r="N54" connectionId="0">
    <xmlCellPr id="1750" uniqueName="_Report_Observations_BIL.AKT.WFG_I.EUR.J15.KUN">
      <xmlPr mapId="1" xpath="/Report/Observations/BIL.AKT.WFG/I.EUR.J15.KUN" xmlDataType="double"/>
    </xmlCellPr>
  </singleXmlCell>
  <singleXmlCell id="1751" r="N53" connectionId="0">
    <xmlCellPr id="1751" uniqueName="_Report_Observations_BIL.AKT.WFG_I.EUR.M31.KUN">
      <xmlPr mapId="1" xpath="/Report/Observations/BIL.AKT.WFG/I.EUR.M31.KUN" xmlDataType="double"/>
    </xmlCellPr>
  </singleXmlCell>
  <singleXmlCell id="1754" r="N50" connectionId="0">
    <xmlCellPr id="1754" uniqueName="_Report_Observations_BIL.AKT.WFG_I.EUR.RLZ.KUN">
      <xmlPr mapId="1" xpath="/Report/Observations/BIL.AKT.WFG/I.EUR.RLZ.KUN" xmlDataType="double"/>
    </xmlCellPr>
  </singleXmlCell>
  <singleXmlCell id="1758" r="N29" connectionId="0">
    <xmlCellPr id="1758" uniqueName="_Report_Observations_BIL.AKT.FBA_I.EUR.ASI">
      <xmlPr mapId="1" xpath="/Report/Observations/BIL.AKT.FBA/I.EUR.ASI" xmlDataType="double"/>
    </xmlCellPr>
  </singleXmlCell>
  <singleXmlCell id="1760" r="N28" connectionId="0">
    <xmlCellPr id="1760" uniqueName="_Report_Observations_BIL.AKT.FBA_I.EUR.T">
      <xmlPr mapId="1" xpath="/Report/Observations/BIL.AKT.FBA/I.EUR.T" xmlDataType="double"/>
    </xmlCellPr>
  </singleXmlCell>
  <singleXmlCell id="1763" r="N23" connectionId="0">
    <xmlCellPr id="1763" uniqueName="_Report_Observations_BIL.AKT.FMI.NOT_I.EUR">
      <xmlPr mapId="1" xpath="/Report/Observations/BIL.AKT.FMI.NOT/I.EUR" xmlDataType="double"/>
    </xmlCellPr>
  </singleXmlCell>
  <singleXmlCell id="1770" r="N21" connectionId="0">
    <xmlCellPr id="1770" uniqueName="_Report_Observations_BIL.AKT.FMI_I.EUR">
      <xmlPr mapId="1" xpath="/Report/Observations/BIL.AKT.FMI/I.EUR" xmlDataType="double"/>
    </xmlCellPr>
  </singleXmlCell>
  <singleXmlCell id="1772" r="N38" connectionId="0">
    <xmlCellPr id="1772" uniqueName="_Report_Observations_BIL.AKT.WFG_I.EUR.T.BAN">
      <xmlPr mapId="1" xpath="/Report/Observations/BIL.AKT.WFG/I.EUR.T.BAN" xmlDataType="double"/>
    </xmlCellPr>
  </singleXmlCell>
  <singleXmlCell id="1773" r="N37" connectionId="0">
    <xmlCellPr id="1773" uniqueName="_Report_Observations_BIL.AKT.WFG_I.EUR.T.T">
      <xmlPr mapId="1" xpath="/Report/Observations/BIL.AKT.WFG/I.EUR.T.T" xmlDataType="double"/>
    </xmlCellPr>
  </singleXmlCell>
  <singleXmlCell id="1774" r="N39" connectionId="0">
    <xmlCellPr id="1774" uniqueName="_Report_Observations_BIL.AKT.WFG_I.EUR.ASI.BAN">
      <xmlPr mapId="1" xpath="/Report/Observations/BIL.AKT.WFG/I.EUR.ASI.BAN" xmlDataType="double"/>
    </xmlCellPr>
  </singleXmlCell>
  <singleXmlCell id="1775" r="N34" connectionId="0">
    <xmlCellPr id="1775" uniqueName="_Report_Observations_BIL.AKT.FBA_I.EUR.M31">
      <xmlPr mapId="1" xpath="/Report/Observations/BIL.AKT.FBA/I.EUR.M31" xmlDataType="double"/>
    </xmlCellPr>
  </singleXmlCell>
  <singleXmlCell id="1776" r="N33" connectionId="0">
    <xmlCellPr id="1776" uniqueName="_Report_Observations_BIL.AKT.FBA_I.EUR.M13">
      <xmlPr mapId="1" xpath="/Report/Observations/BIL.AKT.FBA/I.EUR.M13" xmlDataType="double"/>
    </xmlCellPr>
  </singleXmlCell>
  <singleXmlCell id="1777" r="N36" connectionId="0">
    <xmlCellPr id="1777" uniqueName="_Report_Observations_BIL.AKT.FBA_I.EUR.U5J">
      <xmlPr mapId="1" xpath="/Report/Observations/BIL.AKT.FBA/I.EUR.U5J" xmlDataType="double"/>
    </xmlCellPr>
  </singleXmlCell>
  <singleXmlCell id="1778" r="N35" connectionId="0">
    <xmlCellPr id="1778" uniqueName="_Report_Observations_BIL.AKT.FBA_I.EUR.J15">
      <xmlPr mapId="1" xpath="/Report/Observations/BIL.AKT.FBA/I.EUR.J15" xmlDataType="double"/>
    </xmlCellPr>
  </singleXmlCell>
  <singleXmlCell id="1779" r="N30" connectionId="0">
    <xmlCellPr id="1779" uniqueName="_Report_Observations_BIL.AKT.FBA_I.EUR.KUE">
      <xmlPr mapId="1" xpath="/Report/Observations/BIL.AKT.FBA/I.EUR.KUE" xmlDataType="double"/>
    </xmlCellPr>
  </singleXmlCell>
  <singleXmlCell id="1780" r="N32" connectionId="0">
    <xmlCellPr id="1780" uniqueName="_Report_Observations_BIL.AKT.FBA_I.EUR.B1M">
      <xmlPr mapId="1" xpath="/Report/Observations/BIL.AKT.FBA/I.EUR.B1M" xmlDataType="double"/>
    </xmlCellPr>
  </singleXmlCell>
  <singleXmlCell id="1781" r="N31" connectionId="0">
    <xmlCellPr id="1781" uniqueName="_Report_Observations_BIL.AKT.FBA_I.EUR.RLZ">
      <xmlPr mapId="1" xpath="/Report/Observations/BIL.AKT.FBA/I.EUR.RLZ" xmlDataType="double"/>
    </xmlCellPr>
  </singleXmlCell>
  <singleXmlCell id="1789" r="R89" connectionId="0">
    <xmlCellPr id="1789" uniqueName="_Report_Observations_BIL.AKT.FFV.HYP_A.CHF">
      <xmlPr mapId="1" xpath="/Report/Observations/BIL.AKT.FFV.HYP/A.CHF" xmlDataType="double"/>
    </xmlCellPr>
  </singleXmlCell>
  <singleXmlCell id="1790" r="R88" connectionId="0">
    <xmlCellPr id="1790" uniqueName="_Report_Observations_BIL.AKT.FFV.FKU_A.CHF">
      <xmlPr mapId="1" xpath="/Report/Observations/BIL.AKT.FFV.FKU/A.CHF" xmlDataType="double"/>
    </xmlCellPr>
  </singleXmlCell>
  <singleXmlCell id="1791" r="R85" connectionId="0">
    <xmlCellPr id="1791" uniqueName="_Report_Observations_BIL.AKT.FFV.FMI_A.CHF">
      <xmlPr mapId="1" xpath="/Report/Observations/BIL.AKT.FFV.FMI/A.CHF" xmlDataType="double"/>
    </xmlCellPr>
  </singleXmlCell>
  <singleXmlCell id="1792" r="R84" connectionId="0">
    <xmlCellPr id="1792" uniqueName="_Report_Observations_BIL.AKT.FFV_A.CHF">
      <xmlPr mapId="1" xpath="/Report/Observations/BIL.AKT.FFV/A.CHF" xmlDataType="double"/>
    </xmlCellPr>
  </singleXmlCell>
  <singleXmlCell id="1793" r="R87" connectionId="0">
    <xmlCellPr id="1793" uniqueName="_Report_Observations_BIL.AKT.FFV.WFG_A.CHF">
      <xmlPr mapId="1" xpath="/Report/Observations/BIL.AKT.FFV.WFG/A.CHF" xmlDataType="double"/>
    </xmlCellPr>
  </singleXmlCell>
  <singleXmlCell id="1794" r="R86" connectionId="0">
    <xmlCellPr id="1794" uniqueName="_Report_Observations_BIL.AKT.FFV.FBA_A.CHF">
      <xmlPr mapId="1" xpath="/Report/Observations/BIL.AKT.FFV.FBA/A.CHF" xmlDataType="double"/>
    </xmlCellPr>
  </singleXmlCell>
  <singleXmlCell id="1795" r="R81" connectionId="0">
    <xmlCellPr id="1795" uniqueName="_Report_Observations_BIL.AKT.HYP_A.CHF.IMM">
      <xmlPr mapId="1" xpath="/Report/Observations/BIL.AKT.HYP/A.CHF.IMM" xmlDataType="double"/>
    </xmlCellPr>
  </singleXmlCell>
  <singleXmlCell id="1796" r="R80" connectionId="0">
    <xmlCellPr id="1796" uniqueName="_Report_Observations_BIL.AKT.HYP_A.CHF.U5J">
      <xmlPr mapId="1" xpath="/Report/Observations/BIL.AKT.HYP/A.CHF.U5J" xmlDataType="double"/>
    </xmlCellPr>
  </singleXmlCell>
  <singleXmlCell id="1797" r="R83" connectionId="0">
    <xmlCellPr id="1797" uniqueName="_Report_Observations_BIL.AKT.WBW_A.CHF">
      <xmlPr mapId="1" xpath="/Report/Observations/BIL.AKT.WBW/A.CHF" xmlDataType="double"/>
    </xmlCellPr>
  </singleXmlCell>
  <singleXmlCell id="1798" r="R82" connectionId="0">
    <xmlCellPr id="1798" uniqueName="_Report_Observations_BIL.AKT.HGE_A.CHF">
      <xmlPr mapId="1" xpath="/Report/Observations/BIL.AKT.HGE/A.CHF" xmlDataType="double"/>
    </xmlCellPr>
  </singleXmlCell>
  <singleXmlCell id="1799" r="R99" connectionId="0">
    <xmlCellPr id="1799" uniqueName="_Report_Observations_BIL.AKT.SAN.OFL_A.CHF">
      <xmlPr mapId="1" xpath="/Report/Observations/BIL.AKT.SAN.OFL/A.CHF" xmlDataType="double"/>
    </xmlCellPr>
  </singleXmlCell>
  <singleXmlCell id="1800" r="R96" connectionId="0">
    <xmlCellPr id="1800" uniqueName="_Report_Observations_BIL.AKT.BET_A.CHF">
      <xmlPr mapId="1" xpath="/Report/Observations/BIL.AKT.BET/A.CHF" xmlDataType="double"/>
    </xmlCellPr>
  </singleXmlCell>
  <singleXmlCell id="1801" r="R95" connectionId="0">
    <xmlCellPr id="1801" uniqueName="_Report_Observations_BIL.AKT.REA_A.CHF">
      <xmlPr mapId="1" xpath="/Report/Observations/BIL.AKT.REA/A.CHF" xmlDataType="double"/>
    </xmlCellPr>
  </singleXmlCell>
  <singleXmlCell id="1802" r="R98" connectionId="0">
    <xmlCellPr id="1802" uniqueName="_Report_Observations_BIL.AKT.SAN.LBU_A.CHF">
      <xmlPr mapId="1" xpath="/Report/Observations/BIL.AKT.SAN.LBU/A.CHF" xmlDataType="double"/>
    </xmlCellPr>
  </singleXmlCell>
  <singleXmlCell id="1803" r="R97" connectionId="0">
    <xmlCellPr id="1803" uniqueName="_Report_Observations_BIL.AKT.SAN_A.CHF">
      <xmlPr mapId="1" xpath="/Report/Observations/BIL.AKT.SAN/A.CHF" xmlDataType="double"/>
    </xmlCellPr>
  </singleXmlCell>
  <singleXmlCell id="1804" r="R92" connectionId="0">
    <xmlCellPr id="1804" uniqueName="_Report_Observations_BIL.AKT.FAN.LIS_A.CHF">
      <xmlPr mapId="1" xpath="/Report/Observations/BIL.AKT.FAN.LIS/A.CHF" xmlDataType="double"/>
    </xmlCellPr>
  </singleXmlCell>
  <singleXmlCell id="1805" r="R91" connectionId="0">
    <xmlCellPr id="1805" uniqueName="_Report_Observations_BIL.AKT.FAN_A.CHF">
      <xmlPr mapId="1" xpath="/Report/Observations/BIL.AKT.FAN/A.CHF" xmlDataType="double"/>
    </xmlCellPr>
  </singleXmlCell>
  <singleXmlCell id="1806" r="R94" connectionId="0">
    <xmlCellPr id="1806" uniqueName="_Report_Observations_BIL.AKT.FAN.GMP_A.CHF.OEH">
      <xmlPr mapId="1" xpath="/Report/Observations/BIL.AKT.FAN.GMP/A.CHF.OEH" xmlDataType="double"/>
    </xmlCellPr>
  </singleXmlCell>
  <singleXmlCell id="1807" r="R93" connectionId="0">
    <xmlCellPr id="1807" uniqueName="_Report_Observations_BIL.AKT.FAN.GMP_A.CHF.T">
      <xmlPr mapId="1" xpath="/Report/Observations/BIL.AKT.FAN.GMP/A.CHF.T" xmlDataType="double"/>
    </xmlCellPr>
  </singleXmlCell>
  <singleXmlCell id="1808" r="R90" connectionId="0">
    <xmlCellPr id="1808" uniqueName="_Report_Observations_BIL.AKT.FFV.FAN_A.CHF">
      <xmlPr mapId="1" xpath="/Report/Observations/BIL.AKT.FFV.FAN/A.CHF" xmlDataType="double"/>
    </xmlCellPr>
  </singleXmlCell>
  <singleXmlCell id="1886" r="N90" connectionId="0">
    <xmlCellPr id="1886" uniqueName="_Report_Observations_BIL.AKT.FFV.FAN_I.EUR">
      <xmlPr mapId="1" xpath="/Report/Observations/BIL.AKT.FFV.FAN/I.EUR" xmlDataType="double"/>
    </xmlCellPr>
  </singleXmlCell>
  <singleXmlCell id="1894" r="N89" connectionId="0">
    <xmlCellPr id="1894" uniqueName="_Report_Observations_BIL.AKT.FFV.HYP_I.EUR">
      <xmlPr mapId="1" xpath="/Report/Observations/BIL.AKT.FFV.HYP/I.EUR" xmlDataType="double"/>
    </xmlCellPr>
  </singleXmlCell>
  <singleXmlCell id="1895" r="N88" connectionId="0">
    <xmlCellPr id="1895" uniqueName="_Report_Observations_BIL.AKT.FFV.FKU_I.EUR">
      <xmlPr mapId="1" xpath="/Report/Observations/BIL.AKT.FFV.FKU/I.EUR" xmlDataType="double"/>
    </xmlCellPr>
  </singleXmlCell>
  <singleXmlCell id="1896" r="N85" connectionId="0">
    <xmlCellPr id="1896" uniqueName="_Report_Observations_BIL.AKT.FFV.FMI_I.EUR">
      <xmlPr mapId="1" xpath="/Report/Observations/BIL.AKT.FFV.FMI/I.EUR" xmlDataType="double"/>
    </xmlCellPr>
  </singleXmlCell>
  <singleXmlCell id="1898" r="N84" connectionId="0">
    <xmlCellPr id="1898" uniqueName="_Report_Observations_BIL.AKT.FFV_I.EUR">
      <xmlPr mapId="1" xpath="/Report/Observations/BIL.AKT.FFV/I.EUR" xmlDataType="double"/>
    </xmlCellPr>
  </singleXmlCell>
  <singleXmlCell id="1900" r="N87" connectionId="0">
    <xmlCellPr id="1900" uniqueName="_Report_Observations_BIL.AKT.FFV.WFG_I.EUR">
      <xmlPr mapId="1" xpath="/Report/Observations/BIL.AKT.FFV.WFG/I.EUR" xmlDataType="double"/>
    </xmlCellPr>
  </singleXmlCell>
  <singleXmlCell id="1901" r="N86" connectionId="0">
    <xmlCellPr id="1901" uniqueName="_Report_Observations_BIL.AKT.FFV.FBA_I.EUR">
      <xmlPr mapId="1" xpath="/Report/Observations/BIL.AKT.FFV.FBA/I.EUR" xmlDataType="double"/>
    </xmlCellPr>
  </singleXmlCell>
  <singleXmlCell id="1902" r="N81" connectionId="0">
    <xmlCellPr id="1902" uniqueName="_Report_Observations_BIL.AKT.HYP_I.EUR.IMM">
      <xmlPr mapId="1" xpath="/Report/Observations/BIL.AKT.HYP/I.EUR.IMM" xmlDataType="double"/>
    </xmlCellPr>
  </singleXmlCell>
  <singleXmlCell id="1904" r="N80" connectionId="0">
    <xmlCellPr id="1904" uniqueName="_Report_Observations_BIL.AKT.HYP_I.EUR.U5J">
      <xmlPr mapId="1" xpath="/Report/Observations/BIL.AKT.HYP/I.EUR.U5J" xmlDataType="double"/>
    </xmlCellPr>
  </singleXmlCell>
  <singleXmlCell id="1906" r="N83" connectionId="0">
    <xmlCellPr id="1906" uniqueName="_Report_Observations_BIL.AKT.WBW_I.EUR">
      <xmlPr mapId="1" xpath="/Report/Observations/BIL.AKT.WBW/I.EUR" xmlDataType="double"/>
    </xmlCellPr>
  </singleXmlCell>
  <singleXmlCell id="1908" r="N82" connectionId="0">
    <xmlCellPr id="1908" uniqueName="_Report_Observations_BIL.AKT.HGE_I.EUR">
      <xmlPr mapId="1" xpath="/Report/Observations/BIL.AKT.HGE/I.EUR" xmlDataType="double"/>
    </xmlCellPr>
  </singleXmlCell>
  <singleXmlCell id="1913" r="N99" connectionId="0">
    <xmlCellPr id="1913" uniqueName="_Report_Observations_BIL.AKT.SAN.OFL_I.EUR">
      <xmlPr mapId="1" xpath="/Report/Observations/BIL.AKT.SAN.OFL/I.EUR" xmlDataType="double"/>
    </xmlCellPr>
  </singleXmlCell>
  <singleXmlCell id="1914" r="N96" connectionId="0">
    <xmlCellPr id="1914" uniqueName="_Report_Observations_BIL.AKT.BET_I.EUR">
      <xmlPr mapId="1" xpath="/Report/Observations/BIL.AKT.BET/I.EUR" xmlDataType="double"/>
    </xmlCellPr>
  </singleXmlCell>
  <singleXmlCell id="1916" r="N95" connectionId="0">
    <xmlCellPr id="1916" uniqueName="_Report_Observations_BIL.AKT.REA_I.EUR">
      <xmlPr mapId="1" xpath="/Report/Observations/BIL.AKT.REA/I.EUR" xmlDataType="double"/>
    </xmlCellPr>
  </singleXmlCell>
  <singleXmlCell id="1918" r="N98" connectionId="0">
    <xmlCellPr id="1918" uniqueName="_Report_Observations_BIL.AKT.SAN.LBU_I.EUR">
      <xmlPr mapId="1" xpath="/Report/Observations/BIL.AKT.SAN.LBU/I.EUR" xmlDataType="double"/>
    </xmlCellPr>
  </singleXmlCell>
  <singleXmlCell id="1919" r="N97" connectionId="0">
    <xmlCellPr id="1919" uniqueName="_Report_Observations_BIL.AKT.SAN_I.EUR">
      <xmlPr mapId="1" xpath="/Report/Observations/BIL.AKT.SAN/I.EUR" xmlDataType="double"/>
    </xmlCellPr>
  </singleXmlCell>
  <singleXmlCell id="1921" r="N92" connectionId="0">
    <xmlCellPr id="1921" uniqueName="_Report_Observations_BIL.AKT.FAN.LIS_I.EUR">
      <xmlPr mapId="1" xpath="/Report/Observations/BIL.AKT.FAN.LIS/I.EUR" xmlDataType="double"/>
    </xmlCellPr>
  </singleXmlCell>
  <singleXmlCell id="1923" r="N91" connectionId="0">
    <xmlCellPr id="1923" uniqueName="_Report_Observations_BIL.AKT.FAN_I.EUR">
      <xmlPr mapId="1" xpath="/Report/Observations/BIL.AKT.FAN/I.EUR" xmlDataType="double"/>
    </xmlCellPr>
  </singleXmlCell>
  <singleXmlCell id="1925" r="N94" connectionId="0">
    <xmlCellPr id="1925" uniqueName="_Report_Observations_BIL.AKT.FAN.GMP_I.EUR.OEH">
      <xmlPr mapId="1" xpath="/Report/Observations/BIL.AKT.FAN.GMP/I.EUR.OEH" xmlDataType="double"/>
    </xmlCellPr>
  </singleXmlCell>
  <singleXmlCell id="1927" r="N93" connectionId="0">
    <xmlCellPr id="1927" uniqueName="_Report_Observations_BIL.AKT.FAN.GMP_I.EUR.T">
      <xmlPr mapId="1" xpath="/Report/Observations/BIL.AKT.FAN.GMP/I.EUR.T" xmlDataType="double"/>
    </xmlCellPr>
  </singleXmlCell>
  <singleXmlCell id="1929" r="T29" connectionId="0">
    <xmlCellPr id="1929" uniqueName="_Report_Observations_BIL.AKT.FBA_A.USD.ASI">
      <xmlPr mapId="1" xpath="/Report/Observations/BIL.AKT.FBA/A.USD.ASI" xmlDataType="double"/>
    </xmlCellPr>
  </singleXmlCell>
  <singleXmlCell id="1930" r="T28" connectionId="0">
    <xmlCellPr id="1930" uniqueName="_Report_Observations_BIL.AKT.FBA_A.USD.T">
      <xmlPr mapId="1" xpath="/Report/Observations/BIL.AKT.FBA/A.USD.T" xmlDataType="double"/>
    </xmlCellPr>
  </singleXmlCell>
  <singleXmlCell id="1931" r="T25" connectionId="0">
    <xmlCellPr id="1931" uniqueName="_Report_Observations_BIL.AKT.FMI.GPA_A.USD">
      <xmlPr mapId="1" xpath="/Report/Observations/BIL.AKT.FMI.GPA/A.USD" xmlDataType="double"/>
    </xmlCellPr>
  </singleXmlCell>
  <singleXmlCell id="1932" r="T27" connectionId="0">
    <xmlCellPr id="1932" uniqueName="_Report_Observations_BIL.AKT.FMI.SGA_A.USD">
      <xmlPr mapId="1" xpath="/Report/Observations/BIL.AKT.FMI.SGA/A.USD" xmlDataType="double"/>
    </xmlCellPr>
  </singleXmlCell>
  <singleXmlCell id="1933" r="T21" connectionId="0">
    <xmlCellPr id="1933" uniqueName="_Report_Observations_BIL.AKT.FMI_A.USD">
      <xmlPr mapId="1" xpath="/Report/Observations/BIL.AKT.FMI/A.USD" xmlDataType="double"/>
    </xmlCellPr>
  </singleXmlCell>
  <singleXmlCell id="1934" r="T23" connectionId="0">
    <xmlCellPr id="1934" uniqueName="_Report_Observations_BIL.AKT.FMI.NOT_A.USD">
      <xmlPr mapId="1" xpath="/Report/Observations/BIL.AKT.FMI.NOT/A.USD" xmlDataType="double"/>
    </xmlCellPr>
  </singleXmlCell>
  <singleXmlCell id="1945" r="T39" connectionId="0">
    <xmlCellPr id="1945" uniqueName="_Report_Observations_BIL.AKT.WFG_A.USD.ASI.BAN">
      <xmlPr mapId="1" xpath="/Report/Observations/BIL.AKT.WFG/A.USD.ASI.BAN" xmlDataType="double"/>
    </xmlCellPr>
  </singleXmlCell>
  <singleXmlCell id="1946" r="T36" connectionId="0">
    <xmlCellPr id="1946" uniqueName="_Report_Observations_BIL.AKT.FBA_A.USD.U5J">
      <xmlPr mapId="1" xpath="/Report/Observations/BIL.AKT.FBA/A.USD.U5J" xmlDataType="double"/>
    </xmlCellPr>
  </singleXmlCell>
  <singleXmlCell id="1947" r="T35" connectionId="0">
    <xmlCellPr id="1947" uniqueName="_Report_Observations_BIL.AKT.FBA_A.USD.J15">
      <xmlPr mapId="1" xpath="/Report/Observations/BIL.AKT.FBA/A.USD.J15" xmlDataType="double"/>
    </xmlCellPr>
  </singleXmlCell>
  <singleXmlCell id="1948" r="T38" connectionId="0">
    <xmlCellPr id="1948" uniqueName="_Report_Observations_BIL.AKT.WFG_A.USD.T.BAN">
      <xmlPr mapId="1" xpath="/Report/Observations/BIL.AKT.WFG/A.USD.T.BAN" xmlDataType="double"/>
    </xmlCellPr>
  </singleXmlCell>
  <singleXmlCell id="1949" r="T37" connectionId="0">
    <xmlCellPr id="1949" uniqueName="_Report_Observations_BIL.AKT.WFG_A.USD.T.T">
      <xmlPr mapId="1" xpath="/Report/Observations/BIL.AKT.WFG/A.USD.T.T" xmlDataType="double"/>
    </xmlCellPr>
  </singleXmlCell>
  <singleXmlCell id="1950" r="T32" connectionId="0">
    <xmlCellPr id="1950" uniqueName="_Report_Observations_BIL.AKT.FBA_A.USD.B1M">
      <xmlPr mapId="1" xpath="/Report/Observations/BIL.AKT.FBA/A.USD.B1M" xmlDataType="double"/>
    </xmlCellPr>
  </singleXmlCell>
  <singleXmlCell id="1951" r="T31" connectionId="0">
    <xmlCellPr id="1951" uniqueName="_Report_Observations_BIL.AKT.FBA_A.USD.RLZ">
      <xmlPr mapId="1" xpath="/Report/Observations/BIL.AKT.FBA/A.USD.RLZ" xmlDataType="double"/>
    </xmlCellPr>
  </singleXmlCell>
  <singleXmlCell id="1952" r="T34" connectionId="0">
    <xmlCellPr id="1952" uniqueName="_Report_Observations_BIL.AKT.FBA_A.USD.M31">
      <xmlPr mapId="1" xpath="/Report/Observations/BIL.AKT.FBA/A.USD.M31" xmlDataType="double"/>
    </xmlCellPr>
  </singleXmlCell>
  <singleXmlCell id="1953" r="T33" connectionId="0">
    <xmlCellPr id="1953" uniqueName="_Report_Observations_BIL.AKT.FBA_A.USD.M13">
      <xmlPr mapId="1" xpath="/Report/Observations/BIL.AKT.FBA/A.USD.M13" xmlDataType="double"/>
    </xmlCellPr>
  </singleXmlCell>
  <singleXmlCell id="1956" r="T30" connectionId="0">
    <xmlCellPr id="1956" uniqueName="_Report_Observations_BIL.AKT.FBA_A.USD.KUE">
      <xmlPr mapId="1" xpath="/Report/Observations/BIL.AKT.FBA/A.USD.KUE" xmlDataType="double"/>
    </xmlCellPr>
  </singleXmlCell>
  <singleXmlCell id="1965" r="X87" connectionId="0">
    <xmlCellPr id="1965" uniqueName="_Report_Observations_BIL.AKT.FFV.WFG_A.T">
      <xmlPr mapId="1" xpath="/Report/Observations/BIL.AKT.FFV.WFG/A.T" xmlDataType="double"/>
    </xmlCellPr>
  </singleXmlCell>
  <singleXmlCell id="1966" r="X86" connectionId="0">
    <xmlCellPr id="1966" uniqueName="_Report_Observations_BIL.AKT.FFV.FBA_A.T">
      <xmlPr mapId="1" xpath="/Report/Observations/BIL.AKT.FFV.FBA/A.T" xmlDataType="double"/>
    </xmlCellPr>
  </singleXmlCell>
  <singleXmlCell id="1967" r="X89" connectionId="0">
    <xmlCellPr id="1967" uniqueName="_Report_Observations_BIL.AKT.FFV.HYP_A.T">
      <xmlPr mapId="1" xpath="/Report/Observations/BIL.AKT.FFV.HYP/A.T" xmlDataType="double"/>
    </xmlCellPr>
  </singleXmlCell>
  <singleXmlCell id="1968" r="X88" connectionId="0">
    <xmlCellPr id="1968" uniqueName="_Report_Observations_BIL.AKT.FFV.FKU_A.T">
      <xmlPr mapId="1" xpath="/Report/Observations/BIL.AKT.FFV.FKU/A.T" xmlDataType="double"/>
    </xmlCellPr>
  </singleXmlCell>
  <singleXmlCell id="1969" r="X83" connectionId="0">
    <xmlCellPr id="1969" uniqueName="_Report_Observations_BIL.AKT.WBW_A.T">
      <xmlPr mapId="1" xpath="/Report/Observations/BIL.AKT.WBW/A.T" xmlDataType="double"/>
    </xmlCellPr>
  </singleXmlCell>
  <singleXmlCell id="1970" r="X82" connectionId="0">
    <xmlCellPr id="1970" uniqueName="_Report_Observations_BIL.AKT.HGE_A.T">
      <xmlPr mapId="1" xpath="/Report/Observations/BIL.AKT.HGE/A.T" xmlDataType="double"/>
    </xmlCellPr>
  </singleXmlCell>
  <singleXmlCell id="1971" r="X85" connectionId="0">
    <xmlCellPr id="1971" uniqueName="_Report_Observations_BIL.AKT.FFV.FMI_A.T">
      <xmlPr mapId="1" xpath="/Report/Observations/BIL.AKT.FFV.FMI/A.T" xmlDataType="double"/>
    </xmlCellPr>
  </singleXmlCell>
  <singleXmlCell id="1972" r="X84" connectionId="0">
    <xmlCellPr id="1972" uniqueName="_Report_Observations_BIL.AKT.FFV_A.T">
      <xmlPr mapId="1" xpath="/Report/Observations/BIL.AKT.FFV/A.T" xmlDataType="double"/>
    </xmlCellPr>
  </singleXmlCell>
  <singleXmlCell id="1975" r="X81" connectionId="0">
    <xmlCellPr id="1975" uniqueName="_Report_Observations_BIL.AKT.HYP_A.T.IMM">
      <xmlPr mapId="1" xpath="/Report/Observations/BIL.AKT.HYP/A.T.IMM" xmlDataType="double"/>
    </xmlCellPr>
  </singleXmlCell>
  <singleXmlCell id="1977" r="X80" connectionId="0">
    <xmlCellPr id="1977" uniqueName="_Report_Observations_BIL.AKT.HYP_A.T.U5J">
      <xmlPr mapId="1" xpath="/Report/Observations/BIL.AKT.HYP/A.T.U5J" xmlDataType="double"/>
    </xmlCellPr>
  </singleXmlCell>
  <singleXmlCell id="1985" r="X98" connectionId="0">
    <xmlCellPr id="1985" uniqueName="_Report_Observations_BIL.AKT.SAN.LBU_A.T">
      <xmlPr mapId="1" xpath="/Report/Observations/BIL.AKT.SAN.LBU/A.T" xmlDataType="double"/>
    </xmlCellPr>
  </singleXmlCell>
  <singleXmlCell id="1986" r="X97" connectionId="0">
    <xmlCellPr id="1986" uniqueName="_Report_Observations_BIL.AKT.SAN_A.T">
      <xmlPr mapId="1" xpath="/Report/Observations/BIL.AKT.SAN/A.T" xmlDataType="double"/>
    </xmlCellPr>
  </singleXmlCell>
  <singleXmlCell id="1987" r="X99" connectionId="0">
    <xmlCellPr id="1987" uniqueName="_Report_Observations_BIL.AKT.SAN.OFL_A.T">
      <xmlPr mapId="1" xpath="/Report/Observations/BIL.AKT.SAN.OFL/A.T" xmlDataType="double"/>
    </xmlCellPr>
  </singleXmlCell>
  <singleXmlCell id="1988" r="X94" connectionId="0">
    <xmlCellPr id="1988" uniqueName="_Report_Observations_BIL.AKT.FAN.GMP_A.T.OEH">
      <xmlPr mapId="1" xpath="/Report/Observations/BIL.AKT.FAN.GMP/A.T.OEH" xmlDataType="double"/>
    </xmlCellPr>
  </singleXmlCell>
  <singleXmlCell id="1989" r="X93" connectionId="0">
    <xmlCellPr id="1989" uniqueName="_Report_Observations_BIL.AKT.FAN.GMP_A.T.T">
      <xmlPr mapId="1" xpath="/Report/Observations/BIL.AKT.FAN.GMP/A.T.T" xmlDataType="double"/>
    </xmlCellPr>
  </singleXmlCell>
  <singleXmlCell id="1991" r="X96" connectionId="0">
    <xmlCellPr id="1991" uniqueName="_Report_Observations_BIL.AKT.BET_A.T">
      <xmlPr mapId="1" xpath="/Report/Observations/BIL.AKT.BET/A.T" xmlDataType="double"/>
    </xmlCellPr>
  </singleXmlCell>
  <singleXmlCell id="1992" r="X95" connectionId="0">
    <xmlCellPr id="1992" uniqueName="_Report_Observations_BIL.AKT.REA_A.T">
      <xmlPr mapId="1" xpath="/Report/Observations/BIL.AKT.REA/A.T" xmlDataType="double"/>
    </xmlCellPr>
  </singleXmlCell>
  <singleXmlCell id="1993" r="X90" connectionId="0">
    <xmlCellPr id="1993" uniqueName="_Report_Observations_BIL.AKT.FFV.FAN_A.T">
      <xmlPr mapId="1" xpath="/Report/Observations/BIL.AKT.FFV.FAN/A.T" xmlDataType="double"/>
    </xmlCellPr>
  </singleXmlCell>
  <singleXmlCell id="1996" r="X92" connectionId="0">
    <xmlCellPr id="1996" uniqueName="_Report_Observations_BIL.AKT.FAN.LIS_A.T">
      <xmlPr mapId="1" xpath="/Report/Observations/BIL.AKT.FAN.LIS/A.T" xmlDataType="double"/>
    </xmlCellPr>
  </singleXmlCell>
  <singleXmlCell id="1998" r="X91" connectionId="0">
    <xmlCellPr id="1998" uniqueName="_Report_Observations_BIL.AKT.FAN_A.T">
      <xmlPr mapId="1" xpath="/Report/Observations/BIL.AKT.FAN/A.T" xmlDataType="double"/>
    </xmlCellPr>
  </singleXmlCell>
  <singleXmlCell id="2006" r="X69" connectionId="0">
    <xmlCellPr id="2006" uniqueName="_Report_Observations_BIL.AKT.FKU_A.T.M31.T.T">
      <xmlPr mapId="1" xpath="/Report/Observations/BIL.AKT.FKU/A.T.M31.T.T" xmlDataType="double"/>
    </xmlCellPr>
  </singleXmlCell>
  <singleXmlCell id="2007" r="X68" connectionId="0">
    <xmlCellPr id="2007" uniqueName="_Report_Observations_BIL.AKT.FKU_A.T.M13.T.T">
      <xmlPr mapId="1" xpath="/Report/Observations/BIL.AKT.FKU/A.T.M13.T.T" xmlDataType="double"/>
    </xmlCellPr>
  </singleXmlCell>
  <singleXmlCell id="2009" r="X65" connectionId="0">
    <xmlCellPr id="2009" uniqueName="_Report_Observations_BIL.AKT.FKU_A.T.KUE.T.T">
      <xmlPr mapId="1" xpath="/Report/Observations/BIL.AKT.FKU/A.T.KUE.T.T" xmlDataType="double"/>
    </xmlCellPr>
  </singleXmlCell>
  <singleXmlCell id="2011" r="X64" connectionId="0">
    <xmlCellPr id="2011" uniqueName="_Report_Observations_BIL.AKT.FKU_A.T.ASI.T.T">
      <xmlPr mapId="1" xpath="/Report/Observations/BIL.AKT.FKU/A.T.ASI.T.T" xmlDataType="double"/>
    </xmlCellPr>
  </singleXmlCell>
  <singleXmlCell id="2013" r="X67" connectionId="0">
    <xmlCellPr id="2013" uniqueName="_Report_Observations_BIL.AKT.FKU_A.T.B1M.T.T">
      <xmlPr mapId="1" xpath="/Report/Observations/BIL.AKT.FKU/A.T.B1M.T.T" xmlDataType="double"/>
    </xmlCellPr>
  </singleXmlCell>
  <singleXmlCell id="2015" r="X66" connectionId="0">
    <xmlCellPr id="2015" uniqueName="_Report_Observations_BIL.AKT.FKU_A.T.RLZ.T.T">
      <xmlPr mapId="1" xpath="/Report/Observations/BIL.AKT.FKU/A.T.RLZ.T.T" xmlDataType="double"/>
    </xmlCellPr>
  </singleXmlCell>
  <singleXmlCell id="2016" r="X61" connectionId="0">
    <xmlCellPr id="2016" uniqueName="_Report_Observations_BIL.AKT.FKU_A.T.T.GED.ORK">
      <xmlPr mapId="1" xpath="/Report/Observations/BIL.AKT.FKU/A.T.T.GED.ORK" xmlDataType="double"/>
    </xmlCellPr>
  </singleXmlCell>
  <singleXmlCell id="2017" r="W107" connectionId="0">
    <xmlCellPr id="2017" uniqueName="_Report_Observations_BIL.AKT.TOT.NRA_A.U">
      <xmlPr mapId="1" xpath="/Report/Observations/BIL.AKT.TOT.NRA/A.U" xmlDataType="double"/>
    </xmlCellPr>
  </singleXmlCell>
  <singleXmlCell id="2018" r="X60" connectionId="0">
    <xmlCellPr id="2018" uniqueName="_Report_Observations_BIL.AKT.FKU_A.T.T.GED.T">
      <xmlPr mapId="1" xpath="/Report/Observations/BIL.AKT.FKU/A.T.T.GED.T" xmlDataType="double"/>
    </xmlCellPr>
  </singleXmlCell>
  <singleXmlCell id="2019" r="W106" connectionId="0">
    <xmlCellPr id="2019" uniqueName="_Report_Observations_BIL.AKT.TOT_A.U">
      <xmlPr mapId="1" xpath="/Report/Observations/BIL.AKT.TOT/A.U" xmlDataType="double"/>
    </xmlCellPr>
  </singleXmlCell>
  <singleXmlCell id="2021" r="X62" connectionId="0">
    <xmlCellPr id="2021" uniqueName="_Report_Observations_BIL.AKT.FKU_A.T.T.HYD.U">
      <xmlPr mapId="1" xpath="/Report/Observations/BIL.AKT.FKU/A.T.T.HYD.U" xmlDataType="double"/>
    </xmlCellPr>
  </singleXmlCell>
  <singleXmlCell id="2022" r="W104" connectionId="0">
    <xmlCellPr id="2022" uniqueName="_Report_Observations_BIL.AKT.SON.NML_A.U">
      <xmlPr mapId="1" xpath="/Report/Observations/BIL.AKT.SON.NML/A.U" xmlDataType="double"/>
    </xmlCellPr>
  </singleXmlCell>
  <singleXmlCell id="2023" r="W103" connectionId="0">
    <xmlCellPr id="2023" uniqueName="_Report_Observations_BIL.AKT.SON.SBG_A.U">
      <xmlPr mapId="1" xpath="/Report/Observations/BIL.AKT.SON.SBG/A.U" xmlDataType="double"/>
    </xmlCellPr>
  </singleXmlCell>
  <singleXmlCell id="2025" r="W102" connectionId="0">
    <xmlCellPr id="2025" uniqueName="_Report_Observations_BIL.AKT.SON_A.U">
      <xmlPr mapId="1" xpath="/Report/Observations/BIL.AKT.SON/A.U" xmlDataType="double"/>
    </xmlCellPr>
  </singleXmlCell>
  <singleXmlCell id="2027" r="W101" connectionId="0">
    <xmlCellPr id="2027" uniqueName="_Report_Observations_BIL.AKT.IMW_A.U">
      <xmlPr mapId="1" xpath="/Report/Observations/BIL.AKT.IMW/A.U" xmlDataType="double"/>
    </xmlCellPr>
  </singleXmlCell>
  <singleXmlCell id="2028" r="W100" connectionId="0">
    <xmlCellPr id="2028" uniqueName="_Report_Observations_BIL.AKT.SAN.UES_A.U">
      <xmlPr mapId="1" xpath="/Report/Observations/BIL.AKT.SAN.UES/A.U" xmlDataType="double"/>
    </xmlCellPr>
  </singleXmlCell>
  <singleXmlCell id="2036" r="W108" connectionId="0">
    <xmlCellPr id="2036" uniqueName="_Report_Observations_BIL.AKT.TOT.NRA.WAF_A.U">
      <xmlPr mapId="1" xpath="/Report/Observations/BIL.AKT.TOT.NRA.WAF/A.U" xmlDataType="double"/>
    </xmlCellPr>
  </singleXmlCell>
  <singleXmlCell id="2038" r="X79" connectionId="0">
    <xmlCellPr id="2038" uniqueName="_Report_Observations_BIL.AKT.HYP_A.T.J15">
      <xmlPr mapId="1" xpath="/Report/Observations/BIL.AKT.HYP/A.T.J15" xmlDataType="double"/>
    </xmlCellPr>
  </singleXmlCell>
  <singleXmlCell id="2039" r="X76" connectionId="0">
    <xmlCellPr id="2039" uniqueName="_Report_Observations_BIL.AKT.HYP_A.T.B1M">
      <xmlPr mapId="1" xpath="/Report/Observations/BIL.AKT.HYP/A.T.B1M" xmlDataType="double"/>
    </xmlCellPr>
  </singleXmlCell>
  <singleXmlCell id="2040" r="X75" connectionId="0">
    <xmlCellPr id="2040" uniqueName="_Report_Observations_BIL.AKT.HYP_A.T.RLZ">
      <xmlPr mapId="1" xpath="/Report/Observations/BIL.AKT.HYP/A.T.RLZ" xmlDataType="double"/>
    </xmlCellPr>
  </singleXmlCell>
  <singleXmlCell id="2041" r="X78" connectionId="0">
    <xmlCellPr id="2041" uniqueName="_Report_Observations_BIL.AKT.HYP_A.T.M31">
      <xmlPr mapId="1" xpath="/Report/Observations/BIL.AKT.HYP/A.T.M31" xmlDataType="double"/>
    </xmlCellPr>
  </singleXmlCell>
  <singleXmlCell id="2042" r="X77" connectionId="0">
    <xmlCellPr id="2042" uniqueName="_Report_Observations_BIL.AKT.HYP_A.T.M13">
      <xmlPr mapId="1" xpath="/Report/Observations/BIL.AKT.HYP/A.T.M13" xmlDataType="double"/>
    </xmlCellPr>
  </singleXmlCell>
  <singleXmlCell id="2043" r="X72" connectionId="0">
    <xmlCellPr id="2043" uniqueName="_Report_Observations_BIL.AKT.HYP_A.T.T">
      <xmlPr mapId="1" xpath="/Report/Observations/BIL.AKT.HYP/A.T.T" xmlDataType="double"/>
    </xmlCellPr>
  </singleXmlCell>
  <singleXmlCell id="2044" r="X71" connectionId="0">
    <xmlCellPr id="2044" uniqueName="_Report_Observations_BIL.AKT.FKU_A.T.U5J.T.T">
      <xmlPr mapId="1" xpath="/Report/Observations/BIL.AKT.FKU/A.T.U5J.T.T" xmlDataType="double"/>
    </xmlCellPr>
  </singleXmlCell>
  <singleXmlCell id="2045" r="X74" connectionId="0">
    <xmlCellPr id="2045" uniqueName="_Report_Observations_BIL.AKT.HYP_A.T.KUE">
      <xmlPr mapId="1" xpath="/Report/Observations/BIL.AKT.HYP/A.T.KUE" xmlDataType="double"/>
    </xmlCellPr>
  </singleXmlCell>
  <singleXmlCell id="2046" r="X73" connectionId="0">
    <xmlCellPr id="2046" uniqueName="_Report_Observations_BIL.AKT.HYP_A.T.ASI">
      <xmlPr mapId="1" xpath="/Report/Observations/BIL.AKT.HYP/A.T.ASI" xmlDataType="double"/>
    </xmlCellPr>
  </singleXmlCell>
  <singleXmlCell id="2049" r="X70" connectionId="0">
    <xmlCellPr id="2049" uniqueName="_Report_Observations_BIL.AKT.FKU_A.T.J15.T.T">
      <xmlPr mapId="1" xpath="/Report/Observations/BIL.AKT.FKU/A.T.J15.T.T" xmlDataType="double"/>
    </xmlCellPr>
  </singleXmlCell>
  <singleXmlCell id="2056" r="X47" connectionId="0">
    <xmlCellPr id="2056" uniqueName="_Report_Observations_BIL.AKT.WFG_A.T.T.KUN">
      <xmlPr mapId="1" xpath="/Report/Observations/BIL.AKT.WFG/A.T.T.KUN" xmlDataType="double"/>
    </xmlCellPr>
  </singleXmlCell>
  <singleXmlCell id="2057" r="X46" connectionId="0">
    <xmlCellPr id="2057" uniqueName="_Report_Observations_BIL.AKT.WFG_A.T.U5J.BAN">
      <xmlPr mapId="1" xpath="/Report/Observations/BIL.AKT.WFG/A.T.U5J.BAN" xmlDataType="double"/>
    </xmlCellPr>
  </singleXmlCell>
  <singleXmlCell id="2058" r="X49" connectionId="0">
    <xmlCellPr id="2058" uniqueName="_Report_Observations_BIL.AKT.WFG_A.T.KUE.KUN">
      <xmlPr mapId="1" xpath="/Report/Observations/BIL.AKT.WFG/A.T.KUE.KUN" xmlDataType="double"/>
    </xmlCellPr>
  </singleXmlCell>
  <singleXmlCell id="2059" r="X48" connectionId="0">
    <xmlCellPr id="2059" uniqueName="_Report_Observations_BIL.AKT.WFG_A.T.ASI.KUN">
      <xmlPr mapId="1" xpath="/Report/Observations/BIL.AKT.WFG/A.T.ASI.KUN" xmlDataType="double"/>
    </xmlCellPr>
  </singleXmlCell>
  <singleXmlCell id="2060" r="X43" connectionId="0">
    <xmlCellPr id="2060" uniqueName="_Report_Observations_BIL.AKT.WFG_A.T.M13.BAN">
      <xmlPr mapId="1" xpath="/Report/Observations/BIL.AKT.WFG/A.T.M13.BAN" xmlDataType="double"/>
    </xmlCellPr>
  </singleXmlCell>
  <singleXmlCell id="2061" r="X42" connectionId="0">
    <xmlCellPr id="2061" uniqueName="_Report_Observations_BIL.AKT.WFG_A.T.B1M.BAN">
      <xmlPr mapId="1" xpath="/Report/Observations/BIL.AKT.WFG/A.T.B1M.BAN" xmlDataType="double"/>
    </xmlCellPr>
  </singleXmlCell>
  <singleXmlCell id="2062" r="X45" connectionId="0">
    <xmlCellPr id="2062" uniqueName="_Report_Observations_BIL.AKT.WFG_A.T.J15.BAN">
      <xmlPr mapId="1" xpath="/Report/Observations/BIL.AKT.WFG/A.T.J15.BAN" xmlDataType="double"/>
    </xmlCellPr>
  </singleXmlCell>
  <singleXmlCell id="2063" r="X44" connectionId="0">
    <xmlCellPr id="2063" uniqueName="_Report_Observations_BIL.AKT.WFG_A.T.M31.BAN">
      <xmlPr mapId="1" xpath="/Report/Observations/BIL.AKT.WFG/A.T.M31.BAN" xmlDataType="double"/>
    </xmlCellPr>
  </singleXmlCell>
  <singleXmlCell id="2064" r="X41" connectionId="0">
    <xmlCellPr id="2064" uniqueName="_Report_Observations_BIL.AKT.WFG_A.T.RLZ.BAN">
      <xmlPr mapId="1" xpath="/Report/Observations/BIL.AKT.WFG/A.T.RLZ.BAN" xmlDataType="double"/>
    </xmlCellPr>
  </singleXmlCell>
  <singleXmlCell id="2065" r="X40" connectionId="0">
    <xmlCellPr id="2065" uniqueName="_Report_Observations_BIL.AKT.WFG_A.T.KUE.BAN">
      <xmlPr mapId="1" xpath="/Report/Observations/BIL.AKT.WFG/A.T.KUE.BAN" xmlDataType="double"/>
    </xmlCellPr>
  </singleXmlCell>
  <singleXmlCell id="2076" r="L106" connectionId="0">
    <xmlCellPr id="2076" uniqueName="_Report_Observations_BIL.AKT.TOT_I.EM">
      <xmlPr mapId="1" xpath="/Report/Observations/BIL.AKT.TOT/I.EM" xmlDataType="double"/>
    </xmlCellPr>
  </singleXmlCell>
  <singleXmlCell id="2077" r="X58" connectionId="0">
    <xmlCellPr id="2077" uniqueName="_Report_Observations_BIL.AKT.FKU_A.T.T.UNG.T">
      <xmlPr mapId="1" xpath="/Report/Observations/BIL.AKT.FKU/A.T.T.UNG.T" xmlDataType="double"/>
    </xmlCellPr>
  </singleXmlCell>
  <singleXmlCell id="2078" r="X59" connectionId="0">
    <xmlCellPr id="2078" uniqueName="_Report_Observations_BIL.AKT.FKU_A.T.T.UNG.ORK">
      <xmlPr mapId="1" xpath="/Report/Observations/BIL.AKT.FKU/A.T.T.UNG.ORK" xmlDataType="double"/>
    </xmlCellPr>
  </singleXmlCell>
  <singleXmlCell id="2079" r="X54" connectionId="0">
    <xmlCellPr id="2079" uniqueName="_Report_Observations_BIL.AKT.WFG_A.T.J15.KUN">
      <xmlPr mapId="1" xpath="/Report/Observations/BIL.AKT.WFG/A.T.J15.KUN" xmlDataType="double"/>
    </xmlCellPr>
  </singleXmlCell>
  <singleXmlCell id="2080" r="X53" connectionId="0">
    <xmlCellPr id="2080" uniqueName="_Report_Observations_BIL.AKT.WFG_A.T.M31.KUN">
      <xmlPr mapId="1" xpath="/Report/Observations/BIL.AKT.WFG/A.T.M31.KUN" xmlDataType="double"/>
    </xmlCellPr>
  </singleXmlCell>
  <singleXmlCell id="2081" r="X56" connectionId="0">
    <xmlCellPr id="2081" uniqueName="_Report_Observations_BIL.AKT.FKU_A.T.T.T.T">
      <xmlPr mapId="1" xpath="/Report/Observations/BIL.AKT.FKU/A.T.T.T.T" xmlDataType="double"/>
    </xmlCellPr>
  </singleXmlCell>
  <singleXmlCell id="2082" r="X55" connectionId="0">
    <xmlCellPr id="2082" uniqueName="_Report_Observations_BIL.AKT.WFG_A.T.U5J.KUN">
      <xmlPr mapId="1" xpath="/Report/Observations/BIL.AKT.WFG/A.T.U5J.KUN" xmlDataType="double"/>
    </xmlCellPr>
  </singleXmlCell>
  <singleXmlCell id="2083" r="X50" connectionId="0">
    <xmlCellPr id="2083" uniqueName="_Report_Observations_BIL.AKT.WFG_A.T.RLZ.KUN">
      <xmlPr mapId="1" xpath="/Report/Observations/BIL.AKT.WFG/A.T.RLZ.KUN" xmlDataType="double"/>
    </xmlCellPr>
  </singleXmlCell>
  <singleXmlCell id="2084" r="X52" connectionId="0">
    <xmlCellPr id="2084" uniqueName="_Report_Observations_BIL.AKT.WFG_A.T.M13.KUN">
      <xmlPr mapId="1" xpath="/Report/Observations/BIL.AKT.WFG/A.T.M13.KUN" xmlDataType="double"/>
    </xmlCellPr>
  </singleXmlCell>
  <singleXmlCell id="2085" r="X51" connectionId="0">
    <xmlCellPr id="2085" uniqueName="_Report_Observations_BIL.AKT.WFG_A.T.B1M.KUN">
      <xmlPr mapId="1" xpath="/Report/Observations/BIL.AKT.WFG/A.T.B1M.KUN" xmlDataType="double"/>
    </xmlCellPr>
  </singleXmlCell>
  <singleXmlCell id="2090" r="L103" connectionId="0">
    <xmlCellPr id="2090" uniqueName="_Report_Observations_BIL.AKT.SON.SBG_I.EM">
      <xmlPr mapId="1" xpath="/Report/Observations/BIL.AKT.SON.SBG/I.EM" xmlDataType="double"/>
    </xmlCellPr>
  </singleXmlCell>
  <singleXmlCell id="2092" r="L104" connectionId="0">
    <xmlCellPr id="2092" uniqueName="_Report_Observations_BIL.AKT.SON.NML_I.EM">
      <xmlPr mapId="1" xpath="/Report/Observations/BIL.AKT.SON.NML/I.EM" xmlDataType="double"/>
    </xmlCellPr>
  </singleXmlCell>
  <singleXmlCell id="2095" r="L102" connectionId="0">
    <xmlCellPr id="2095" uniqueName="_Report_Observations_BIL.AKT.SON_I.EM">
      <xmlPr mapId="1" xpath="/Report/Observations/BIL.AKT.SON/I.EM" xmlDataType="double"/>
    </xmlCellPr>
  </singleXmlCell>
  <singleXmlCell id="2097" r="P29" connectionId="0">
    <xmlCellPr id="2097" uniqueName="_Report_Observations_BIL.AKT.FBA_I.U.ASI">
      <xmlPr mapId="1" xpath="/Report/Observations/BIL.AKT.FBA/I.U.ASI" xmlDataType="double"/>
    </xmlCellPr>
  </singleXmlCell>
  <singleXmlCell id="2098" r="P28" connectionId="0">
    <xmlCellPr id="2098" uniqueName="_Report_Observations_BIL.AKT.FBA_I.U.T">
      <xmlPr mapId="1" xpath="/Report/Observations/BIL.AKT.FBA/I.U.T" xmlDataType="double"/>
    </xmlCellPr>
  </singleXmlCell>
  <singleXmlCell id="2103" r="P21" connectionId="0">
    <xmlCellPr id="2103" uniqueName="_Report_Observations_BIL.AKT.FMI_I.U">
      <xmlPr mapId="1" xpath="/Report/Observations/BIL.AKT.FMI/I.U" xmlDataType="double"/>
    </xmlCellPr>
  </singleXmlCell>
  <singleXmlCell id="2108" r="P23" connectionId="0">
    <xmlCellPr id="2108" uniqueName="_Report_Observations_BIL.AKT.FMI.NOT_I.U">
      <xmlPr mapId="1" xpath="/Report/Observations/BIL.AKT.FMI.NOT/I.U" xmlDataType="double"/>
    </xmlCellPr>
  </singleXmlCell>
  <singleXmlCell id="2118" r="P39" connectionId="0">
    <xmlCellPr id="2118" uniqueName="_Report_Observations_BIL.AKT.WFG_I.U.ASI.BAN">
      <xmlPr mapId="1" xpath="/Report/Observations/BIL.AKT.WFG/I.U.ASI.BAN" xmlDataType="double"/>
    </xmlCellPr>
  </singleXmlCell>
  <singleXmlCell id="2119" r="P36" connectionId="0">
    <xmlCellPr id="2119" uniqueName="_Report_Observations_BIL.AKT.FBA_I.U.U5J">
      <xmlPr mapId="1" xpath="/Report/Observations/BIL.AKT.FBA/I.U.U5J" xmlDataType="double"/>
    </xmlCellPr>
  </singleXmlCell>
  <singleXmlCell id="2121" r="P35" connectionId="0">
    <xmlCellPr id="2121" uniqueName="_Report_Observations_BIL.AKT.FBA_I.U.J15">
      <xmlPr mapId="1" xpath="/Report/Observations/BIL.AKT.FBA/I.U.J15" xmlDataType="double"/>
    </xmlCellPr>
  </singleXmlCell>
  <singleXmlCell id="2123" r="P38" connectionId="0">
    <xmlCellPr id="2123" uniqueName="_Report_Observations_BIL.AKT.WFG_I.U.T.BAN">
      <xmlPr mapId="1" xpath="/Report/Observations/BIL.AKT.WFG/I.U.T.BAN" xmlDataType="double"/>
    </xmlCellPr>
  </singleXmlCell>
  <singleXmlCell id="2125" r="P37" connectionId="0">
    <xmlCellPr id="2125" uniqueName="_Report_Observations_BIL.AKT.WFG_I.U.T.T">
      <xmlPr mapId="1" xpath="/Report/Observations/BIL.AKT.WFG/I.U.T.T" xmlDataType="double"/>
    </xmlCellPr>
  </singleXmlCell>
  <singleXmlCell id="2127" r="P32" connectionId="0">
    <xmlCellPr id="2127" uniqueName="_Report_Observations_BIL.AKT.FBA_I.U.B1M">
      <xmlPr mapId="1" xpath="/Report/Observations/BIL.AKT.FBA/I.U.B1M" xmlDataType="double"/>
    </xmlCellPr>
  </singleXmlCell>
  <singleXmlCell id="2129" r="P31" connectionId="0">
    <xmlCellPr id="2129" uniqueName="_Report_Observations_BIL.AKT.FBA_I.U.RLZ">
      <xmlPr mapId="1" xpath="/Report/Observations/BIL.AKT.FBA/I.U.RLZ" xmlDataType="double"/>
    </xmlCellPr>
  </singleXmlCell>
  <singleXmlCell id="2131" r="P34" connectionId="0">
    <xmlCellPr id="2131" uniqueName="_Report_Observations_BIL.AKT.FBA_I.U.M31">
      <xmlPr mapId="1" xpath="/Report/Observations/BIL.AKT.FBA/I.U.M31" xmlDataType="double"/>
    </xmlCellPr>
  </singleXmlCell>
  <singleXmlCell id="2133" r="P33" connectionId="0">
    <xmlCellPr id="2133" uniqueName="_Report_Observations_BIL.AKT.FBA_I.U.M13">
      <xmlPr mapId="1" xpath="/Report/Observations/BIL.AKT.FBA/I.U.M13" xmlDataType="double"/>
    </xmlCellPr>
  </singleXmlCell>
  <singleXmlCell id="2136" r="P30" connectionId="0">
    <xmlCellPr id="2136" uniqueName="_Report_Observations_BIL.AKT.FBA_I.U.KUE">
      <xmlPr mapId="1" xpath="/Report/Observations/BIL.AKT.FBA/I.U.KUE" xmlDataType="double"/>
    </xmlCellPr>
  </singleXmlCell>
  <singleXmlCell id="2140" r="T87" connectionId="0">
    <xmlCellPr id="2140" uniqueName="_Report_Observations_BIL.AKT.FFV.WFG_A.USD">
      <xmlPr mapId="1" xpath="/Report/Observations/BIL.AKT.FFV.WFG/A.USD" xmlDataType="double"/>
    </xmlCellPr>
  </singleXmlCell>
  <singleXmlCell id="2142" r="T86" connectionId="0">
    <xmlCellPr id="2142" uniqueName="_Report_Observations_BIL.AKT.FFV.FBA_A.USD">
      <xmlPr mapId="1" xpath="/Report/Observations/BIL.AKT.FFV.FBA/A.USD" xmlDataType="double"/>
    </xmlCellPr>
  </singleXmlCell>
  <singleXmlCell id="2144" r="T89" connectionId="0">
    <xmlCellPr id="2144" uniqueName="_Report_Observations_BIL.AKT.FFV.HYP_A.USD">
      <xmlPr mapId="1" xpath="/Report/Observations/BIL.AKT.FFV.HYP/A.USD" xmlDataType="double"/>
    </xmlCellPr>
  </singleXmlCell>
  <singleXmlCell id="2147" r="T88" connectionId="0">
    <xmlCellPr id="2147" uniqueName="_Report_Observations_BIL.AKT.FFV.FKU_A.USD">
      <xmlPr mapId="1" xpath="/Report/Observations/BIL.AKT.FFV.FKU/A.USD" xmlDataType="double"/>
    </xmlCellPr>
  </singleXmlCell>
  <singleXmlCell id="2150" r="T83" connectionId="0">
    <xmlCellPr id="2150" uniqueName="_Report_Observations_BIL.AKT.WBW_A.USD">
      <xmlPr mapId="1" xpath="/Report/Observations/BIL.AKT.WBW/A.USD" xmlDataType="double"/>
    </xmlCellPr>
  </singleXmlCell>
  <singleXmlCell id="2152" r="T82" connectionId="0">
    <xmlCellPr id="2152" uniqueName="_Report_Observations_BIL.AKT.HGE_A.USD">
      <xmlPr mapId="1" xpath="/Report/Observations/BIL.AKT.HGE/A.USD" xmlDataType="double"/>
    </xmlCellPr>
  </singleXmlCell>
  <singleXmlCell id="2154" r="T85" connectionId="0">
    <xmlCellPr id="2154" uniqueName="_Report_Observations_BIL.AKT.FFV.FMI_A.USD">
      <xmlPr mapId="1" xpath="/Report/Observations/BIL.AKT.FFV.FMI/A.USD" xmlDataType="double"/>
    </xmlCellPr>
  </singleXmlCell>
  <singleXmlCell id="2156" r="T84" connectionId="0">
    <xmlCellPr id="2156" uniqueName="_Report_Observations_BIL.AKT.FFV_A.USD">
      <xmlPr mapId="1" xpath="/Report/Observations/BIL.AKT.FFV/A.USD" xmlDataType="double"/>
    </xmlCellPr>
  </singleXmlCell>
  <singleXmlCell id="2161" r="T81" connectionId="0">
    <xmlCellPr id="2161" uniqueName="_Report_Observations_BIL.AKT.HYP_A.USD.IMM">
      <xmlPr mapId="1" xpath="/Report/Observations/BIL.AKT.HYP/A.USD.IMM" xmlDataType="double"/>
    </xmlCellPr>
  </singleXmlCell>
  <singleXmlCell id="2164" r="T80" connectionId="0">
    <xmlCellPr id="2164" uniqueName="_Report_Observations_BIL.AKT.HYP_A.USD.U5J">
      <xmlPr mapId="1" xpath="/Report/Observations/BIL.AKT.HYP/A.USD.U5J" xmlDataType="double"/>
    </xmlCellPr>
  </singleXmlCell>
  <singleXmlCell id="2170" r="T98" connectionId="0">
    <xmlCellPr id="2170" uniqueName="_Report_Observations_BIL.AKT.SAN.LBU_A.USD">
      <xmlPr mapId="1" xpath="/Report/Observations/BIL.AKT.SAN.LBU/A.USD" xmlDataType="double"/>
    </xmlCellPr>
  </singleXmlCell>
  <singleXmlCell id="2171" r="T97" connectionId="0">
    <xmlCellPr id="2171" uniqueName="_Report_Observations_BIL.AKT.SAN_A.USD">
      <xmlPr mapId="1" xpath="/Report/Observations/BIL.AKT.SAN/A.USD" xmlDataType="double"/>
    </xmlCellPr>
  </singleXmlCell>
  <singleXmlCell id="2174" r="T99" connectionId="0">
    <xmlCellPr id="2174" uniqueName="_Report_Observations_BIL.AKT.SAN.OFL_A.USD">
      <xmlPr mapId="1" xpath="/Report/Observations/BIL.AKT.SAN.OFL/A.USD" xmlDataType="double"/>
    </xmlCellPr>
  </singleXmlCell>
  <singleXmlCell id="2175" r="P100" connectionId="0">
    <xmlCellPr id="2175" uniqueName="_Report_Observations_BIL.AKT.SAN.UES_I.U">
      <xmlPr mapId="1" xpath="/Report/Observations/BIL.AKT.SAN.UES/I.U" xmlDataType="double"/>
    </xmlCellPr>
  </singleXmlCell>
  <singleXmlCell id="2177" r="T94" connectionId="0">
    <xmlCellPr id="2177" uniqueName="_Report_Observations_BIL.AKT.FAN.GMP_A.USD.OEH">
      <xmlPr mapId="1" xpath="/Report/Observations/BIL.AKT.FAN.GMP/A.USD.OEH" xmlDataType="double"/>
    </xmlCellPr>
  </singleXmlCell>
  <singleXmlCell id="2179" r="T93" connectionId="0">
    <xmlCellPr id="2179" uniqueName="_Report_Observations_BIL.AKT.FAN.GMP_A.USD.T">
      <xmlPr mapId="1" xpath="/Report/Observations/BIL.AKT.FAN.GMP/A.USD.T" xmlDataType="double"/>
    </xmlCellPr>
  </singleXmlCell>
  <singleXmlCell id="2181" r="T96" connectionId="0">
    <xmlCellPr id="2181" uniqueName="_Report_Observations_BIL.AKT.BET_A.USD">
      <xmlPr mapId="1" xpath="/Report/Observations/BIL.AKT.BET/A.USD" xmlDataType="double"/>
    </xmlCellPr>
  </singleXmlCell>
  <singleXmlCell id="2183" r="T95" connectionId="0">
    <xmlCellPr id="2183" uniqueName="_Report_Observations_BIL.AKT.REA_A.USD">
      <xmlPr mapId="1" xpath="/Report/Observations/BIL.AKT.REA/A.USD" xmlDataType="double"/>
    </xmlCellPr>
  </singleXmlCell>
  <singleXmlCell id="2185" r="T90" connectionId="0">
    <xmlCellPr id="2185" uniqueName="_Report_Observations_BIL.AKT.FFV.FAN_A.USD">
      <xmlPr mapId="1" xpath="/Report/Observations/BIL.AKT.FFV.FAN/A.USD" xmlDataType="double"/>
    </xmlCellPr>
  </singleXmlCell>
  <singleXmlCell id="2186" r="P106" connectionId="0">
    <xmlCellPr id="2186" uniqueName="_Report_Observations_BIL.AKT.TOT_I.U">
      <xmlPr mapId="1" xpath="/Report/Observations/BIL.AKT.TOT/I.U" xmlDataType="double"/>
    </xmlCellPr>
  </singleXmlCell>
  <singleXmlCell id="2187" r="T92" connectionId="0">
    <xmlCellPr id="2187" uniqueName="_Report_Observations_BIL.AKT.FAN.LIS_A.USD">
      <xmlPr mapId="1" xpath="/Report/Observations/BIL.AKT.FAN.LIS/A.USD" xmlDataType="double"/>
    </xmlCellPr>
  </singleXmlCell>
  <singleXmlCell id="2188" r="P107" connectionId="0">
    <xmlCellPr id="2188" uniqueName="_Report_Observations_BIL.AKT.TOT.NRA_I.U">
      <xmlPr mapId="1" xpath="/Report/Observations/BIL.AKT.TOT.NRA/I.U" xmlDataType="double"/>
    </xmlCellPr>
  </singleXmlCell>
  <singleXmlCell id="2190" r="T91" connectionId="0">
    <xmlCellPr id="2190" uniqueName="_Report_Observations_BIL.AKT.FAN_A.USD">
      <xmlPr mapId="1" xpath="/Report/Observations/BIL.AKT.FAN/A.USD" xmlDataType="double"/>
    </xmlCellPr>
  </singleXmlCell>
  <singleXmlCell id="2191" r="P108" connectionId="0">
    <xmlCellPr id="2191" uniqueName="_Report_Observations_BIL.AKT.TOT.NRA.WAF_I.U">
      <xmlPr mapId="1" xpath="/Report/Observations/BIL.AKT.TOT.NRA.WAF/I.U" xmlDataType="double"/>
    </xmlCellPr>
  </singleXmlCell>
  <singleXmlCell id="2192" r="P101" connectionId="0">
    <xmlCellPr id="2192" uniqueName="_Report_Observations_BIL.AKT.IMW_I.U">
      <xmlPr mapId="1" xpath="/Report/Observations/BIL.AKT.IMW/I.U" xmlDataType="double"/>
    </xmlCellPr>
  </singleXmlCell>
  <singleXmlCell id="2193" r="P102" connectionId="0">
    <xmlCellPr id="2193" uniqueName="_Report_Observations_BIL.AKT.SON_I.U">
      <xmlPr mapId="1" xpath="/Report/Observations/BIL.AKT.SON/I.U" xmlDataType="double"/>
    </xmlCellPr>
  </singleXmlCell>
  <singleXmlCell id="2194" r="P103" connectionId="0">
    <xmlCellPr id="2194" uniqueName="_Report_Observations_BIL.AKT.SON.SBG_I.U">
      <xmlPr mapId="1" xpath="/Report/Observations/BIL.AKT.SON.SBG/I.U" xmlDataType="double"/>
    </xmlCellPr>
  </singleXmlCell>
  <singleXmlCell id="2195" r="P104" connectionId="0">
    <xmlCellPr id="2195" uniqueName="_Report_Observations_BIL.AKT.SON.NML_I.U">
      <xmlPr mapId="1" xpath="/Report/Observations/BIL.AKT.SON.NML/I.U" xmlDataType="double"/>
    </xmlCellPr>
  </singleXmlCell>
  <singleXmlCell id="2196" r="T69" connectionId="0">
    <xmlCellPr id="2196" uniqueName="_Report_Observations_BIL.AKT.FKU_A.USD.M31.T.T">
      <xmlPr mapId="1" xpath="/Report/Observations/BIL.AKT.FKU/A.USD.M31.T.T" xmlDataType="double"/>
    </xmlCellPr>
  </singleXmlCell>
  <singleXmlCell id="2197" r="T68" connectionId="0">
    <xmlCellPr id="2197" uniqueName="_Report_Observations_BIL.AKT.FKU_A.USD.M13.T.T">
      <xmlPr mapId="1" xpath="/Report/Observations/BIL.AKT.FKU/A.USD.M13.T.T" xmlDataType="double"/>
    </xmlCellPr>
  </singleXmlCell>
  <singleXmlCell id="2198" r="T65" connectionId="0">
    <xmlCellPr id="2198" uniqueName="_Report_Observations_BIL.AKT.FKU_A.USD.KUE.T.T">
      <xmlPr mapId="1" xpath="/Report/Observations/BIL.AKT.FKU/A.USD.KUE.T.T" xmlDataType="double"/>
    </xmlCellPr>
  </singleXmlCell>
  <singleXmlCell id="2200" r="T64" connectionId="0">
    <xmlCellPr id="2200" uniqueName="_Report_Observations_BIL.AKT.FKU_A.USD.ASI.T.T">
      <xmlPr mapId="1" xpath="/Report/Observations/BIL.AKT.FKU/A.USD.ASI.T.T" xmlDataType="double"/>
    </xmlCellPr>
  </singleXmlCell>
  <singleXmlCell id="2202" r="T67" connectionId="0">
    <xmlCellPr id="2202" uniqueName="_Report_Observations_BIL.AKT.FKU_A.USD.B1M.T.T">
      <xmlPr mapId="1" xpath="/Report/Observations/BIL.AKT.FKU/A.USD.B1M.T.T" xmlDataType="double"/>
    </xmlCellPr>
  </singleXmlCell>
  <singleXmlCell id="2203" r="T66" connectionId="0">
    <xmlCellPr id="2203" uniqueName="_Report_Observations_BIL.AKT.FKU_A.USD.RLZ.T.T">
      <xmlPr mapId="1" xpath="/Report/Observations/BIL.AKT.FKU/A.USD.RLZ.T.T" xmlDataType="double"/>
    </xmlCellPr>
  </singleXmlCell>
  <singleXmlCell id="2204" r="T61" connectionId="0">
    <xmlCellPr id="2204" uniqueName="_Report_Observations_BIL.AKT.FKU_A.USD.T.GED.ORK">
      <xmlPr mapId="1" xpath="/Report/Observations/BIL.AKT.FKU/A.USD.T.GED.ORK" xmlDataType="double"/>
    </xmlCellPr>
  </singleXmlCell>
  <singleXmlCell id="2206" r="T60" connectionId="0">
    <xmlCellPr id="2206" uniqueName="_Report_Observations_BIL.AKT.FKU_A.USD.T.GED.T">
      <xmlPr mapId="1" xpath="/Report/Observations/BIL.AKT.FKU/A.USD.T.GED.T" xmlDataType="double"/>
    </xmlCellPr>
  </singleXmlCell>
  <singleXmlCell id="2209" r="T62" connectionId="0">
    <xmlCellPr id="2209" uniqueName="_Report_Observations_BIL.AKT.FKU_A.USD.T.HYD.U">
      <xmlPr mapId="1" xpath="/Report/Observations/BIL.AKT.FKU/A.USD.T.HYD.U" xmlDataType="double"/>
    </xmlCellPr>
  </singleXmlCell>
  <singleXmlCell id="2215" r="T79" connectionId="0">
    <xmlCellPr id="2215" uniqueName="_Report_Observations_BIL.AKT.HYP_A.USD.J15">
      <xmlPr mapId="1" xpath="/Report/Observations/BIL.AKT.HYP/A.USD.J15" xmlDataType="double"/>
    </xmlCellPr>
  </singleXmlCell>
  <singleXmlCell id="2216" r="T76" connectionId="0">
    <xmlCellPr id="2216" uniqueName="_Report_Observations_BIL.AKT.HYP_A.USD.B1M">
      <xmlPr mapId="1" xpath="/Report/Observations/BIL.AKT.HYP/A.USD.B1M" xmlDataType="double"/>
    </xmlCellPr>
  </singleXmlCell>
  <singleXmlCell id="2218" r="T75" connectionId="0">
    <xmlCellPr id="2218" uniqueName="_Report_Observations_BIL.AKT.HYP_A.USD.RLZ">
      <xmlPr mapId="1" xpath="/Report/Observations/BIL.AKT.HYP/A.USD.RLZ" xmlDataType="double"/>
    </xmlCellPr>
  </singleXmlCell>
  <singleXmlCell id="2220" r="T78" connectionId="0">
    <xmlCellPr id="2220" uniqueName="_Report_Observations_BIL.AKT.HYP_A.USD.M31">
      <xmlPr mapId="1" xpath="/Report/Observations/BIL.AKT.HYP/A.USD.M31" xmlDataType="double"/>
    </xmlCellPr>
  </singleXmlCell>
  <singleXmlCell id="2221" r="T77" connectionId="0">
    <xmlCellPr id="2221" uniqueName="_Report_Observations_BIL.AKT.HYP_A.USD.M13">
      <xmlPr mapId="1" xpath="/Report/Observations/BIL.AKT.HYP/A.USD.M13" xmlDataType="double"/>
    </xmlCellPr>
  </singleXmlCell>
  <singleXmlCell id="2223" r="T72" connectionId="0">
    <xmlCellPr id="2223" uniqueName="_Report_Observations_BIL.AKT.HYP_A.USD.T">
      <xmlPr mapId="1" xpath="/Report/Observations/BIL.AKT.HYP/A.USD.T" xmlDataType="double"/>
    </xmlCellPr>
  </singleXmlCell>
  <singleXmlCell id="2225" r="T71" connectionId="0">
    <xmlCellPr id="2225" uniqueName="_Report_Observations_BIL.AKT.FKU_A.USD.U5J.T.T">
      <xmlPr mapId="1" xpath="/Report/Observations/BIL.AKT.FKU/A.USD.U5J.T.T" xmlDataType="double"/>
    </xmlCellPr>
  </singleXmlCell>
  <singleXmlCell id="2227" r="T74" connectionId="0">
    <xmlCellPr id="2227" uniqueName="_Report_Observations_BIL.AKT.HYP_A.USD.KUE">
      <xmlPr mapId="1" xpath="/Report/Observations/BIL.AKT.HYP/A.USD.KUE" xmlDataType="double"/>
    </xmlCellPr>
  </singleXmlCell>
  <singleXmlCell id="2228" r="T73" connectionId="0">
    <xmlCellPr id="2228" uniqueName="_Report_Observations_BIL.AKT.HYP_A.USD.ASI">
      <xmlPr mapId="1" xpath="/Report/Observations/BIL.AKT.HYP/A.USD.ASI" xmlDataType="double"/>
    </xmlCellPr>
  </singleXmlCell>
  <singleXmlCell id="2230" r="T70" connectionId="0">
    <xmlCellPr id="2230" uniqueName="_Report_Observations_BIL.AKT.FKU_A.USD.J15.T.T">
      <xmlPr mapId="1" xpath="/Report/Observations/BIL.AKT.FKU/A.USD.J15.T.T" xmlDataType="double"/>
    </xmlCellPr>
  </singleXmlCell>
  <singleXmlCell id="2237" r="T47" connectionId="0">
    <xmlCellPr id="2237" uniqueName="_Report_Observations_BIL.AKT.WFG_A.USD.T.KUN">
      <xmlPr mapId="1" xpath="/Report/Observations/BIL.AKT.WFG/A.USD.T.KUN" xmlDataType="double"/>
    </xmlCellPr>
  </singleXmlCell>
  <singleXmlCell id="2238" r="T46" connectionId="0">
    <xmlCellPr id="2238" uniqueName="_Report_Observations_BIL.AKT.WFG_A.USD.U5J.BAN">
      <xmlPr mapId="1" xpath="/Report/Observations/BIL.AKT.WFG/A.USD.U5J.BAN" xmlDataType="double"/>
    </xmlCellPr>
  </singleXmlCell>
  <singleXmlCell id="2239" r="T49" connectionId="0">
    <xmlCellPr id="2239" uniqueName="_Report_Observations_BIL.AKT.WFG_A.USD.KUE.KUN">
      <xmlPr mapId="1" xpath="/Report/Observations/BIL.AKT.WFG/A.USD.KUE.KUN" xmlDataType="double"/>
    </xmlCellPr>
  </singleXmlCell>
  <singleXmlCell id="2240" r="T48" connectionId="0">
    <xmlCellPr id="2240" uniqueName="_Report_Observations_BIL.AKT.WFG_A.USD.ASI.KUN">
      <xmlPr mapId="1" xpath="/Report/Observations/BIL.AKT.WFG/A.USD.ASI.KUN" xmlDataType="double"/>
    </xmlCellPr>
  </singleXmlCell>
  <singleXmlCell id="2241" r="T43" connectionId="0">
    <xmlCellPr id="2241" uniqueName="_Report_Observations_BIL.AKT.WFG_A.USD.M13.BAN">
      <xmlPr mapId="1" xpath="/Report/Observations/BIL.AKT.WFG/A.USD.M13.BAN" xmlDataType="double"/>
    </xmlCellPr>
  </singleXmlCell>
  <singleXmlCell id="2243" r="T42" connectionId="0">
    <xmlCellPr id="2243" uniqueName="_Report_Observations_BIL.AKT.WFG_A.USD.B1M.BAN">
      <xmlPr mapId="1" xpath="/Report/Observations/BIL.AKT.WFG/A.USD.B1M.BAN" xmlDataType="double"/>
    </xmlCellPr>
  </singleXmlCell>
  <singleXmlCell id="2245" r="T45" connectionId="0">
    <xmlCellPr id="2245" uniqueName="_Report_Observations_BIL.AKT.WFG_A.USD.J15.BAN">
      <xmlPr mapId="1" xpath="/Report/Observations/BIL.AKT.WFG/A.USD.J15.BAN" xmlDataType="double"/>
    </xmlCellPr>
  </singleXmlCell>
  <singleXmlCell id="2247" r="T44" connectionId="0">
    <xmlCellPr id="2247" uniqueName="_Report_Observations_BIL.AKT.WFG_A.USD.M31.BAN">
      <xmlPr mapId="1" xpath="/Report/Observations/BIL.AKT.WFG/A.USD.M31.BAN" xmlDataType="double"/>
    </xmlCellPr>
  </singleXmlCell>
  <singleXmlCell id="2252" r="T41" connectionId="0">
    <xmlCellPr id="2252" uniqueName="_Report_Observations_BIL.AKT.WFG_A.USD.RLZ.BAN">
      <xmlPr mapId="1" xpath="/Report/Observations/BIL.AKT.WFG/A.USD.RLZ.BAN" xmlDataType="double"/>
    </xmlCellPr>
  </singleXmlCell>
  <singleXmlCell id="2255" r="T40" connectionId="0">
    <xmlCellPr id="2255" uniqueName="_Report_Observations_BIL.AKT.WFG_A.USD.KUE.BAN">
      <xmlPr mapId="1" xpath="/Report/Observations/BIL.AKT.WFG/A.USD.KUE.BAN" xmlDataType="double"/>
    </xmlCellPr>
  </singleXmlCell>
  <singleXmlCell id="2260" r="T58" connectionId="0">
    <xmlCellPr id="2260" uniqueName="_Report_Observations_BIL.AKT.FKU_A.USD.T.UNG.T">
      <xmlPr mapId="1" xpath="/Report/Observations/BIL.AKT.FKU/A.USD.T.UNG.T" xmlDataType="double"/>
    </xmlCellPr>
  </singleXmlCell>
  <singleXmlCell id="2261" r="T59" connectionId="0">
    <xmlCellPr id="2261" uniqueName="_Report_Observations_BIL.AKT.FKU_A.USD.T.UNG.ORK">
      <xmlPr mapId="1" xpath="/Report/Observations/BIL.AKT.FKU/A.USD.T.UNG.ORK" xmlDataType="double"/>
    </xmlCellPr>
  </singleXmlCell>
  <singleXmlCell id="2262" r="T54" connectionId="0">
    <xmlCellPr id="2262" uniqueName="_Report_Observations_BIL.AKT.WFG_A.USD.J15.KUN">
      <xmlPr mapId="1" xpath="/Report/Observations/BIL.AKT.WFG/A.USD.J15.KUN" xmlDataType="double"/>
    </xmlCellPr>
  </singleXmlCell>
  <singleXmlCell id="2263" r="T53" connectionId="0">
    <xmlCellPr id="2263" uniqueName="_Report_Observations_BIL.AKT.WFG_A.USD.M31.KUN">
      <xmlPr mapId="1" xpath="/Report/Observations/BIL.AKT.WFG/A.USD.M31.KUN" xmlDataType="double"/>
    </xmlCellPr>
  </singleXmlCell>
  <singleXmlCell id="2264" r="T56" connectionId="0">
    <xmlCellPr id="2264" uniqueName="_Report_Observations_BIL.AKT.FKU_A.USD.T.T.T">
      <xmlPr mapId="1" xpath="/Report/Observations/BIL.AKT.FKU/A.USD.T.T.T" xmlDataType="double"/>
    </xmlCellPr>
  </singleXmlCell>
  <singleXmlCell id="2265" r="T55" connectionId="0">
    <xmlCellPr id="2265" uniqueName="_Report_Observations_BIL.AKT.WFG_A.USD.U5J.KUN">
      <xmlPr mapId="1" xpath="/Report/Observations/BIL.AKT.WFG/A.USD.U5J.KUN" xmlDataType="double"/>
    </xmlCellPr>
  </singleXmlCell>
  <singleXmlCell id="2266" r="T50" connectionId="0">
    <xmlCellPr id="2266" uniqueName="_Report_Observations_BIL.AKT.WFG_A.USD.RLZ.KUN">
      <xmlPr mapId="1" xpath="/Report/Observations/BIL.AKT.WFG/A.USD.RLZ.KUN" xmlDataType="double"/>
    </xmlCellPr>
  </singleXmlCell>
  <singleXmlCell id="2269" r="T52" connectionId="0">
    <xmlCellPr id="2269" uniqueName="_Report_Observations_BIL.AKT.WFG_A.USD.M13.KUN">
      <xmlPr mapId="1" xpath="/Report/Observations/BIL.AKT.WFG/A.USD.M13.KUN" xmlDataType="double"/>
    </xmlCellPr>
  </singleXmlCell>
  <singleXmlCell id="2271" r="T51" connectionId="0">
    <xmlCellPr id="2271" uniqueName="_Report_Observations_BIL.AKT.WFG_A.USD.B1M.KUN">
      <xmlPr mapId="1" xpath="/Report/Observations/BIL.AKT.WFG/A.USD.B1M.KUN" xmlDataType="double"/>
    </xmlCellPr>
  </singleXmlCell>
  <singleXmlCell id="2285" r="O88" connectionId="0">
    <xmlCellPr id="2285" uniqueName="_Report_Observations_BIL.AKT.FFV.FKU_I.JPY">
      <xmlPr mapId="1" xpath="/Report/Observations/BIL.AKT.FFV.FKU/I.JPY" xmlDataType="double"/>
    </xmlCellPr>
  </singleXmlCell>
  <singleXmlCell id="2286" r="O87" connectionId="0">
    <xmlCellPr id="2286" uniqueName="_Report_Observations_BIL.AKT.FFV.WFG_I.JPY">
      <xmlPr mapId="1" xpath="/Report/Observations/BIL.AKT.FFV.WFG/I.JPY" xmlDataType="double"/>
    </xmlCellPr>
  </singleXmlCell>
  <singleXmlCell id="2287" r="O89" connectionId="0">
    <xmlCellPr id="2287" uniqueName="_Report_Observations_BIL.AKT.FFV.HYP_I.JPY">
      <xmlPr mapId="1" xpath="/Report/Observations/BIL.AKT.FFV.HYP/I.JPY" xmlDataType="double"/>
    </xmlCellPr>
  </singleXmlCell>
  <singleXmlCell id="2288" r="O84" connectionId="0">
    <xmlCellPr id="2288" uniqueName="_Report_Observations_BIL.AKT.FFV_I.JPY">
      <xmlPr mapId="1" xpath="/Report/Observations/BIL.AKT.FFV/I.JPY" xmlDataType="double"/>
    </xmlCellPr>
  </singleXmlCell>
  <singleXmlCell id="2289" r="O83" connectionId="0">
    <xmlCellPr id="2289" uniqueName="_Report_Observations_BIL.AKT.WBW_I.JPY">
      <xmlPr mapId="1" xpath="/Report/Observations/BIL.AKT.WBW/I.JPY" xmlDataType="double"/>
    </xmlCellPr>
  </singleXmlCell>
  <singleXmlCell id="2290" r="O86" connectionId="0">
    <xmlCellPr id="2290" uniqueName="_Report_Observations_BIL.AKT.FFV.FBA_I.JPY">
      <xmlPr mapId="1" xpath="/Report/Observations/BIL.AKT.FFV.FBA/I.JPY" xmlDataType="double"/>
    </xmlCellPr>
  </singleXmlCell>
  <singleXmlCell id="2291" r="O85" connectionId="0">
    <xmlCellPr id="2291" uniqueName="_Report_Observations_BIL.AKT.FFV.FMI_I.JPY">
      <xmlPr mapId="1" xpath="/Report/Observations/BIL.AKT.FFV.FMI/I.JPY" xmlDataType="double"/>
    </xmlCellPr>
  </singleXmlCell>
  <singleXmlCell id="2292" r="O80" connectionId="0">
    <xmlCellPr id="2292" uniqueName="_Report_Observations_BIL.AKT.HYP_I.JPY.U5J">
      <xmlPr mapId="1" xpath="/Report/Observations/BIL.AKT.HYP/I.JPY.U5J" xmlDataType="double"/>
    </xmlCellPr>
  </singleXmlCell>
  <singleXmlCell id="2295" r="O82" connectionId="0">
    <xmlCellPr id="2295" uniqueName="_Report_Observations_BIL.AKT.HGE_I.JPY">
      <xmlPr mapId="1" xpath="/Report/Observations/BIL.AKT.HGE/I.JPY" xmlDataType="double"/>
    </xmlCellPr>
  </singleXmlCell>
  <singleXmlCell id="2296" r="O81" connectionId="0">
    <xmlCellPr id="2296" uniqueName="_Report_Observations_BIL.AKT.HYP_I.JPY.IMM">
      <xmlPr mapId="1" xpath="/Report/Observations/BIL.AKT.HYP/I.JPY.IMM" xmlDataType="double"/>
    </xmlCellPr>
  </singleXmlCell>
  <singleXmlCell id="2304" r="O99" connectionId="0">
    <xmlCellPr id="2304" uniqueName="_Report_Observations_BIL.AKT.SAN.OFL_I.JPY">
      <xmlPr mapId="1" xpath="/Report/Observations/BIL.AKT.SAN.OFL/I.JPY" xmlDataType="double"/>
    </xmlCellPr>
  </singleXmlCell>
  <singleXmlCell id="2305" r="O98" connectionId="0">
    <xmlCellPr id="2305" uniqueName="_Report_Observations_BIL.AKT.SAN.LBU_I.JPY">
      <xmlPr mapId="1" xpath="/Report/Observations/BIL.AKT.SAN.LBU/I.JPY" xmlDataType="double"/>
    </xmlCellPr>
  </singleXmlCell>
  <singleXmlCell id="2306" r="O95" connectionId="0">
    <xmlCellPr id="2306" uniqueName="_Report_Observations_BIL.AKT.REA_I.JPY">
      <xmlPr mapId="1" xpath="/Report/Observations/BIL.AKT.REA/I.JPY" xmlDataType="double"/>
    </xmlCellPr>
  </singleXmlCell>
  <singleXmlCell id="2307" r="O94" connectionId="0">
    <xmlCellPr id="2307" uniqueName="_Report_Observations_BIL.AKT.FAN.GMP_I.JPY.OEH">
      <xmlPr mapId="1" xpath="/Report/Observations/BIL.AKT.FAN.GMP/I.JPY.OEH" xmlDataType="double"/>
    </xmlCellPr>
  </singleXmlCell>
  <singleXmlCell id="2308" r="O97" connectionId="0">
    <xmlCellPr id="2308" uniqueName="_Report_Observations_BIL.AKT.SAN_I.JPY">
      <xmlPr mapId="1" xpath="/Report/Observations/BIL.AKT.SAN/I.JPY" xmlDataType="double"/>
    </xmlCellPr>
  </singleXmlCell>
  <singleXmlCell id="2309" r="O96" connectionId="0">
    <xmlCellPr id="2309" uniqueName="_Report_Observations_BIL.AKT.BET_I.JPY">
      <xmlPr mapId="1" xpath="/Report/Observations/BIL.AKT.BET/I.JPY" xmlDataType="double"/>
    </xmlCellPr>
  </singleXmlCell>
  <singleXmlCell id="2310" r="O91" connectionId="0">
    <xmlCellPr id="2310" uniqueName="_Report_Observations_BIL.AKT.FAN_I.JPY">
      <xmlPr mapId="1" xpath="/Report/Observations/BIL.AKT.FAN/I.JPY" xmlDataType="double"/>
    </xmlCellPr>
  </singleXmlCell>
  <singleXmlCell id="2312" r="O90" connectionId="0">
    <xmlCellPr id="2312" uniqueName="_Report_Observations_BIL.AKT.FFV.FAN_I.JPY">
      <xmlPr mapId="1" xpath="/Report/Observations/BIL.AKT.FFV.FAN/I.JPY" xmlDataType="double"/>
    </xmlCellPr>
  </singleXmlCell>
  <singleXmlCell id="2314" r="O93" connectionId="0">
    <xmlCellPr id="2314" uniqueName="_Report_Observations_BIL.AKT.FAN.GMP_I.JPY.T">
      <xmlPr mapId="1" xpath="/Report/Observations/BIL.AKT.FAN.GMP/I.JPY.T" xmlDataType="double"/>
    </xmlCellPr>
  </singleXmlCell>
  <singleXmlCell id="2316" r="O92" connectionId="0">
    <xmlCellPr id="2316" uniqueName="_Report_Observations_BIL.AKT.FAN.LIS_I.JPY">
      <xmlPr mapId="1" xpath="/Report/Observations/BIL.AKT.FAN.LIS/I.JPY" xmlDataType="double"/>
    </xmlCellPr>
  </singleXmlCell>
  <singleXmlCell id="2323" r="O69" connectionId="0">
    <xmlCellPr id="2323" uniqueName="_Report_Observations_BIL.AKT.FKU_I.JPY.M31.T.T">
      <xmlPr mapId="1" xpath="/Report/Observations/BIL.AKT.FKU/I.JPY.M31.T.T" xmlDataType="double"/>
    </xmlCellPr>
  </singleXmlCell>
  <singleXmlCell id="2325" r="O66" connectionId="0">
    <xmlCellPr id="2325" uniqueName="_Report_Observations_BIL.AKT.FKU_I.JPY.RLZ.T.T">
      <xmlPr mapId="1" xpath="/Report/Observations/BIL.AKT.FKU/I.JPY.RLZ.T.T" xmlDataType="double"/>
    </xmlCellPr>
  </singleXmlCell>
  <singleXmlCell id="2327" r="O65" connectionId="0">
    <xmlCellPr id="2327" uniqueName="_Report_Observations_BIL.AKT.FKU_I.JPY.KUE.T.T">
      <xmlPr mapId="1" xpath="/Report/Observations/BIL.AKT.FKU/I.JPY.KUE.T.T" xmlDataType="double"/>
    </xmlCellPr>
  </singleXmlCell>
  <singleXmlCell id="2329" r="O68" connectionId="0">
    <xmlCellPr id="2329" uniqueName="_Report_Observations_BIL.AKT.FKU_I.JPY.M13.T.T">
      <xmlPr mapId="1" xpath="/Report/Observations/BIL.AKT.FKU/I.JPY.M13.T.T" xmlDataType="double"/>
    </xmlCellPr>
  </singleXmlCell>
  <singleXmlCell id="2331" r="O67" connectionId="0">
    <xmlCellPr id="2331" uniqueName="_Report_Observations_BIL.AKT.FKU_I.JPY.B1M.T.T">
      <xmlPr mapId="1" xpath="/Report/Observations/BIL.AKT.FKU/I.JPY.B1M.T.T" xmlDataType="double"/>
    </xmlCellPr>
  </singleXmlCell>
  <singleXmlCell id="2332" r="O62" connectionId="0">
    <xmlCellPr id="2332" uniqueName="_Report_Observations_BIL.AKT.FKU_I.JPY.T.HYD.U">
      <xmlPr mapId="1" xpath="/Report/Observations/BIL.AKT.FKU/I.JPY.T.HYD.U" xmlDataType="double"/>
    </xmlCellPr>
  </singleXmlCell>
  <singleXmlCell id="2333" r="O61" connectionId="0">
    <xmlCellPr id="2333" uniqueName="_Report_Observations_BIL.AKT.FKU_I.JPY.T.GED.ORK">
      <xmlPr mapId="1" xpath="/Report/Observations/BIL.AKT.FKU/I.JPY.T.GED.ORK" xmlDataType="double"/>
    </xmlCellPr>
  </singleXmlCell>
  <singleXmlCell id="2336" r="O64" connectionId="0">
    <xmlCellPr id="2336" uniqueName="_Report_Observations_BIL.AKT.FKU_I.JPY.ASI.T.T">
      <xmlPr mapId="1" xpath="/Report/Observations/BIL.AKT.FKU/I.JPY.ASI.T.T" xmlDataType="double"/>
    </xmlCellPr>
  </singleXmlCell>
  <singleXmlCell id="2340" r="O60" connectionId="0">
    <xmlCellPr id="2340" uniqueName="_Report_Observations_BIL.AKT.FKU_I.JPY.T.GED.T">
      <xmlPr mapId="1" xpath="/Report/Observations/BIL.AKT.FKU/I.JPY.T.GED.T" xmlDataType="double"/>
    </xmlCellPr>
  </singleXmlCell>
  <singleXmlCell id="2350" r="O77" connectionId="0">
    <xmlCellPr id="2350" uniqueName="_Report_Observations_BIL.AKT.HYP_I.JPY.M13">
      <xmlPr mapId="1" xpath="/Report/Observations/BIL.AKT.HYP/I.JPY.M13" xmlDataType="double"/>
    </xmlCellPr>
  </singleXmlCell>
  <singleXmlCell id="2351" r="O76" connectionId="0">
    <xmlCellPr id="2351" uniqueName="_Report_Observations_BIL.AKT.HYP_I.JPY.B1M">
      <xmlPr mapId="1" xpath="/Report/Observations/BIL.AKT.HYP/I.JPY.B1M" xmlDataType="double"/>
    </xmlCellPr>
  </singleXmlCell>
  <singleXmlCell id="2353" r="O79" connectionId="0">
    <xmlCellPr id="2353" uniqueName="_Report_Observations_BIL.AKT.HYP_I.JPY.J15">
      <xmlPr mapId="1" xpath="/Report/Observations/BIL.AKT.HYP/I.JPY.J15" xmlDataType="double"/>
    </xmlCellPr>
  </singleXmlCell>
  <singleXmlCell id="2354" r="O78" connectionId="0">
    <xmlCellPr id="2354" uniqueName="_Report_Observations_BIL.AKT.HYP_I.JPY.M31">
      <xmlPr mapId="1" xpath="/Report/Observations/BIL.AKT.HYP/I.JPY.M31" xmlDataType="double"/>
    </xmlCellPr>
  </singleXmlCell>
  <singleXmlCell id="2355" r="O73" connectionId="0">
    <xmlCellPr id="2355" uniqueName="_Report_Observations_BIL.AKT.HYP_I.JPY.ASI">
      <xmlPr mapId="1" xpath="/Report/Observations/BIL.AKT.HYP/I.JPY.ASI" xmlDataType="double"/>
    </xmlCellPr>
  </singleXmlCell>
  <singleXmlCell id="2357" r="O72" connectionId="0">
    <xmlCellPr id="2357" uniqueName="_Report_Observations_BIL.AKT.HYP_I.JPY.T">
      <xmlPr mapId="1" xpath="/Report/Observations/BIL.AKT.HYP/I.JPY.T" xmlDataType="double"/>
    </xmlCellPr>
  </singleXmlCell>
  <singleXmlCell id="2359" r="O75" connectionId="0">
    <xmlCellPr id="2359" uniqueName="_Report_Observations_BIL.AKT.HYP_I.JPY.RLZ">
      <xmlPr mapId="1" xpath="/Report/Observations/BIL.AKT.HYP/I.JPY.RLZ" xmlDataType="double"/>
    </xmlCellPr>
  </singleXmlCell>
  <singleXmlCell id="2360" r="O74" connectionId="0">
    <xmlCellPr id="2360" uniqueName="_Report_Observations_BIL.AKT.HYP_I.JPY.KUE">
      <xmlPr mapId="1" xpath="/Report/Observations/BIL.AKT.HYP/I.JPY.KUE" xmlDataType="double"/>
    </xmlCellPr>
  </singleXmlCell>
  <singleXmlCell id="2363" r="O71" connectionId="0">
    <xmlCellPr id="2363" uniqueName="_Report_Observations_BIL.AKT.FKU_I.JPY.U5J.T.T">
      <xmlPr mapId="1" xpath="/Report/Observations/BIL.AKT.FKU/I.JPY.U5J.T.T" xmlDataType="double"/>
    </xmlCellPr>
  </singleXmlCell>
  <singleXmlCell id="2365" r="O70" connectionId="0">
    <xmlCellPr id="2365" uniqueName="_Report_Observations_BIL.AKT.FKU_I.JPY.J15.T.T">
      <xmlPr mapId="1" xpath="/Report/Observations/BIL.AKT.FKU/I.JPY.J15.T.T" xmlDataType="double"/>
    </xmlCellPr>
  </singleXmlCell>
  <singleXmlCell id="2374" r="O48" connectionId="0">
    <xmlCellPr id="2374" uniqueName="_Report_Observations_BIL.AKT.WFG_I.JPY.ASI.KUN">
      <xmlPr mapId="1" xpath="/Report/Observations/BIL.AKT.WFG/I.JPY.ASI.KUN" xmlDataType="double"/>
    </xmlCellPr>
  </singleXmlCell>
  <singleXmlCell id="2376" r="O47" connectionId="0">
    <xmlCellPr id="2376" uniqueName="_Report_Observations_BIL.AKT.WFG_I.JPY.T.KUN">
      <xmlPr mapId="1" xpath="/Report/Observations/BIL.AKT.WFG/I.JPY.T.KUN" xmlDataType="double"/>
    </xmlCellPr>
  </singleXmlCell>
  <singleXmlCell id="2378" r="O49" connectionId="0">
    <xmlCellPr id="2378" uniqueName="_Report_Observations_BIL.AKT.WFG_I.JPY.KUE.KUN">
      <xmlPr mapId="1" xpath="/Report/Observations/BIL.AKT.WFG/I.JPY.KUE.KUN" xmlDataType="double"/>
    </xmlCellPr>
  </singleXmlCell>
  <singleXmlCell id="2380" r="O44" connectionId="0">
    <xmlCellPr id="2380" uniqueName="_Report_Observations_BIL.AKT.WFG_I.JPY.M31.BAN">
      <xmlPr mapId="1" xpath="/Report/Observations/BIL.AKT.WFG/I.JPY.M31.BAN" xmlDataType="double"/>
    </xmlCellPr>
  </singleXmlCell>
  <singleXmlCell id="2381" r="O43" connectionId="0">
    <xmlCellPr id="2381" uniqueName="_Report_Observations_BIL.AKT.WFG_I.JPY.M13.BAN">
      <xmlPr mapId="1" xpath="/Report/Observations/BIL.AKT.WFG/I.JPY.M13.BAN" xmlDataType="double"/>
    </xmlCellPr>
  </singleXmlCell>
  <singleXmlCell id="2382" r="O46" connectionId="0">
    <xmlCellPr id="2382" uniqueName="_Report_Observations_BIL.AKT.WFG_I.JPY.U5J.BAN">
      <xmlPr mapId="1" xpath="/Report/Observations/BIL.AKT.WFG/I.JPY.U5J.BAN" xmlDataType="double"/>
    </xmlCellPr>
  </singleXmlCell>
  <singleXmlCell id="2383" r="O45" connectionId="0">
    <xmlCellPr id="2383" uniqueName="_Report_Observations_BIL.AKT.WFG_I.JPY.J15.BAN">
      <xmlPr mapId="1" xpath="/Report/Observations/BIL.AKT.WFG/I.JPY.J15.BAN" xmlDataType="double"/>
    </xmlCellPr>
  </singleXmlCell>
  <singleXmlCell id="2384" r="O40" connectionId="0">
    <xmlCellPr id="2384" uniqueName="_Report_Observations_BIL.AKT.WFG_I.JPY.KUE.BAN">
      <xmlPr mapId="1" xpath="/Report/Observations/BIL.AKT.WFG/I.JPY.KUE.BAN" xmlDataType="double"/>
    </xmlCellPr>
  </singleXmlCell>
  <singleXmlCell id="2385" r="O42" connectionId="0">
    <xmlCellPr id="2385" uniqueName="_Report_Observations_BIL.AKT.WFG_I.JPY.B1M.BAN">
      <xmlPr mapId="1" xpath="/Report/Observations/BIL.AKT.WFG/I.JPY.B1M.BAN" xmlDataType="double"/>
    </xmlCellPr>
  </singleXmlCell>
  <singleXmlCell id="2386" r="O41" connectionId="0">
    <xmlCellPr id="2386" uniqueName="_Report_Observations_BIL.AKT.WFG_I.JPY.RLZ.BAN">
      <xmlPr mapId="1" xpath="/Report/Observations/BIL.AKT.WFG/I.JPY.RLZ.BAN" xmlDataType="double"/>
    </xmlCellPr>
  </singleXmlCell>
  <singleXmlCell id="2396" r="O59" connectionId="0">
    <xmlCellPr id="2396" uniqueName="_Report_Observations_BIL.AKT.FKU_I.JPY.T.UNG.ORK">
      <xmlPr mapId="1" xpath="/Report/Observations/BIL.AKT.FKU/I.JPY.T.UNG.ORK" xmlDataType="double"/>
    </xmlCellPr>
  </singleXmlCell>
  <singleXmlCell id="2397" r="O58" connectionId="0">
    <xmlCellPr id="2397" uniqueName="_Report_Observations_BIL.AKT.FKU_I.JPY.T.UNG.T">
      <xmlPr mapId="1" xpath="/Report/Observations/BIL.AKT.FKU/I.JPY.T.UNG.T" xmlDataType="double"/>
    </xmlCellPr>
  </singleXmlCell>
  <singleXmlCell id="2399" r="O55" connectionId="0">
    <xmlCellPr id="2399" uniqueName="_Report_Observations_BIL.AKT.WFG_I.JPY.U5J.KUN">
      <xmlPr mapId="1" xpath="/Report/Observations/BIL.AKT.WFG/I.JPY.U5J.KUN" xmlDataType="double"/>
    </xmlCellPr>
  </singleXmlCell>
  <singleXmlCell id="2400" r="O54" connectionId="0">
    <xmlCellPr id="2400" uniqueName="_Report_Observations_BIL.AKT.WFG_I.JPY.J15.KUN">
      <xmlPr mapId="1" xpath="/Report/Observations/BIL.AKT.WFG/I.JPY.J15.KUN" xmlDataType="double"/>
    </xmlCellPr>
  </singleXmlCell>
  <singleXmlCell id="2402" r="O56" connectionId="0">
    <xmlCellPr id="2402" uniqueName="_Report_Observations_BIL.AKT.FKU_I.JPY.T.T.T">
      <xmlPr mapId="1" xpath="/Report/Observations/BIL.AKT.FKU/I.JPY.T.T.T" xmlDataType="double"/>
    </xmlCellPr>
  </singleXmlCell>
  <singleXmlCell id="2404" r="O51" connectionId="0">
    <xmlCellPr id="2404" uniqueName="_Report_Observations_BIL.AKT.WFG_I.JPY.B1M.KUN">
      <xmlPr mapId="1" xpath="/Report/Observations/BIL.AKT.WFG/I.JPY.B1M.KUN" xmlDataType="double"/>
    </xmlCellPr>
  </singleXmlCell>
  <singleXmlCell id="2405" r="O50" connectionId="0">
    <xmlCellPr id="2405" uniqueName="_Report_Observations_BIL.AKT.WFG_I.JPY.RLZ.KUN">
      <xmlPr mapId="1" xpath="/Report/Observations/BIL.AKT.WFG/I.JPY.RLZ.KUN" xmlDataType="double"/>
    </xmlCellPr>
  </singleXmlCell>
  <singleXmlCell id="2406" r="O53" connectionId="0">
    <xmlCellPr id="2406" uniqueName="_Report_Observations_BIL.AKT.WFG_I.JPY.M31.KUN">
      <xmlPr mapId="1" xpath="/Report/Observations/BIL.AKT.WFG/I.JPY.M31.KUN" xmlDataType="double"/>
    </xmlCellPr>
  </singleXmlCell>
  <singleXmlCell id="2407" r="O52" connectionId="0">
    <xmlCellPr id="2407" uniqueName="_Report_Observations_BIL.AKT.WFG_I.JPY.M13.KUN">
      <xmlPr mapId="1" xpath="/Report/Observations/BIL.AKT.WFG/I.JPY.M13.KUN" xmlDataType="double"/>
    </xmlCellPr>
  </singleXmlCell>
  <singleXmlCell id="2421" r="O29" connectionId="0">
    <xmlCellPr id="2421" uniqueName="_Report_Observations_BIL.AKT.FBA_I.JPY.ASI">
      <xmlPr mapId="1" xpath="/Report/Observations/BIL.AKT.FBA/I.JPY.ASI" xmlDataType="double"/>
    </xmlCellPr>
  </singleXmlCell>
  <singleXmlCell id="2422" r="O28" connectionId="0">
    <xmlCellPr id="2422" uniqueName="_Report_Observations_BIL.AKT.FBA_I.JPY.T">
      <xmlPr mapId="1" xpath="/Report/Observations/BIL.AKT.FBA/I.JPY.T" xmlDataType="double"/>
    </xmlCellPr>
  </singleXmlCell>
  <singleXmlCell id="2423" r="O21" connectionId="0">
    <xmlCellPr id="2423" uniqueName="_Report_Observations_BIL.AKT.FMI_I.JPY">
      <xmlPr mapId="1" xpath="/Report/Observations/BIL.AKT.FMI/I.JPY" xmlDataType="double"/>
    </xmlCellPr>
  </singleXmlCell>
  <singleXmlCell id="2425" r="O23" connectionId="0">
    <xmlCellPr id="2425" uniqueName="_Report_Observations_BIL.AKT.FMI.NOT_I.JPY">
      <xmlPr mapId="1" xpath="/Report/Observations/BIL.AKT.FMI.NOT/I.JPY" xmlDataType="double"/>
    </xmlCellPr>
  </singleXmlCell>
  <singleXmlCell id="2439" r="O37" connectionId="0">
    <xmlCellPr id="2439" uniqueName="_Report_Observations_BIL.AKT.WFG_I.JPY.T.T">
      <xmlPr mapId="1" xpath="/Report/Observations/BIL.AKT.WFG/I.JPY.T.T" xmlDataType="double"/>
    </xmlCellPr>
  </singleXmlCell>
  <singleXmlCell id="2440" r="O36" connectionId="0">
    <xmlCellPr id="2440" uniqueName="_Report_Observations_BIL.AKT.FBA_I.JPY.U5J">
      <xmlPr mapId="1" xpath="/Report/Observations/BIL.AKT.FBA/I.JPY.U5J" xmlDataType="double"/>
    </xmlCellPr>
  </singleXmlCell>
  <singleXmlCell id="2441" r="O39" connectionId="0">
    <xmlCellPr id="2441" uniqueName="_Report_Observations_BIL.AKT.WFG_I.JPY.ASI.BAN">
      <xmlPr mapId="1" xpath="/Report/Observations/BIL.AKT.WFG/I.JPY.ASI.BAN" xmlDataType="double"/>
    </xmlCellPr>
  </singleXmlCell>
  <singleXmlCell id="2442" r="O38" connectionId="0">
    <xmlCellPr id="2442" uniqueName="_Report_Observations_BIL.AKT.WFG_I.JPY.T.BAN">
      <xmlPr mapId="1" xpath="/Report/Observations/BIL.AKT.WFG/I.JPY.T.BAN" xmlDataType="double"/>
    </xmlCellPr>
  </singleXmlCell>
  <singleXmlCell id="2443" r="O33" connectionId="0">
    <xmlCellPr id="2443" uniqueName="_Report_Observations_BIL.AKT.FBA_I.JPY.M13">
      <xmlPr mapId="1" xpath="/Report/Observations/BIL.AKT.FBA/I.JPY.M13" xmlDataType="double"/>
    </xmlCellPr>
  </singleXmlCell>
  <singleXmlCell id="2444" r="O32" connectionId="0">
    <xmlCellPr id="2444" uniqueName="_Report_Observations_BIL.AKT.FBA_I.JPY.B1M">
      <xmlPr mapId="1" xpath="/Report/Observations/BIL.AKT.FBA/I.JPY.B1M" xmlDataType="double"/>
    </xmlCellPr>
  </singleXmlCell>
  <singleXmlCell id="2445" r="O35" connectionId="0">
    <xmlCellPr id="2445" uniqueName="_Report_Observations_BIL.AKT.FBA_I.JPY.J15">
      <xmlPr mapId="1" xpath="/Report/Observations/BIL.AKT.FBA/I.JPY.J15" xmlDataType="double"/>
    </xmlCellPr>
  </singleXmlCell>
  <singleXmlCell id="2446" r="O34" connectionId="0">
    <xmlCellPr id="2446" uniqueName="_Report_Observations_BIL.AKT.FBA_I.JPY.M31">
      <xmlPr mapId="1" xpath="/Report/Observations/BIL.AKT.FBA/I.JPY.M31" xmlDataType="double"/>
    </xmlCellPr>
  </singleXmlCell>
  <singleXmlCell id="2448" r="O31" connectionId="0">
    <xmlCellPr id="2448" uniqueName="_Report_Observations_BIL.AKT.FBA_I.JPY.RLZ">
      <xmlPr mapId="1" xpath="/Report/Observations/BIL.AKT.FBA/I.JPY.RLZ" xmlDataType="double"/>
    </xmlCellPr>
  </singleXmlCell>
  <singleXmlCell id="2449" r="O30" connectionId="0">
    <xmlCellPr id="2449" uniqueName="_Report_Observations_BIL.AKT.FBA_I.JPY.KUE">
      <xmlPr mapId="1" xpath="/Report/Observations/BIL.AKT.FBA/I.JPY.KUE" xmlDataType="double"/>
    </xmlCellPr>
  </singleXmlCell>
  <singleXmlCell id="2452" r="K91" connectionId="0">
    <xmlCellPr id="2452" uniqueName="_Report_Observations_BIL.AKT.FAN_I.CHF">
      <xmlPr mapId="1" xpath="/Report/Observations/BIL.AKT.FAN/I.CHF" xmlDataType="double"/>
    </xmlCellPr>
  </singleXmlCell>
  <singleXmlCell id="2454" r="K90" connectionId="0">
    <xmlCellPr id="2454" uniqueName="_Report_Observations_BIL.AKT.FFV.FAN_I.CHF">
      <xmlPr mapId="1" xpath="/Report/Observations/BIL.AKT.FFV.FAN/I.CHF" xmlDataType="double"/>
    </xmlCellPr>
  </singleXmlCell>
  <singleXmlCell id="2455" r="K93" connectionId="0">
    <xmlCellPr id="2455" uniqueName="_Report_Observations_BIL.AKT.FAN.GMP_I.CHF.T">
      <xmlPr mapId="1" xpath="/Report/Observations/BIL.AKT.FAN.GMP/I.CHF.T" xmlDataType="double"/>
    </xmlCellPr>
  </singleXmlCell>
  <singleXmlCell id="2457" r="K92" connectionId="0">
    <xmlCellPr id="2457" uniqueName="_Report_Observations_BIL.AKT.FAN.LIS_I.CHF">
      <xmlPr mapId="1" xpath="/Report/Observations/BIL.AKT.FAN.LIS/I.CHF" xmlDataType="double"/>
    </xmlCellPr>
  </singleXmlCell>
  <singleXmlCell id="2459" r="X29" connectionId="0">
    <xmlCellPr id="2459" uniqueName="_Report_Observations_BIL.AKT.FBA_A.T.ASI">
      <xmlPr mapId="1" xpath="/Report/Observations/BIL.AKT.FBA/A.T.ASI" xmlDataType="double"/>
    </xmlCellPr>
  </singleXmlCell>
  <singleXmlCell id="2460" r="X28" connectionId="0">
    <xmlCellPr id="2460" uniqueName="_Report_Observations_BIL.AKT.FBA_A.T.T">
      <xmlPr mapId="1" xpath="/Report/Observations/BIL.AKT.FBA/A.T.T" xmlDataType="double"/>
    </xmlCellPr>
  </singleXmlCell>
  <singleXmlCell id="2461" r="X25" connectionId="0">
    <xmlCellPr id="2461" uniqueName="_Report_Observations_BIL.AKT.FMI.GPA_A.T">
      <xmlPr mapId="1" xpath="/Report/Observations/BIL.AKT.FMI.GPA/A.T" xmlDataType="double"/>
    </xmlCellPr>
  </singleXmlCell>
  <singleXmlCell id="2462" r="X27" connectionId="0">
    <xmlCellPr id="2462" uniqueName="_Report_Observations_BIL.AKT.FMI.SGA_A.T">
      <xmlPr mapId="1" xpath="/Report/Observations/BIL.AKT.FMI.SGA/A.T" xmlDataType="double"/>
    </xmlCellPr>
  </singleXmlCell>
  <singleXmlCell id="2463" r="X26" connectionId="0">
    <xmlCellPr id="2463" uniqueName="_Report_Observations_BIL.AKT.FMI.GFG_A.T">
      <xmlPr mapId="1" xpath="/Report/Observations/BIL.AKT.FMI.GFG/A.T" xmlDataType="double"/>
    </xmlCellPr>
  </singleXmlCell>
  <singleXmlCell id="2464" r="X21" connectionId="0">
    <xmlCellPr id="2464" uniqueName="_Report_Observations_BIL.AKT.FMI_A.T">
      <xmlPr mapId="1" xpath="/Report/Observations/BIL.AKT.FMI/A.T" xmlDataType="double"/>
    </xmlCellPr>
  </singleXmlCell>
  <singleXmlCell id="2465" r="X23" connectionId="0">
    <xmlCellPr id="2465" uniqueName="_Report_Observations_BIL.AKT.FMI.NOT_A.T">
      <xmlPr mapId="1" xpath="/Report/Observations/BIL.AKT.FMI.NOT/A.T" xmlDataType="double"/>
    </xmlCellPr>
  </singleXmlCell>
  <singleXmlCell id="2466" r="X22" connectionId="0">
    <xmlCellPr id="2466" uniqueName="_Report_Observations_BIL.AKT.FMI.SCM_A.T">
      <xmlPr mapId="1" xpath="/Report/Observations/BIL.AKT.FMI.SCM/A.T" xmlDataType="double"/>
    </xmlCellPr>
  </singleXmlCell>
  <singleXmlCell id="2467" r="K88" connectionId="0">
    <xmlCellPr id="2467" uniqueName="_Report_Observations_BIL.AKT.FFV.FKU_I.CHF">
      <xmlPr mapId="1" xpath="/Report/Observations/BIL.AKT.FFV.FKU/I.CHF" xmlDataType="double"/>
    </xmlCellPr>
  </singleXmlCell>
  <singleXmlCell id="2469" r="K87" connectionId="0">
    <xmlCellPr id="2469" uniqueName="_Report_Observations_BIL.AKT.FFV.WFG_I.CHF">
      <xmlPr mapId="1" xpath="/Report/Observations/BIL.AKT.FFV.WFG/I.CHF" xmlDataType="double"/>
    </xmlCellPr>
  </singleXmlCell>
  <singleXmlCell id="2471" r="K89" connectionId="0">
    <xmlCellPr id="2471" uniqueName="_Report_Observations_BIL.AKT.FFV.HYP_I.CHF">
      <xmlPr mapId="1" xpath="/Report/Observations/BIL.AKT.FFV.HYP/I.CHF" xmlDataType="double"/>
    </xmlCellPr>
  </singleXmlCell>
  <singleXmlCell id="2473" r="K84" connectionId="0">
    <xmlCellPr id="2473" uniqueName="_Report_Observations_BIL.AKT.FFV_I.CHF">
      <xmlPr mapId="1" xpath="/Report/Observations/BIL.AKT.FFV/I.CHF" xmlDataType="double"/>
    </xmlCellPr>
  </singleXmlCell>
  <singleXmlCell id="2475" r="K83" connectionId="0">
    <xmlCellPr id="2475" uniqueName="_Report_Observations_BIL.AKT.WBW_I.CHF">
      <xmlPr mapId="1" xpath="/Report/Observations/BIL.AKT.WBW/I.CHF" xmlDataType="double"/>
    </xmlCellPr>
  </singleXmlCell>
  <singleXmlCell id="2477" r="K86" connectionId="0">
    <xmlCellPr id="2477" uniqueName="_Report_Observations_BIL.AKT.FFV.FBA_I.CHF">
      <xmlPr mapId="1" xpath="/Report/Observations/BIL.AKT.FFV.FBA/I.CHF" xmlDataType="double"/>
    </xmlCellPr>
  </singleXmlCell>
  <singleXmlCell id="2479" r="K85" connectionId="0">
    <xmlCellPr id="2479" uniqueName="_Report_Observations_BIL.AKT.FFV.FMI_I.CHF">
      <xmlPr mapId="1" xpath="/Report/Observations/BIL.AKT.FFV.FMI/I.CHF" xmlDataType="double"/>
    </xmlCellPr>
  </singleXmlCell>
  <singleXmlCell id="2483" r="X39" connectionId="0">
    <xmlCellPr id="2483" uniqueName="_Report_Observations_BIL.AKT.WFG_A.T.ASI.BAN">
      <xmlPr mapId="1" xpath="/Report/Observations/BIL.AKT.WFG/A.T.ASI.BAN" xmlDataType="double"/>
    </xmlCellPr>
  </singleXmlCell>
  <singleXmlCell id="2484" r="X36" connectionId="0">
    <xmlCellPr id="2484" uniqueName="_Report_Observations_BIL.AKT.FBA_A.T.U5J">
      <xmlPr mapId="1" xpath="/Report/Observations/BIL.AKT.FBA/A.T.U5J" xmlDataType="double"/>
    </xmlCellPr>
  </singleXmlCell>
  <singleXmlCell id="2485" r="X35" connectionId="0">
    <xmlCellPr id="2485" uniqueName="_Report_Observations_BIL.AKT.FBA_A.T.J15">
      <xmlPr mapId="1" xpath="/Report/Observations/BIL.AKT.FBA/A.T.J15" xmlDataType="double"/>
    </xmlCellPr>
  </singleXmlCell>
  <singleXmlCell id="2486" r="X38" connectionId="0">
    <xmlCellPr id="2486" uniqueName="_Report_Observations_BIL.AKT.WFG_A.T.T.BAN">
      <xmlPr mapId="1" xpath="/Report/Observations/BIL.AKT.WFG/A.T.T.BAN" xmlDataType="double"/>
    </xmlCellPr>
  </singleXmlCell>
  <singleXmlCell id="2487" r="X37" connectionId="0">
    <xmlCellPr id="2487" uniqueName="_Report_Observations_BIL.AKT.WFG_A.T.T.T">
      <xmlPr mapId="1" xpath="/Report/Observations/BIL.AKT.WFG/A.T.T.T" xmlDataType="double"/>
    </xmlCellPr>
  </singleXmlCell>
  <singleXmlCell id="2488" r="X32" connectionId="0">
    <xmlCellPr id="2488" uniqueName="_Report_Observations_BIL.AKT.FBA_A.T.B1M">
      <xmlPr mapId="1" xpath="/Report/Observations/BIL.AKT.FBA/A.T.B1M" xmlDataType="double"/>
    </xmlCellPr>
  </singleXmlCell>
  <singleXmlCell id="2489" r="X31" connectionId="0">
    <xmlCellPr id="2489" uniqueName="_Report_Observations_BIL.AKT.FBA_A.T.RLZ">
      <xmlPr mapId="1" xpath="/Report/Observations/BIL.AKT.FBA/A.T.RLZ" xmlDataType="double"/>
    </xmlCellPr>
  </singleXmlCell>
  <singleXmlCell id="2490" r="X34" connectionId="0">
    <xmlCellPr id="2490" uniqueName="_Report_Observations_BIL.AKT.FBA_A.T.M31">
      <xmlPr mapId="1" xpath="/Report/Observations/BIL.AKT.FBA/A.T.M31" xmlDataType="double"/>
    </xmlCellPr>
  </singleXmlCell>
  <singleXmlCell id="2491" r="X33" connectionId="0">
    <xmlCellPr id="2491" uniqueName="_Report_Observations_BIL.AKT.FBA_A.T.M13">
      <xmlPr mapId="1" xpath="/Report/Observations/BIL.AKT.FBA/A.T.M13" xmlDataType="double"/>
    </xmlCellPr>
  </singleXmlCell>
  <singleXmlCell id="2492" r="X30" connectionId="0">
    <xmlCellPr id="2492" uniqueName="_Report_Observations_BIL.AKT.FBA_A.T.KUE">
      <xmlPr mapId="1" xpath="/Report/Observations/BIL.AKT.FBA/A.T.KUE" xmlDataType="double"/>
    </xmlCellPr>
  </singleXmlCell>
  <singleXmlCell id="2493" r="K99" connectionId="0">
    <xmlCellPr id="2493" uniqueName="_Report_Observations_BIL.AKT.SAN.OFL_I.CHF">
      <xmlPr mapId="1" xpath="/Report/Observations/BIL.AKT.SAN.OFL/I.CHF" xmlDataType="double"/>
    </xmlCellPr>
  </singleXmlCell>
  <singleXmlCell id="2495" r="K98" connectionId="0">
    <xmlCellPr id="2495" uniqueName="_Report_Observations_BIL.AKT.SAN.LBU_I.CHF">
      <xmlPr mapId="1" xpath="/Report/Observations/BIL.AKT.SAN.LBU/I.CHF" xmlDataType="double"/>
    </xmlCellPr>
  </singleXmlCell>
  <singleXmlCell id="2499" r="K95" connectionId="0">
    <xmlCellPr id="2499" uniqueName="_Report_Observations_BIL.AKT.REA_I.CHF">
      <xmlPr mapId="1" xpath="/Report/Observations/BIL.AKT.REA/I.CHF" xmlDataType="double"/>
    </xmlCellPr>
  </singleXmlCell>
  <singleXmlCell id="2501" r="K94" connectionId="0">
    <xmlCellPr id="2501" uniqueName="_Report_Observations_BIL.AKT.FAN.GMP_I.CHF.OEH">
      <xmlPr mapId="1" xpath="/Report/Observations/BIL.AKT.FAN.GMP/I.CHF.OEH" xmlDataType="double"/>
    </xmlCellPr>
  </singleXmlCell>
  <singleXmlCell id="2503" r="K97" connectionId="0">
    <xmlCellPr id="2503" uniqueName="_Report_Observations_BIL.AKT.SAN_I.CHF">
      <xmlPr mapId="1" xpath="/Report/Observations/BIL.AKT.SAN/I.CHF" xmlDataType="double"/>
    </xmlCellPr>
  </singleXmlCell>
  <singleXmlCell id="2505" r="K96" connectionId="0">
    <xmlCellPr id="2505" uniqueName="_Report_Observations_BIL.AKT.BET_I.CHF">
      <xmlPr mapId="1" xpath="/Report/Observations/BIL.AKT.BET/I.CHF" xmlDataType="double"/>
    </xmlCellPr>
  </singleXmlCell>
  <singleXmlCell id="2507" r="K71" connectionId="0">
    <xmlCellPr id="2507" uniqueName="_Report_Observations_BIL.AKT.FKU_I.CHF.U5J.T.T">
      <xmlPr mapId="1" xpath="/Report/Observations/BIL.AKT.FKU/I.CHF.U5J.T.T" xmlDataType="double"/>
    </xmlCellPr>
  </singleXmlCell>
  <singleXmlCell id="2509" r="K70" connectionId="0">
    <xmlCellPr id="2509" uniqueName="_Report_Observations_BIL.AKT.FKU_I.CHF.J15.T.T">
      <xmlPr mapId="1" xpath="/Report/Observations/BIL.AKT.FKU/I.CHF.J15.T.T" xmlDataType="double"/>
    </xmlCellPr>
  </singleXmlCell>
  <singleXmlCell id="2514" r="K69" connectionId="0">
    <xmlCellPr id="2514" uniqueName="_Report_Observations_BIL.AKT.FKU_I.CHF.M31.T.T">
      <xmlPr mapId="1" xpath="/Report/Observations/BIL.AKT.FKU/I.CHF.M31.T.T" xmlDataType="double"/>
    </xmlCellPr>
  </singleXmlCell>
  <singleXmlCell id="2518" r="K66" connectionId="0">
    <xmlCellPr id="2518" uniqueName="_Report_Observations_BIL.AKT.FKU_I.CHF.RLZ.T.T">
      <xmlPr mapId="1" xpath="/Report/Observations/BIL.AKT.FKU/I.CHF.RLZ.T.T" xmlDataType="double"/>
    </xmlCellPr>
  </singleXmlCell>
  <singleXmlCell id="2520" r="K65" connectionId="0">
    <xmlCellPr id="2520" uniqueName="_Report_Observations_BIL.AKT.FKU_I.CHF.KUE.T.T">
      <xmlPr mapId="1" xpath="/Report/Observations/BIL.AKT.FKU/I.CHF.KUE.T.T" xmlDataType="double"/>
    </xmlCellPr>
  </singleXmlCell>
  <singleXmlCell id="2522" r="K68" connectionId="0">
    <xmlCellPr id="2522" uniqueName="_Report_Observations_BIL.AKT.FKU_I.CHF.M13.T.T">
      <xmlPr mapId="1" xpath="/Report/Observations/BIL.AKT.FKU/I.CHF.M13.T.T" xmlDataType="double"/>
    </xmlCellPr>
  </singleXmlCell>
  <singleXmlCell id="2524" r="K67" connectionId="0">
    <xmlCellPr id="2524" uniqueName="_Report_Observations_BIL.AKT.FKU_I.CHF.B1M.T.T">
      <xmlPr mapId="1" xpath="/Report/Observations/BIL.AKT.FKU/I.CHF.B1M.T.T" xmlDataType="double"/>
    </xmlCellPr>
  </singleXmlCell>
  <singleXmlCell id="2526" r="K62" connectionId="0">
    <xmlCellPr id="2526" uniqueName="_Report_Observations_BIL.AKT.FKU_I.CHF.T.HYD.U">
      <xmlPr mapId="1" xpath="/Report/Observations/BIL.AKT.FKU/I.CHF.T.HYD.U" xmlDataType="double"/>
    </xmlCellPr>
  </singleXmlCell>
  <singleXmlCell id="2528" r="K61" connectionId="0">
    <xmlCellPr id="2528" uniqueName="_Report_Observations_BIL.AKT.FKU_I.CHF.T.GED.ORK">
      <xmlPr mapId="1" xpath="/Report/Observations/BIL.AKT.FKU/I.CHF.T.GED.ORK" xmlDataType="double"/>
    </xmlCellPr>
  </singleXmlCell>
  <singleXmlCell id="2530" r="K64" connectionId="0">
    <xmlCellPr id="2530" uniqueName="_Report_Observations_BIL.AKT.FKU_I.CHF.ASI.T.T">
      <xmlPr mapId="1" xpath="/Report/Observations/BIL.AKT.FKU/I.CHF.ASI.T.T" xmlDataType="double"/>
    </xmlCellPr>
  </singleXmlCell>
  <singleXmlCell id="2533" r="K80" connectionId="0">
    <xmlCellPr id="2533" uniqueName="_Report_Observations_BIL.AKT.HYP_I.CHF.U5J">
      <xmlPr mapId="1" xpath="/Report/Observations/BIL.AKT.HYP/I.CHF.U5J" xmlDataType="double"/>
    </xmlCellPr>
  </singleXmlCell>
  <singleXmlCell id="2534" r="K82" connectionId="0">
    <xmlCellPr id="2534" uniqueName="_Report_Observations_BIL.AKT.HGE_I.CHF">
      <xmlPr mapId="1" xpath="/Report/Observations/BIL.AKT.HGE/I.CHF" xmlDataType="double"/>
    </xmlCellPr>
  </singleXmlCell>
  <singleXmlCell id="2535" r="K81" connectionId="0">
    <xmlCellPr id="2535" uniqueName="_Report_Observations_BIL.AKT.HYP_I.CHF.IMM">
      <xmlPr mapId="1" xpath="/Report/Observations/BIL.AKT.HYP/I.CHF.IMM" xmlDataType="double"/>
    </xmlCellPr>
  </singleXmlCell>
  <singleXmlCell id="2538" r="K77" connectionId="0">
    <xmlCellPr id="2538" uniqueName="_Report_Observations_BIL.AKT.HYP_I.CHF.M13">
      <xmlPr mapId="1" xpath="/Report/Observations/BIL.AKT.HYP/I.CHF.M13" xmlDataType="double"/>
    </xmlCellPr>
  </singleXmlCell>
  <singleXmlCell id="2539" r="K76" connectionId="0">
    <xmlCellPr id="2539" uniqueName="_Report_Observations_BIL.AKT.HYP_I.CHF.B1M">
      <xmlPr mapId="1" xpath="/Report/Observations/BIL.AKT.HYP/I.CHF.B1M" xmlDataType="double"/>
    </xmlCellPr>
  </singleXmlCell>
  <singleXmlCell id="2541" r="K79" connectionId="0">
    <xmlCellPr id="2541" uniqueName="_Report_Observations_BIL.AKT.HYP_I.CHF.J15">
      <xmlPr mapId="1" xpath="/Report/Observations/BIL.AKT.HYP/I.CHF.J15" xmlDataType="double"/>
    </xmlCellPr>
  </singleXmlCell>
  <singleXmlCell id="2543" r="K78" connectionId="0">
    <xmlCellPr id="2543" uniqueName="_Report_Observations_BIL.AKT.HYP_I.CHF.M31">
      <xmlPr mapId="1" xpath="/Report/Observations/BIL.AKT.HYP/I.CHF.M31" xmlDataType="double"/>
    </xmlCellPr>
  </singleXmlCell>
  <singleXmlCell id="2544" r="K73" connectionId="0">
    <xmlCellPr id="2544" uniqueName="_Report_Observations_BIL.AKT.HYP_I.CHF.ASI">
      <xmlPr mapId="1" xpath="/Report/Observations/BIL.AKT.HYP/I.CHF.ASI" xmlDataType="double"/>
    </xmlCellPr>
  </singleXmlCell>
  <singleXmlCell id="2546" r="K72" connectionId="0">
    <xmlCellPr id="2546" uniqueName="_Report_Observations_BIL.AKT.HYP_I.CHF.T">
      <xmlPr mapId="1" xpath="/Report/Observations/BIL.AKT.HYP/I.CHF.T" xmlDataType="double"/>
    </xmlCellPr>
  </singleXmlCell>
  <singleXmlCell id="2548" r="K75" connectionId="0">
    <xmlCellPr id="2548" uniqueName="_Report_Observations_BIL.AKT.HYP_I.CHF.RLZ">
      <xmlPr mapId="1" xpath="/Report/Observations/BIL.AKT.HYP/I.CHF.RLZ" xmlDataType="double"/>
    </xmlCellPr>
  </singleXmlCell>
  <singleXmlCell id="2550" r="K74" connectionId="0">
    <xmlCellPr id="2550" uniqueName="_Report_Observations_BIL.AKT.HYP_I.CHF.KUE">
      <xmlPr mapId="1" xpath="/Report/Observations/BIL.AKT.HYP/I.CHF.KUE" xmlDataType="double"/>
    </xmlCellPr>
  </singleXmlCell>
  <singleXmlCell id="2562" r="K48" connectionId="0">
    <xmlCellPr id="2562" uniqueName="_Report_Observations_BIL.AKT.WFG_I.CHF.ASI.KUN">
      <xmlPr mapId="1" xpath="/Report/Observations/BIL.AKT.WFG/I.CHF.ASI.KUN" xmlDataType="double"/>
    </xmlCellPr>
  </singleXmlCell>
  <singleXmlCell id="2563" r="K47" connectionId="0">
    <xmlCellPr id="2563" uniqueName="_Report_Observations_BIL.AKT.WFG_I.CHF.T.KUN">
      <xmlPr mapId="1" xpath="/Report/Observations/BIL.AKT.WFG/I.CHF.T.KUN" xmlDataType="double"/>
    </xmlCellPr>
  </singleXmlCell>
  <singleXmlCell id="2564" r="K49" connectionId="0">
    <xmlCellPr id="2564" uniqueName="_Report_Observations_BIL.AKT.WFG_I.CHF.KUE.KUN">
      <xmlPr mapId="1" xpath="/Report/Observations/BIL.AKT.WFG/I.CHF.KUE.KUN" xmlDataType="double"/>
    </xmlCellPr>
  </singleXmlCell>
  <singleXmlCell id="2565" r="K44" connectionId="0">
    <xmlCellPr id="2565" uniqueName="_Report_Observations_BIL.AKT.WFG_I.CHF.M31.BAN">
      <xmlPr mapId="1" xpath="/Report/Observations/BIL.AKT.WFG/I.CHF.M31.BAN" xmlDataType="double"/>
    </xmlCellPr>
  </singleXmlCell>
  <singleXmlCell id="2567" r="K43" connectionId="0">
    <xmlCellPr id="2567" uniqueName="_Report_Observations_BIL.AKT.WFG_I.CHF.M13.BAN">
      <xmlPr mapId="1" xpath="/Report/Observations/BIL.AKT.WFG/I.CHF.M13.BAN" xmlDataType="double"/>
    </xmlCellPr>
  </singleXmlCell>
  <singleXmlCell id="2569" r="K46" connectionId="0">
    <xmlCellPr id="2569" uniqueName="_Report_Observations_BIL.AKT.WFG_I.CHF.U5J.BAN">
      <xmlPr mapId="1" xpath="/Report/Observations/BIL.AKT.WFG/I.CHF.U5J.BAN" xmlDataType="double"/>
    </xmlCellPr>
  </singleXmlCell>
  <singleXmlCell id="2570" r="K45" connectionId="0">
    <xmlCellPr id="2570" uniqueName="_Report_Observations_BIL.AKT.WFG_I.CHF.J15.BAN">
      <xmlPr mapId="1" xpath="/Report/Observations/BIL.AKT.WFG/I.CHF.J15.BAN" xmlDataType="double"/>
    </xmlCellPr>
  </singleXmlCell>
  <singleXmlCell id="2572" r="K40" connectionId="0">
    <xmlCellPr id="2572" uniqueName="_Report_Observations_BIL.AKT.WFG_I.CHF.KUE.BAN">
      <xmlPr mapId="1" xpath="/Report/Observations/BIL.AKT.WFG/I.CHF.KUE.BAN" xmlDataType="double"/>
    </xmlCellPr>
  </singleXmlCell>
  <singleXmlCell id="2575" r="K42" connectionId="0">
    <xmlCellPr id="2575" uniqueName="_Report_Observations_BIL.AKT.WFG_I.CHF.B1M.BAN">
      <xmlPr mapId="1" xpath="/Report/Observations/BIL.AKT.WFG/I.CHF.B1M.BAN" xmlDataType="double"/>
    </xmlCellPr>
  </singleXmlCell>
  <singleXmlCell id="2577" r="K41" connectionId="0">
    <xmlCellPr id="2577" uniqueName="_Report_Observations_BIL.AKT.WFG_I.CHF.RLZ.BAN">
      <xmlPr mapId="1" xpath="/Report/Observations/BIL.AKT.WFG/I.CHF.RLZ.BAN" xmlDataType="double"/>
    </xmlCellPr>
  </singleXmlCell>
  <singleXmlCell id="2581" r="K60" connectionId="0">
    <xmlCellPr id="2581" uniqueName="_Report_Observations_BIL.AKT.FKU_I.CHF.T.GED.T">
      <xmlPr mapId="1" xpath="/Report/Observations/BIL.AKT.FKU/I.CHF.T.GED.T" xmlDataType="double"/>
    </xmlCellPr>
  </singleXmlCell>
  <singleXmlCell id="2586" r="K59" connectionId="0">
    <xmlCellPr id="2586" uniqueName="_Report_Observations_BIL.AKT.FKU_I.CHF.T.UNG.ORK">
      <xmlPr mapId="1" xpath="/Report/Observations/BIL.AKT.FKU/I.CHF.T.UNG.ORK" xmlDataType="double"/>
    </xmlCellPr>
  </singleXmlCell>
  <singleXmlCell id="2587" r="K58" connectionId="0">
    <xmlCellPr id="2587" uniqueName="_Report_Observations_BIL.AKT.FKU_I.CHF.T.UNG.T">
      <xmlPr mapId="1" xpath="/Report/Observations/BIL.AKT.FKU/I.CHF.T.UNG.T" xmlDataType="double"/>
    </xmlCellPr>
  </singleXmlCell>
  <singleXmlCell id="2588" r="K55" connectionId="0">
    <xmlCellPr id="2588" uniqueName="_Report_Observations_BIL.AKT.WFG_I.CHF.U5J.KUN">
      <xmlPr mapId="1" xpath="/Report/Observations/BIL.AKT.WFG/I.CHF.U5J.KUN" xmlDataType="double"/>
    </xmlCellPr>
  </singleXmlCell>
  <singleXmlCell id="2589" r="K54" connectionId="0">
    <xmlCellPr id="2589" uniqueName="_Report_Observations_BIL.AKT.WFG_I.CHF.J15.KUN">
      <xmlPr mapId="1" xpath="/Report/Observations/BIL.AKT.WFG/I.CHF.J15.KUN" xmlDataType="double"/>
    </xmlCellPr>
  </singleXmlCell>
  <singleXmlCell id="2590" r="K56" connectionId="0">
    <xmlCellPr id="2590" uniqueName="_Report_Observations_BIL.AKT.FKU_I.CHF.T.T.T">
      <xmlPr mapId="1" xpath="/Report/Observations/BIL.AKT.FKU/I.CHF.T.T.T" xmlDataType="double"/>
    </xmlCellPr>
  </singleXmlCell>
  <singleXmlCell id="2591" r="K51" connectionId="0">
    <xmlCellPr id="2591" uniqueName="_Report_Observations_BIL.AKT.WFG_I.CHF.B1M.KUN">
      <xmlPr mapId="1" xpath="/Report/Observations/BIL.AKT.WFG/I.CHF.B1M.KUN" xmlDataType="double"/>
    </xmlCellPr>
  </singleXmlCell>
  <singleXmlCell id="2593" r="K50" connectionId="0">
    <xmlCellPr id="2593" uniqueName="_Report_Observations_BIL.AKT.WFG_I.CHF.RLZ.KUN">
      <xmlPr mapId="1" xpath="/Report/Observations/BIL.AKT.WFG/I.CHF.RLZ.KUN" xmlDataType="double"/>
    </xmlCellPr>
  </singleXmlCell>
  <singleXmlCell id="2595" r="K53" connectionId="0">
    <xmlCellPr id="2595" uniqueName="_Report_Observations_BIL.AKT.WFG_I.CHF.M31.KUN">
      <xmlPr mapId="1" xpath="/Report/Observations/BIL.AKT.WFG/I.CHF.M31.KUN" xmlDataType="double"/>
    </xmlCellPr>
  </singleXmlCell>
  <singleXmlCell id="2596" r="K52" connectionId="0">
    <xmlCellPr id="2596" uniqueName="_Report_Observations_BIL.AKT.WFG_I.CHF.M13.KUN">
      <xmlPr mapId="1" xpath="/Report/Observations/BIL.AKT.WFG/I.CHF.M13.KUN" xmlDataType="double"/>
    </xmlCellPr>
  </singleXmlCell>
  <singleXmlCell id="2609" r="K29" connectionId="0">
    <xmlCellPr id="2609" uniqueName="_Report_Observations_BIL.AKT.FBA_I.CHF.ASI">
      <xmlPr mapId="1" xpath="/Report/Observations/BIL.AKT.FBA/I.CHF.ASI" xmlDataType="double"/>
    </xmlCellPr>
  </singleXmlCell>
  <singleXmlCell id="2610" r="K26" connectionId="0">
    <xmlCellPr id="2610" uniqueName="_Report_Observations_BIL.AKT.FMI.GFG_I.CHF">
      <xmlPr mapId="1" xpath="/Report/Observations/BIL.AKT.FMI.GFG/I.CHF" xmlDataType="double"/>
    </xmlCellPr>
  </singleXmlCell>
  <singleXmlCell id="2611" r="K28" connectionId="0">
    <xmlCellPr id="2611" uniqueName="_Report_Observations_BIL.AKT.FBA_I.CHF.T">
      <xmlPr mapId="1" xpath="/Report/Observations/BIL.AKT.FBA/I.CHF.T" xmlDataType="double"/>
    </xmlCellPr>
  </singleXmlCell>
  <singleXmlCell id="2612" r="K22" connectionId="0">
    <xmlCellPr id="2612" uniqueName="_Report_Observations_BIL.AKT.FMI.SCM_I.CHF">
      <xmlPr mapId="1" xpath="/Report/Observations/BIL.AKT.FMI.SCM/I.CHF" xmlDataType="double"/>
    </xmlCellPr>
  </singleXmlCell>
  <singleXmlCell id="2614" r="K21" connectionId="0">
    <xmlCellPr id="2614" uniqueName="_Report_Observations_BIL.AKT.FMI_I.CHF">
      <xmlPr mapId="1" xpath="/Report/Observations/BIL.AKT.FMI/I.CHF" xmlDataType="double"/>
    </xmlCellPr>
  </singleXmlCell>
  <singleXmlCell id="2617" r="K24" connectionId="0">
    <xmlCellPr id="2617" uniqueName="_Report_Observations_BIL.AKT.FMI.GGU_I.CHF">
      <xmlPr mapId="1" xpath="/Report/Observations/BIL.AKT.FMI.GGU/I.CHF" xmlDataType="double"/>
    </xmlCellPr>
  </singleXmlCell>
  <singleXmlCell id="2618" r="K23" connectionId="0">
    <xmlCellPr id="2618" uniqueName="_Report_Observations_BIL.AKT.FMI.NOT_I.CHF">
      <xmlPr mapId="1" xpath="/Report/Observations/BIL.AKT.FMI.NOT/I.CHF" xmlDataType="double"/>
    </xmlCellPr>
  </singleXmlCell>
  <singleXmlCell id="2630" r="T103" connectionId="0">
    <xmlCellPr id="2630" uniqueName="_Report_Observations_BIL.AKT.SON.SBG_A.USD">
      <xmlPr mapId="1" xpath="/Report/Observations/BIL.AKT.SON.SBG/A.USD" xmlDataType="double"/>
    </xmlCellPr>
  </singleXmlCell>
  <singleXmlCell id="2631" r="T104" connectionId="0">
    <xmlCellPr id="2631" uniqueName="_Report_Observations_BIL.AKT.SON.NML_A.USD">
      <xmlPr mapId="1" xpath="/Report/Observations/BIL.AKT.SON.NML/A.USD" xmlDataType="double"/>
    </xmlCellPr>
  </singleXmlCell>
  <singleXmlCell id="2632" r="T101" connectionId="0">
    <xmlCellPr id="2632" uniqueName="_Report_Observations_BIL.AKT.IMW_A.USD">
      <xmlPr mapId="1" xpath="/Report/Observations/BIL.AKT.IMW/A.USD" xmlDataType="double"/>
    </xmlCellPr>
  </singleXmlCell>
  <singleXmlCell id="2633" r="T102" connectionId="0">
    <xmlCellPr id="2633" uniqueName="_Report_Observations_BIL.AKT.SON_A.USD">
      <xmlPr mapId="1" xpath="/Report/Observations/BIL.AKT.SON/A.USD" xmlDataType="double"/>
    </xmlCellPr>
  </singleXmlCell>
  <singleXmlCell id="2634" r="K37" connectionId="0">
    <xmlCellPr id="2634" uniqueName="_Report_Observations_BIL.AKT.WFG_I.CHF.T.T">
      <xmlPr mapId="1" xpath="/Report/Observations/BIL.AKT.WFG/I.CHF.T.T" xmlDataType="double"/>
    </xmlCellPr>
  </singleXmlCell>
  <singleXmlCell id="2635" r="K36" connectionId="0">
    <xmlCellPr id="2635" uniqueName="_Report_Observations_BIL.AKT.FBA_I.CHF.U5J">
      <xmlPr mapId="1" xpath="/Report/Observations/BIL.AKT.FBA/I.CHF.U5J" xmlDataType="double"/>
    </xmlCellPr>
  </singleXmlCell>
  <singleXmlCell id="2636" r="T100" connectionId="0">
    <xmlCellPr id="2636" uniqueName="_Report_Observations_BIL.AKT.SAN.UES_A.USD">
      <xmlPr mapId="1" xpath="/Report/Observations/BIL.AKT.SAN.UES/A.USD" xmlDataType="double"/>
    </xmlCellPr>
  </singleXmlCell>
  <singleXmlCell id="2637" r="K39" connectionId="0">
    <xmlCellPr id="2637" uniqueName="_Report_Observations_BIL.AKT.WFG_I.CHF.ASI.BAN">
      <xmlPr mapId="1" xpath="/Report/Observations/BIL.AKT.WFG/I.CHF.ASI.BAN" xmlDataType="double"/>
    </xmlCellPr>
  </singleXmlCell>
  <singleXmlCell id="2638" r="K38" connectionId="0">
    <xmlCellPr id="2638" uniqueName="_Report_Observations_BIL.AKT.WFG_I.CHF.T.BAN">
      <xmlPr mapId="1" xpath="/Report/Observations/BIL.AKT.WFG/I.CHF.T.BAN" xmlDataType="double"/>
    </xmlCellPr>
  </singleXmlCell>
  <singleXmlCell id="2639" r="K33" connectionId="0">
    <xmlCellPr id="2639" uniqueName="_Report_Observations_BIL.AKT.FBA_I.CHF.M13">
      <xmlPr mapId="1" xpath="/Report/Observations/BIL.AKT.FBA/I.CHF.M13" xmlDataType="double"/>
    </xmlCellPr>
  </singleXmlCell>
  <singleXmlCell id="2641" r="K32" connectionId="0">
    <xmlCellPr id="2641" uniqueName="_Report_Observations_BIL.AKT.FBA_I.CHF.B1M">
      <xmlPr mapId="1" xpath="/Report/Observations/BIL.AKT.FBA/I.CHF.B1M" xmlDataType="double"/>
    </xmlCellPr>
  </singleXmlCell>
  <singleXmlCell id="2643" r="K35" connectionId="0">
    <xmlCellPr id="2643" uniqueName="_Report_Observations_BIL.AKT.FBA_I.CHF.J15">
      <xmlPr mapId="1" xpath="/Report/Observations/BIL.AKT.FBA/I.CHF.J15" xmlDataType="double"/>
    </xmlCellPr>
  </singleXmlCell>
  <singleXmlCell id="2644" r="K34" connectionId="0">
    <xmlCellPr id="2644" uniqueName="_Report_Observations_BIL.AKT.FBA_I.CHF.M31">
      <xmlPr mapId="1" xpath="/Report/Observations/BIL.AKT.FBA/I.CHF.M31" xmlDataType="double"/>
    </xmlCellPr>
  </singleXmlCell>
  <singleXmlCell id="2645" r="T107" connectionId="0">
    <xmlCellPr id="2645" uniqueName="_Report_Observations_BIL.AKT.TOT.NRA_A.USD">
      <xmlPr mapId="1" xpath="/Report/Observations/BIL.AKT.TOT.NRA/A.USD" xmlDataType="double"/>
    </xmlCellPr>
  </singleXmlCell>
  <singleXmlCell id="2647" r="T108" connectionId="0">
    <xmlCellPr id="2647" uniqueName="_Report_Observations_BIL.AKT.TOT.NRA.WAF_A.USD">
      <xmlPr mapId="1" xpath="/Report/Observations/BIL.AKT.TOT.NRA.WAF/A.USD" xmlDataType="double"/>
    </xmlCellPr>
  </singleXmlCell>
  <singleXmlCell id="2649" r="K31" connectionId="0">
    <xmlCellPr id="2649" uniqueName="_Report_Observations_BIL.AKT.FBA_I.CHF.RLZ">
      <xmlPr mapId="1" xpath="/Report/Observations/BIL.AKT.FBA/I.CHF.RLZ" xmlDataType="double"/>
    </xmlCellPr>
  </singleXmlCell>
  <singleXmlCell id="2651" r="K30" connectionId="0">
    <xmlCellPr id="2651" uniqueName="_Report_Observations_BIL.AKT.FBA_I.CHF.KUE">
      <xmlPr mapId="1" xpath="/Report/Observations/BIL.AKT.FBA/I.CHF.KUE" xmlDataType="double"/>
    </xmlCellPr>
  </singleXmlCell>
  <singleXmlCell id="2652" r="T106" connectionId="0">
    <xmlCellPr id="2652" uniqueName="_Report_Observations_BIL.AKT.TOT_A.USD">
      <xmlPr mapId="1" xpath="/Report/Observations/BIL.AKT.TOT/A.USD" xmlDataType="double"/>
    </xmlCellPr>
  </singleXmlCell>
</singleXmlCells>
</file>

<file path=xl/tables/tableSingleCells3.xml><?xml version="1.0" encoding="utf-8"?>
<singleXmlCells xmlns="http://schemas.openxmlformats.org/spreadsheetml/2006/main">
  <singleXmlCell id="11" r="S99" connectionId="0">
    <xmlCellPr id="11" uniqueName="_Report_Observations_BIL.PAS.TOT_A.EM">
      <xmlPr mapId="1" xpath="/Report/Observations/BIL.PAS.TOT/A.EM" xmlDataType="double"/>
    </xmlCellPr>
  </singleXmlCell>
  <singleXmlCell id="19" r="O21" connectionId="0">
    <xmlCellPr id="19" uniqueName="_Report_Observations_BIL.PAS.VBA_I.JPY.T">
      <xmlPr mapId="1" xpath="/Report/Observations/BIL.PAS.VBA/I.JPY.T" xmlDataType="double"/>
    </xmlCellPr>
  </singleXmlCell>
  <singleXmlCell id="22" r="O24" connectionId="0">
    <xmlCellPr id="22" uniqueName="_Report_Observations_BIL.PAS.VBA_I.JPY.RLZ">
      <xmlPr mapId="1" xpath="/Report/Observations/BIL.PAS.VBA/I.JPY.RLZ" xmlDataType="double"/>
    </xmlCellPr>
  </singleXmlCell>
  <singleXmlCell id="23" r="O25" connectionId="0">
    <xmlCellPr id="23" uniqueName="_Report_Observations_BIL.PAS.VBA_I.JPY.B1M">
      <xmlPr mapId="1" xpath="/Report/Observations/BIL.PAS.VBA/I.JPY.B1M" xmlDataType="double"/>
    </xmlCellPr>
  </singleXmlCell>
  <singleXmlCell id="24" r="O22" connectionId="0">
    <xmlCellPr id="24" uniqueName="_Report_Observations_BIL.PAS.VBA_I.JPY.ASI">
      <xmlPr mapId="1" xpath="/Report/Observations/BIL.PAS.VBA/I.JPY.ASI" xmlDataType="double"/>
    </xmlCellPr>
  </singleXmlCell>
  <singleXmlCell id="25" r="O23" connectionId="0">
    <xmlCellPr id="25" uniqueName="_Report_Observations_BIL.PAS.VBA_I.JPY.KUE">
      <xmlPr mapId="1" xpath="/Report/Observations/BIL.PAS.VBA/I.JPY.KUE" xmlDataType="double"/>
    </xmlCellPr>
  </singleXmlCell>
  <singleXmlCell id="26" r="O28" connectionId="0">
    <xmlCellPr id="26" uniqueName="_Report_Observations_BIL.PAS.VBA_I.JPY.J15">
      <xmlPr mapId="1" xpath="/Report/Observations/BIL.PAS.VBA/I.JPY.J15" xmlDataType="double"/>
    </xmlCellPr>
  </singleXmlCell>
  <singleXmlCell id="27" r="O29" connectionId="0">
    <xmlCellPr id="27" uniqueName="_Report_Observations_BIL.PAS.VBA_I.JPY.U5J">
      <xmlPr mapId="1" xpath="/Report/Observations/BIL.PAS.VBA/I.JPY.U5J" xmlDataType="double"/>
    </xmlCellPr>
  </singleXmlCell>
  <singleXmlCell id="28" r="O26" connectionId="0">
    <xmlCellPr id="28" uniqueName="_Report_Observations_BIL.PAS.VBA_I.JPY.M13">
      <xmlPr mapId="1" xpath="/Report/Observations/BIL.PAS.VBA/I.JPY.M13" xmlDataType="double"/>
    </xmlCellPr>
  </singleXmlCell>
  <singleXmlCell id="29" r="O27" connectionId="0">
    <xmlCellPr id="29" uniqueName="_Report_Observations_BIL.PAS.VBA_I.JPY.M31">
      <xmlPr mapId="1" xpath="/Report/Observations/BIL.PAS.VBA/I.JPY.M31" xmlDataType="double"/>
    </xmlCellPr>
  </singleXmlCell>
  <singleXmlCell id="54" r="O31" connectionId="0">
    <xmlCellPr id="54" uniqueName="_Report_Observations_BIL.PAS.WFG_I.JPY.T.T">
      <xmlPr mapId="1" xpath="/Report/Observations/BIL.PAS.WFG/I.JPY.T.T" xmlDataType="double"/>
    </xmlCellPr>
  </singleXmlCell>
  <singleXmlCell id="55" r="O32" connectionId="0">
    <xmlCellPr id="55" uniqueName="_Report_Observations_BIL.PAS.WFG_I.JPY.T.BAN">
      <xmlPr mapId="1" xpath="/Report/Observations/BIL.PAS.WFG/I.JPY.T.BAN" xmlDataType="double"/>
    </xmlCellPr>
  </singleXmlCell>
  <singleXmlCell id="56" r="O30" connectionId="0">
    <xmlCellPr id="56" uniqueName="_Report_Observations_BIL.PAS.VBA.GMP_I.JPY">
      <xmlPr mapId="1" xpath="/Report/Observations/BIL.PAS.VBA.GMP/I.JPY" xmlDataType="double"/>
    </xmlCellPr>
  </singleXmlCell>
  <singleXmlCell id="58" r="O35" connectionId="0">
    <xmlCellPr id="58" uniqueName="_Report_Observations_BIL.PAS.WFG_I.JPY.RLZ.BAN">
      <xmlPr mapId="1" xpath="/Report/Observations/BIL.PAS.WFG/I.JPY.RLZ.BAN" xmlDataType="double"/>
    </xmlCellPr>
  </singleXmlCell>
  <singleXmlCell id="60" r="O36" connectionId="0">
    <xmlCellPr id="60" uniqueName="_Report_Observations_BIL.PAS.WFG_I.JPY.B1M.BAN">
      <xmlPr mapId="1" xpath="/Report/Observations/BIL.PAS.WFG/I.JPY.B1M.BAN" xmlDataType="double"/>
    </xmlCellPr>
  </singleXmlCell>
  <singleXmlCell id="61" r="O33" connectionId="0">
    <xmlCellPr id="61" uniqueName="_Report_Observations_BIL.PAS.WFG_I.JPY.ASI.BAN">
      <xmlPr mapId="1" xpath="/Report/Observations/BIL.PAS.WFG/I.JPY.ASI.BAN" xmlDataType="double"/>
    </xmlCellPr>
  </singleXmlCell>
  <singleXmlCell id="62" r="O34" connectionId="0">
    <xmlCellPr id="62" uniqueName="_Report_Observations_BIL.PAS.WFG_I.JPY.KUE.BAN">
      <xmlPr mapId="1" xpath="/Report/Observations/BIL.PAS.WFG/I.JPY.KUE.BAN" xmlDataType="double"/>
    </xmlCellPr>
  </singleXmlCell>
  <singleXmlCell id="63" r="O39" connectionId="0">
    <xmlCellPr id="63" uniqueName="_Report_Observations_BIL.PAS.WFG_I.JPY.J15.BAN">
      <xmlPr mapId="1" xpath="/Report/Observations/BIL.PAS.WFG/I.JPY.J15.BAN" xmlDataType="double"/>
    </xmlCellPr>
  </singleXmlCell>
  <singleXmlCell id="66" r="O37" connectionId="0">
    <xmlCellPr id="66" uniqueName="_Report_Observations_BIL.PAS.WFG_I.JPY.M13.BAN">
      <xmlPr mapId="1" xpath="/Report/Observations/BIL.PAS.WFG/I.JPY.M13.BAN" xmlDataType="double"/>
    </xmlCellPr>
  </singleXmlCell>
  <singleXmlCell id="68" r="O38" connectionId="0">
    <xmlCellPr id="68" uniqueName="_Report_Observations_BIL.PAS.WFG_I.JPY.M31.BAN">
      <xmlPr mapId="1" xpath="/Report/Observations/BIL.PAS.WFG/I.JPY.M31.BAN" xmlDataType="double"/>
    </xmlCellPr>
  </singleXmlCell>
  <singleXmlCell id="79" r="O42" connectionId="0">
    <xmlCellPr id="79" uniqueName="_Report_Observations_BIL.PAS.WFG_I.JPY.ASI.KUN">
      <xmlPr mapId="1" xpath="/Report/Observations/BIL.PAS.WFG/I.JPY.ASI.KUN" xmlDataType="double"/>
    </xmlCellPr>
  </singleXmlCell>
  <singleXmlCell id="80" r="O43" connectionId="0">
    <xmlCellPr id="80" uniqueName="_Report_Observations_BIL.PAS.WFG_I.JPY.KUE.KUN">
      <xmlPr mapId="1" xpath="/Report/Observations/BIL.PAS.WFG/I.JPY.KUE.KUN" xmlDataType="double"/>
    </xmlCellPr>
  </singleXmlCell>
  <singleXmlCell id="81" r="O40" connectionId="0">
    <xmlCellPr id="81" uniqueName="_Report_Observations_BIL.PAS.WFG_I.JPY.U5J.BAN">
      <xmlPr mapId="1" xpath="/Report/Observations/BIL.PAS.WFG/I.JPY.U5J.BAN" xmlDataType="double"/>
    </xmlCellPr>
  </singleXmlCell>
  <singleXmlCell id="82" r="O41" connectionId="0">
    <xmlCellPr id="82" uniqueName="_Report_Observations_BIL.PAS.WFG_I.JPY.T.KUN">
      <xmlPr mapId="1" xpath="/Report/Observations/BIL.PAS.WFG/I.JPY.T.KUN" xmlDataType="double"/>
    </xmlCellPr>
  </singleXmlCell>
  <singleXmlCell id="84" r="O46" connectionId="0">
    <xmlCellPr id="84" uniqueName="_Report_Observations_BIL.PAS.WFG_I.JPY.M13.KUN">
      <xmlPr mapId="1" xpath="/Report/Observations/BIL.PAS.WFG/I.JPY.M13.KUN" xmlDataType="double"/>
    </xmlCellPr>
  </singleXmlCell>
  <singleXmlCell id="86" r="O47" connectionId="0">
    <xmlCellPr id="86" uniqueName="_Report_Observations_BIL.PAS.WFG_I.JPY.M31.KUN">
      <xmlPr mapId="1" xpath="/Report/Observations/BIL.PAS.WFG/I.JPY.M31.KUN" xmlDataType="double"/>
    </xmlCellPr>
  </singleXmlCell>
  <singleXmlCell id="88" r="O44" connectionId="0">
    <xmlCellPr id="88" uniqueName="_Report_Observations_BIL.PAS.WFG_I.JPY.RLZ.KUN">
      <xmlPr mapId="1" xpath="/Report/Observations/BIL.PAS.WFG/I.JPY.RLZ.KUN" xmlDataType="double"/>
    </xmlCellPr>
  </singleXmlCell>
  <singleXmlCell id="90" r="O45" connectionId="0">
    <xmlCellPr id="90" uniqueName="_Report_Observations_BIL.PAS.WFG_I.JPY.B1M.KUN">
      <xmlPr mapId="1" xpath="/Report/Observations/BIL.PAS.WFG/I.JPY.B1M.KUN" xmlDataType="double"/>
    </xmlCellPr>
  </singleXmlCell>
  <singleXmlCell id="93" r="O48" connectionId="0">
    <xmlCellPr id="93" uniqueName="_Report_Observations_BIL.PAS.WFG_I.JPY.J15.KUN">
      <xmlPr mapId="1" xpath="/Report/Observations/BIL.PAS.WFG/I.JPY.J15.KUN" xmlDataType="double"/>
    </xmlCellPr>
  </singleXmlCell>
  <singleXmlCell id="95" r="O49" connectionId="0">
    <xmlCellPr id="95" uniqueName="_Report_Observations_BIL.PAS.WFG_I.JPY.U5J.KUN">
      <xmlPr mapId="1" xpath="/Report/Observations/BIL.PAS.WFG/I.JPY.U5J.KUN" xmlDataType="double"/>
    </xmlCellPr>
  </singleXmlCell>
  <singleXmlCell id="96" r="S59" connectionId="0">
    <xmlCellPr id="96" uniqueName="_Report_Observations_BIL.PAS.VKE.KOV_A.EM.M13.T">
      <xmlPr mapId="1" xpath="/Report/Observations/BIL.PAS.VKE.KOV/A.EM.M13.T" xmlDataType="double"/>
    </xmlCellPr>
  </singleXmlCell>
  <singleXmlCell id="106" r="S50" connectionId="0">
    <xmlCellPr id="106" uniqueName="_Report_Observations_BIL.PAS.VKE_A.EM">
      <xmlPr mapId="1" xpath="/Report/Observations/BIL.PAS.VKE/A.EM" xmlDataType="double"/>
    </xmlCellPr>
  </singleXmlCell>
  <singleXmlCell id="108" r="S53" connectionId="0">
    <xmlCellPr id="108" uniqueName="_Report_Observations_BIL.PAS.VKE.KOV_A.EM.KUE.T">
      <xmlPr mapId="1" xpath="/Report/Observations/BIL.PAS.VKE.KOV/A.EM.KUE.T" xmlDataType="double"/>
    </xmlCellPr>
  </singleXmlCell>
  <singleXmlCell id="109" r="S54" connectionId="0">
    <xmlCellPr id="109" uniqueName="_Report_Observations_BIL.PAS.VKE.KOV_A.EM.KUE.UEB">
      <xmlPr mapId="1" xpath="/Report/Observations/BIL.PAS.VKE.KOV/A.EM.KUE.UEB" xmlDataType="double"/>
    </xmlCellPr>
  </singleXmlCell>
  <singleXmlCell id="110" r="S51" connectionId="0">
    <xmlCellPr id="110" uniqueName="_Report_Observations_BIL.PAS.VKE.KOV_A.EM.T.T">
      <xmlPr mapId="1" xpath="/Report/Observations/BIL.PAS.VKE.KOV/A.EM.T.T" xmlDataType="double"/>
    </xmlCellPr>
  </singleXmlCell>
  <singleXmlCell id="111" r="S52" connectionId="0">
    <xmlCellPr id="111" uniqueName="_Report_Observations_BIL.PAS.VKE.KOV_A.EM.ASI.T">
      <xmlPr mapId="1" xpath="/Report/Observations/BIL.PAS.VKE.KOV/A.EM.ASI.T" xmlDataType="double"/>
    </xmlCellPr>
  </singleXmlCell>
  <singleXmlCell id="112" r="S57" connectionId="0">
    <xmlCellPr id="112" uniqueName="_Report_Observations_BIL.PAS.VKE.KOV_A.EM.RLZ.T">
      <xmlPr mapId="1" xpath="/Report/Observations/BIL.PAS.VKE.KOV/A.EM.RLZ.T" xmlDataType="double"/>
    </xmlCellPr>
  </singleXmlCell>
  <singleXmlCell id="113" r="S58" connectionId="0">
    <xmlCellPr id="113" uniqueName="_Report_Observations_BIL.PAS.VKE.KOV_A.EM.B1M.T">
      <xmlPr mapId="1" xpath="/Report/Observations/BIL.PAS.VKE.KOV/A.EM.B1M.T" xmlDataType="double"/>
    </xmlCellPr>
  </singleXmlCell>
  <singleXmlCell id="114" r="S55" connectionId="0">
    <xmlCellPr id="114" uniqueName="_Report_Observations_BIL.PAS.VKE.KOV_A.EM.KUE.NUE">
      <xmlPr mapId="1" xpath="/Report/Observations/BIL.PAS.VKE.KOV/A.EM.KUE.NUE" xmlDataType="double"/>
    </xmlCellPr>
  </singleXmlCell>
  <singleXmlCell id="115" r="S56" connectionId="0">
    <xmlCellPr id="115" uniqueName="_Report_Observations_BIL.PAS.VKE.KOV.CAG_A.EM.KUE.NUE">
      <xmlPr mapId="1" xpath="/Report/Observations/BIL.PAS.VKE.KOV.CAG/A.EM.KUE.NUE" xmlDataType="double"/>
    </xmlCellPr>
  </singleXmlCell>
  <singleXmlCell id="124" r="S60" connectionId="0">
    <xmlCellPr id="124" uniqueName="_Report_Observations_BIL.PAS.VKE.KOV_A.EM.M31.T">
      <xmlPr mapId="1" xpath="/Report/Observations/BIL.PAS.VKE.KOV/A.EM.M31.T" xmlDataType="double"/>
    </xmlCellPr>
  </singleXmlCell>
  <singleXmlCell id="125" r="S61" connectionId="0">
    <xmlCellPr id="125" uniqueName="_Report_Observations_BIL.PAS.VKE.KOV_A.EM.J15.T">
      <xmlPr mapId="1" xpath="/Report/Observations/BIL.PAS.VKE.KOV/A.EM.J15.T" xmlDataType="double"/>
    </xmlCellPr>
  </singleXmlCell>
  <singleXmlCell id="128" r="S64" connectionId="0">
    <xmlCellPr id="128" uniqueName="_Report_Observations_BIL.PAS.VKE.GVG_A.EM">
      <xmlPr mapId="1" xpath="/Report/Observations/BIL.PAS.VKE.GVG/A.EM" xmlDataType="double"/>
    </xmlCellPr>
  </singleXmlCell>
  <singleXmlCell id="129" r="S65" connectionId="0">
    <xmlCellPr id="129" uniqueName="_Report_Observations_BIL.PAS.VKE.GVG.F2S_A.EM">
      <xmlPr mapId="1" xpath="/Report/Observations/BIL.PAS.VKE.GVG.F2S/A.EM" xmlDataType="double"/>
    </xmlCellPr>
  </singleXmlCell>
  <singleXmlCell id="130" r="S62" connectionId="0">
    <xmlCellPr id="130" uniqueName="_Report_Observations_BIL.PAS.VKE.KOV_A.EM.U5J.T">
      <xmlPr mapId="1" xpath="/Report/Observations/BIL.PAS.VKE.KOV/A.EM.U5J.T" xmlDataType="double"/>
    </xmlCellPr>
  </singleXmlCell>
  <singleXmlCell id="131" r="S68" connectionId="0">
    <xmlCellPr id="131" uniqueName="_Report_Observations_BIL.PAS.HGE_A.EM.BAN">
      <xmlPr mapId="1" xpath="/Report/Observations/BIL.PAS.HGE/A.EM.BAN" xmlDataType="double"/>
    </xmlCellPr>
  </singleXmlCell>
  <singleXmlCell id="132" r="S69" connectionId="0">
    <xmlCellPr id="132" uniqueName="_Report_Observations_BIL.PAS.HGE_A.EM.KUN">
      <xmlPr mapId="1" xpath="/Report/Observations/BIL.PAS.HGE/A.EM.KUN" xmlDataType="double"/>
    </xmlCellPr>
  </singleXmlCell>
  <singleXmlCell id="133" r="S66" connectionId="0">
    <xmlCellPr id="133" uniqueName="_Report_Observations_BIL.PAS.VKE.GVG.S3A_A.EM">
      <xmlPr mapId="1" xpath="/Report/Observations/BIL.PAS.VKE.GVG.S3A/A.EM" xmlDataType="double"/>
    </xmlCellPr>
  </singleXmlCell>
  <singleXmlCell id="134" r="S67" connectionId="0">
    <xmlCellPr id="134" uniqueName="_Report_Observations_BIL.PAS.HGE_A.EM.T">
      <xmlPr mapId="1" xpath="/Report/Observations/BIL.PAS.HGE/A.EM.T" xmlDataType="double"/>
    </xmlCellPr>
  </singleXmlCell>
  <singleXmlCell id="144" r="S71" connectionId="0">
    <xmlCellPr id="144" uniqueName="_Report_Observations_BIL.PAS.FFV_A.EM">
      <xmlPr mapId="1" xpath="/Report/Observations/BIL.PAS.FFV/A.EM" xmlDataType="double"/>
    </xmlCellPr>
  </singleXmlCell>
  <singleXmlCell id="145" r="S72" connectionId="0">
    <xmlCellPr id="145" uniqueName="_Report_Observations_BIL.PAS.FFV.STP_A.EM">
      <xmlPr mapId="1" xpath="/Report/Observations/BIL.PAS.FFV.STP/A.EM" xmlDataType="double"/>
    </xmlCellPr>
  </singleXmlCell>
  <singleXmlCell id="146" r="S70" connectionId="0">
    <xmlCellPr id="146" uniqueName="_Report_Observations_BIL.PAS.WBW_A.EM">
      <xmlPr mapId="1" xpath="/Report/Observations/BIL.PAS.WBW/A.EM" xmlDataType="double"/>
    </xmlCellPr>
  </singleXmlCell>
  <singleXmlCell id="147" r="S73" connectionId="0">
    <xmlCellPr id="147" uniqueName="_Report_Observations_BIL.PAS.FFV.VBA_A.EM">
      <xmlPr mapId="1" xpath="/Report/Observations/BIL.PAS.FFV.VBA/A.EM" xmlDataType="double"/>
    </xmlCellPr>
  </singleXmlCell>
  <singleXmlCell id="148" r="S74" connectionId="0">
    <xmlCellPr id="148" uniqueName="_Report_Observations_BIL.PAS.FFV.WFG_A.EM">
      <xmlPr mapId="1" xpath="/Report/Observations/BIL.PAS.FFV.WFG/A.EM" xmlDataType="double"/>
    </xmlCellPr>
  </singleXmlCell>
  <singleXmlCell id="159" r="S86" connectionId="0">
    <xmlCellPr id="159" uniqueName="_Report_Observations_BIL.PAS.SON_A.EM">
      <xmlPr mapId="1" xpath="/Report/Observations/BIL.PAS.SON/A.EM" xmlDataType="double"/>
    </xmlCellPr>
  </singleXmlCell>
  <singleXmlCell id="160" r="S87" connectionId="0">
    <xmlCellPr id="160" uniqueName="_Report_Observations_BIL.PAS.SON.SBG_A.EM">
      <xmlPr mapId="1" xpath="/Report/Observations/BIL.PAS.SON.SBG/A.EM" xmlDataType="double"/>
    </xmlCellPr>
  </singleXmlCell>
  <singleXmlCell id="161" r="S88" connectionId="0">
    <xmlCellPr id="161" uniqueName="_Report_Observations_BIL.PAS.SON.NML_A.EM">
      <xmlPr mapId="1" xpath="/Report/Observations/BIL.PAS.SON.NML/A.EM" xmlDataType="double"/>
    </xmlCellPr>
  </singleXmlCell>
  <singleXmlCell id="164" r="O93" connectionId="0">
    <xmlCellPr id="164" uniqueName="_Report_Observations_BIL.PAS.KRE.RSK_I.JPY">
      <xmlPr mapId="1" xpath="/Report/Observations/BIL.PAS.KRE.RSK/I.JPY" xmlDataType="double"/>
    </xmlCellPr>
  </singleXmlCell>
  <singleXmlCell id="166" r="O94" connectionId="0">
    <xmlCellPr id="166" uniqueName="_Report_Observations_BIL.PAS.GRE_I.JPY">
      <xmlPr mapId="1" xpath="/Report/Observations/BIL.PAS.GRE/I.JPY" xmlDataType="double"/>
    </xmlCellPr>
  </singleXmlCell>
  <singleXmlCell id="168" r="O91" connectionId="0">
    <xmlCellPr id="168" uniqueName="_Report_Observations_BIL.PAS.GKA_I.JPY">
      <xmlPr mapId="1" xpath="/Report/Observations/BIL.PAS.GKA/I.JPY" xmlDataType="double"/>
    </xmlCellPr>
  </singleXmlCell>
  <singleXmlCell id="170" r="O92" connectionId="0">
    <xmlCellPr id="170" uniqueName="_Report_Observations_BIL.PAS.KRE_I.JPY">
      <xmlPr mapId="1" xpath="/Report/Observations/BIL.PAS.KRE/I.JPY" xmlDataType="double"/>
    </xmlCellPr>
  </singleXmlCell>
  <singleXmlCell id="172" r="O97" connectionId="0">
    <xmlCellPr id="172" uniqueName="_Report_Observations_BIL.PAS.GVO_I.JPY">
      <xmlPr mapId="1" xpath="/Report/Observations/BIL.PAS.GVO/I.JPY" xmlDataType="double"/>
    </xmlCellPr>
  </singleXmlCell>
  <singleXmlCell id="174" r="O98" connectionId="0">
    <xmlCellPr id="174" uniqueName="_Report_Observations_BIL.PAS.GEV_I.JPY">
      <xmlPr mapId="1" xpath="/Report/Observations/BIL.PAS.GEV/I.JPY" xmlDataType="double"/>
    </xmlCellPr>
  </singleXmlCell>
  <singleXmlCell id="176" r="O95" connectionId="0">
    <xmlCellPr id="176" uniqueName="_Report_Observations_BIL.PAS.FGR_I.JPY">
      <xmlPr mapId="1" xpath="/Report/Observations/BIL.PAS.FGR/I.JPY" xmlDataType="double"/>
    </xmlCellPr>
  </singleXmlCell>
  <singleXmlCell id="178" r="O96" connectionId="0">
    <xmlCellPr id="178" uniqueName="_Report_Observations_BIL.PAS.EKA_I.JPY">
      <xmlPr mapId="1" xpath="/Report/Observations/BIL.PAS.EKA/I.JPY" xmlDataType="double"/>
    </xmlCellPr>
  </singleXmlCell>
  <singleXmlCell id="183" r="O99" connectionId="0">
    <xmlCellPr id="183" uniqueName="_Report_Observations_BIL.PAS.TOT_I.JPY">
      <xmlPr mapId="1" xpath="/Report/Observations/BIL.PAS.TOT/I.JPY" xmlDataType="double"/>
    </xmlCellPr>
  </singleXmlCell>
  <singleXmlCell id="187" r="O101" connectionId="0">
    <xmlCellPr id="187" uniqueName="_Report_Observations_BIL.PAS.TOT.NRA.WAF_I.JPY">
      <xmlPr mapId="1" xpath="/Report/Observations/BIL.PAS.TOT.NRA.WAF/I.JPY" xmlDataType="double"/>
    </xmlCellPr>
  </singleXmlCell>
  <singleXmlCell id="189" r="K21" connectionId="0">
    <xmlCellPr id="189" uniqueName="_Report_Observations_BIL.PAS.VBA_I.CHF.T">
      <xmlPr mapId="1" xpath="/Report/Observations/BIL.PAS.VBA/I.CHF.T" xmlDataType="double"/>
    </xmlCellPr>
  </singleXmlCell>
  <singleXmlCell id="192" r="O100" connectionId="0">
    <xmlCellPr id="192" uniqueName="_Report_Observations_BIL.PAS.TOT.NRA_I.JPY">
      <xmlPr mapId="1" xpath="/Report/Observations/BIL.PAS.TOT.NRA/I.JPY" xmlDataType="double"/>
    </xmlCellPr>
  </singleXmlCell>
  <singleXmlCell id="194" r="K24" connectionId="0">
    <xmlCellPr id="194" uniqueName="_Report_Observations_BIL.PAS.VBA_I.CHF.RLZ">
      <xmlPr mapId="1" xpath="/Report/Observations/BIL.PAS.VBA/I.CHF.RLZ" xmlDataType="double"/>
    </xmlCellPr>
  </singleXmlCell>
  <singleXmlCell id="196" r="K25" connectionId="0">
    <xmlCellPr id="196" uniqueName="_Report_Observations_BIL.PAS.VBA_I.CHF.B1M">
      <xmlPr mapId="1" xpath="/Report/Observations/BIL.PAS.VBA/I.CHF.B1M" xmlDataType="double"/>
    </xmlCellPr>
  </singleXmlCell>
  <singleXmlCell id="198" r="K22" connectionId="0">
    <xmlCellPr id="198" uniqueName="_Report_Observations_BIL.PAS.VBA_I.CHF.ASI">
      <xmlPr mapId="1" xpath="/Report/Observations/BIL.PAS.VBA/I.CHF.ASI" xmlDataType="double"/>
    </xmlCellPr>
  </singleXmlCell>
  <singleXmlCell id="200" r="K23" connectionId="0">
    <xmlCellPr id="200" uniqueName="_Report_Observations_BIL.PAS.VBA_I.CHF.KUE">
      <xmlPr mapId="1" xpath="/Report/Observations/BIL.PAS.VBA/I.CHF.KUE" xmlDataType="double"/>
    </xmlCellPr>
  </singleXmlCell>
  <singleXmlCell id="201" r="K28" connectionId="0">
    <xmlCellPr id="201" uniqueName="_Report_Observations_BIL.PAS.VBA_I.CHF.J15">
      <xmlPr mapId="1" xpath="/Report/Observations/BIL.PAS.VBA/I.CHF.J15" xmlDataType="double"/>
    </xmlCellPr>
  </singleXmlCell>
  <singleXmlCell id="202" r="K29" connectionId="0">
    <xmlCellPr id="202" uniqueName="_Report_Observations_BIL.PAS.VBA_I.CHF.U5J">
      <xmlPr mapId="1" xpath="/Report/Observations/BIL.PAS.VBA/I.CHF.U5J" xmlDataType="double"/>
    </xmlCellPr>
  </singleXmlCell>
  <singleXmlCell id="204" r="K26" connectionId="0">
    <xmlCellPr id="204" uniqueName="_Report_Observations_BIL.PAS.VBA_I.CHF.M13">
      <xmlPr mapId="1" xpath="/Report/Observations/BIL.PAS.VBA/I.CHF.M13" xmlDataType="double"/>
    </xmlCellPr>
  </singleXmlCell>
  <singleXmlCell id="206" r="K27" connectionId="0">
    <xmlCellPr id="206" uniqueName="_Report_Observations_BIL.PAS.VBA_I.CHF.M31">
      <xmlPr mapId="1" xpath="/Report/Observations/BIL.PAS.VBA/I.CHF.M31" xmlDataType="double"/>
    </xmlCellPr>
  </singleXmlCell>
  <singleXmlCell id="210" r="K31" connectionId="0">
    <xmlCellPr id="210" uniqueName="_Report_Observations_BIL.PAS.WFG_I.CHF.T.T">
      <xmlPr mapId="1" xpath="/Report/Observations/BIL.PAS.WFG/I.CHF.T.T" xmlDataType="double"/>
    </xmlCellPr>
  </singleXmlCell>
  <singleXmlCell id="212" r="K32" connectionId="0">
    <xmlCellPr id="212" uniqueName="_Report_Observations_BIL.PAS.WFG_I.CHF.T.BAN">
      <xmlPr mapId="1" xpath="/Report/Observations/BIL.PAS.WFG/I.CHF.T.BAN" xmlDataType="double"/>
    </xmlCellPr>
  </singleXmlCell>
  <singleXmlCell id="214" r="K30" connectionId="0">
    <xmlCellPr id="214" uniqueName="_Report_Observations_BIL.PAS.VBA.GMP_I.CHF">
      <xmlPr mapId="1" xpath="/Report/Observations/BIL.PAS.VBA.GMP/I.CHF" xmlDataType="double"/>
    </xmlCellPr>
  </singleXmlCell>
  <singleXmlCell id="215" r="K35" connectionId="0">
    <xmlCellPr id="215" uniqueName="_Report_Observations_BIL.PAS.WFG_I.CHF.RLZ.BAN">
      <xmlPr mapId="1" xpath="/Report/Observations/BIL.PAS.WFG/I.CHF.RLZ.BAN" xmlDataType="double"/>
    </xmlCellPr>
  </singleXmlCell>
  <singleXmlCell id="216" r="K36" connectionId="0">
    <xmlCellPr id="216" uniqueName="_Report_Observations_BIL.PAS.WFG_I.CHF.B1M.BAN">
      <xmlPr mapId="1" xpath="/Report/Observations/BIL.PAS.WFG/I.CHF.B1M.BAN" xmlDataType="double"/>
    </xmlCellPr>
  </singleXmlCell>
  <singleXmlCell id="218" r="K33" connectionId="0">
    <xmlCellPr id="218" uniqueName="_Report_Observations_BIL.PAS.WFG_I.CHF.ASI.BAN">
      <xmlPr mapId="1" xpath="/Report/Observations/BIL.PAS.WFG/I.CHF.ASI.BAN" xmlDataType="double"/>
    </xmlCellPr>
  </singleXmlCell>
  <singleXmlCell id="220" r="K34" connectionId="0">
    <xmlCellPr id="220" uniqueName="_Report_Observations_BIL.PAS.WFG_I.CHF.KUE.BAN">
      <xmlPr mapId="1" xpath="/Report/Observations/BIL.PAS.WFG/I.CHF.KUE.BAN" xmlDataType="double"/>
    </xmlCellPr>
  </singleXmlCell>
  <singleXmlCell id="221" r="K39" connectionId="0">
    <xmlCellPr id="221" uniqueName="_Report_Observations_BIL.PAS.WFG_I.CHF.J15.BAN">
      <xmlPr mapId="1" xpath="/Report/Observations/BIL.PAS.WFG/I.CHF.J15.BAN" xmlDataType="double"/>
    </xmlCellPr>
  </singleXmlCell>
  <singleXmlCell id="222" r="K37" connectionId="0">
    <xmlCellPr id="222" uniqueName="_Report_Observations_BIL.PAS.WFG_I.CHF.M13.BAN">
      <xmlPr mapId="1" xpath="/Report/Observations/BIL.PAS.WFG/I.CHF.M13.BAN" xmlDataType="double"/>
    </xmlCellPr>
  </singleXmlCell>
  <singleXmlCell id="223" r="K38" connectionId="0">
    <xmlCellPr id="223" uniqueName="_Report_Observations_BIL.PAS.WFG_I.CHF.M31.BAN">
      <xmlPr mapId="1" xpath="/Report/Observations/BIL.PAS.WFG/I.CHF.M31.BAN" xmlDataType="double"/>
    </xmlCellPr>
  </singleXmlCell>
  <singleXmlCell id="226" r="K50" connectionId="0">
    <xmlCellPr id="226" uniqueName="_Report_Observations_BIL.PAS.VKE_I.CHF">
      <xmlPr mapId="1" xpath="/Report/Observations/BIL.PAS.VKE/I.CHF" xmlDataType="double"/>
    </xmlCellPr>
  </singleXmlCell>
  <singleXmlCell id="228" r="K42" connectionId="0">
    <xmlCellPr id="228" uniqueName="_Report_Observations_BIL.PAS.WFG_I.CHF.ASI.KUN">
      <xmlPr mapId="1" xpath="/Report/Observations/BIL.PAS.WFG/I.CHF.ASI.KUN" xmlDataType="double"/>
    </xmlCellPr>
  </singleXmlCell>
  <singleXmlCell id="230" r="K43" connectionId="0">
    <xmlCellPr id="230" uniqueName="_Report_Observations_BIL.PAS.WFG_I.CHF.KUE.KUN">
      <xmlPr mapId="1" xpath="/Report/Observations/BIL.PAS.WFG/I.CHF.KUE.KUN" xmlDataType="double"/>
    </xmlCellPr>
  </singleXmlCell>
  <singleXmlCell id="232" r="K40" connectionId="0">
    <xmlCellPr id="232" uniqueName="_Report_Observations_BIL.PAS.WFG_I.CHF.U5J.BAN">
      <xmlPr mapId="1" xpath="/Report/Observations/BIL.PAS.WFG/I.CHF.U5J.BAN" xmlDataType="double"/>
    </xmlCellPr>
  </singleXmlCell>
  <singleXmlCell id="234" r="K41" connectionId="0">
    <xmlCellPr id="234" uniqueName="_Report_Observations_BIL.PAS.WFG_I.CHF.T.KUN">
      <xmlPr mapId="1" xpath="/Report/Observations/BIL.PAS.WFG/I.CHF.T.KUN" xmlDataType="double"/>
    </xmlCellPr>
  </singleXmlCell>
  <singleXmlCell id="236" r="K46" connectionId="0">
    <xmlCellPr id="236" uniqueName="_Report_Observations_BIL.PAS.WFG_I.CHF.M13.KUN">
      <xmlPr mapId="1" xpath="/Report/Observations/BIL.PAS.WFG/I.CHF.M13.KUN" xmlDataType="double"/>
    </xmlCellPr>
  </singleXmlCell>
  <singleXmlCell id="238" r="K47" connectionId="0">
    <xmlCellPr id="238" uniqueName="_Report_Observations_BIL.PAS.WFG_I.CHF.M31.KUN">
      <xmlPr mapId="1" xpath="/Report/Observations/BIL.PAS.WFG/I.CHF.M31.KUN" xmlDataType="double"/>
    </xmlCellPr>
  </singleXmlCell>
  <singleXmlCell id="240" r="K44" connectionId="0">
    <xmlCellPr id="240" uniqueName="_Report_Observations_BIL.PAS.WFG_I.CHF.RLZ.KUN">
      <xmlPr mapId="1" xpath="/Report/Observations/BIL.PAS.WFG/I.CHF.RLZ.KUN" xmlDataType="double"/>
    </xmlCellPr>
  </singleXmlCell>
  <singleXmlCell id="242" r="K45" connectionId="0">
    <xmlCellPr id="242" uniqueName="_Report_Observations_BIL.PAS.WFG_I.CHF.B1M.KUN">
      <xmlPr mapId="1" xpath="/Report/Observations/BIL.PAS.WFG/I.CHF.B1M.KUN" xmlDataType="double"/>
    </xmlCellPr>
  </singleXmlCell>
  <singleXmlCell id="243" r="K48" connectionId="0">
    <xmlCellPr id="243" uniqueName="_Report_Observations_BIL.PAS.WFG_I.CHF.J15.KUN">
      <xmlPr mapId="1" xpath="/Report/Observations/BIL.PAS.WFG/I.CHF.J15.KUN" xmlDataType="double"/>
    </xmlCellPr>
  </singleXmlCell>
  <singleXmlCell id="244" r="K49" connectionId="0">
    <xmlCellPr id="244" uniqueName="_Report_Observations_BIL.PAS.WFG_I.CHF.U5J.KUN">
      <xmlPr mapId="1" xpath="/Report/Observations/BIL.PAS.WFG/I.CHF.U5J.KUN" xmlDataType="double"/>
    </xmlCellPr>
  </singleXmlCell>
  <singleXmlCell id="253" r="O50" connectionId="0">
    <xmlCellPr id="253" uniqueName="_Report_Observations_BIL.PAS.VKE_I.JPY">
      <xmlPr mapId="1" xpath="/Report/Observations/BIL.PAS.VKE/I.JPY" xmlDataType="double"/>
    </xmlCellPr>
  </singleXmlCell>
  <singleXmlCell id="257" r="O53" connectionId="0">
    <xmlCellPr id="257" uniqueName="_Report_Observations_BIL.PAS.VKE.KOV_I.JPY.KUE.T">
      <xmlPr mapId="1" xpath="/Report/Observations/BIL.PAS.VKE.KOV/I.JPY.KUE.T" xmlDataType="double"/>
    </xmlCellPr>
  </singleXmlCell>
  <singleXmlCell id="259" r="O54" connectionId="0">
    <xmlCellPr id="259" uniqueName="_Report_Observations_BIL.PAS.VKE.KOV_I.JPY.KUE.UEB">
      <xmlPr mapId="1" xpath="/Report/Observations/BIL.PAS.VKE.KOV/I.JPY.KUE.UEB" xmlDataType="double"/>
    </xmlCellPr>
  </singleXmlCell>
  <singleXmlCell id="262" r="O51" connectionId="0">
    <xmlCellPr id="262" uniqueName="_Report_Observations_BIL.PAS.VKE.KOV_I.JPY.T.T">
      <xmlPr mapId="1" xpath="/Report/Observations/BIL.PAS.VKE.KOV/I.JPY.T.T" xmlDataType="double"/>
    </xmlCellPr>
  </singleXmlCell>
  <singleXmlCell id="264" r="O52" connectionId="0">
    <xmlCellPr id="264" uniqueName="_Report_Observations_BIL.PAS.VKE.KOV_I.JPY.ASI.T">
      <xmlPr mapId="1" xpath="/Report/Observations/BIL.PAS.VKE.KOV/I.JPY.ASI.T" xmlDataType="double"/>
    </xmlCellPr>
  </singleXmlCell>
  <singleXmlCell id="266" r="O57" connectionId="0">
    <xmlCellPr id="266" uniqueName="_Report_Observations_BIL.PAS.VKE.KOV_I.JPY.RLZ.T">
      <xmlPr mapId="1" xpath="/Report/Observations/BIL.PAS.VKE.KOV/I.JPY.RLZ.T" xmlDataType="double"/>
    </xmlCellPr>
  </singleXmlCell>
  <singleXmlCell id="267" r="O58" connectionId="0">
    <xmlCellPr id="267" uniqueName="_Report_Observations_BIL.PAS.VKE.KOV_I.JPY.B1M.T">
      <xmlPr mapId="1" xpath="/Report/Observations/BIL.PAS.VKE.KOV/I.JPY.B1M.T" xmlDataType="double"/>
    </xmlCellPr>
  </singleXmlCell>
  <singleXmlCell id="269" r="O55" connectionId="0">
    <xmlCellPr id="269" uniqueName="_Report_Observations_BIL.PAS.VKE.KOV_I.JPY.KUE.NUE">
      <xmlPr mapId="1" xpath="/Report/Observations/BIL.PAS.VKE.KOV/I.JPY.KUE.NUE" xmlDataType="double"/>
    </xmlCellPr>
  </singleXmlCell>
  <singleXmlCell id="270" r="O56" connectionId="0">
    <xmlCellPr id="270" uniqueName="_Report_Observations_BIL.PAS.VKE.KOV.CAG_I.JPY.KUE.NUE">
      <xmlPr mapId="1" xpath="/Report/Observations/BIL.PAS.VKE.KOV.CAG/I.JPY.KUE.NUE" xmlDataType="double"/>
    </xmlCellPr>
  </singleXmlCell>
  <singleXmlCell id="273" r="O59" connectionId="0">
    <xmlCellPr id="273" uniqueName="_Report_Observations_BIL.PAS.VKE.KOV_I.JPY.M13.T">
      <xmlPr mapId="1" xpath="/Report/Observations/BIL.PAS.VKE.KOV/I.JPY.M13.T" xmlDataType="double"/>
    </xmlCellPr>
  </singleXmlCell>
  <singleXmlCell id="275" r="O60" connectionId="0">
    <xmlCellPr id="275" uniqueName="_Report_Observations_BIL.PAS.VKE.KOV_I.JPY.M31.T">
      <xmlPr mapId="1" xpath="/Report/Observations/BIL.PAS.VKE.KOV/I.JPY.M31.T" xmlDataType="double"/>
    </xmlCellPr>
  </singleXmlCell>
  <singleXmlCell id="277" r="O61" connectionId="0">
    <xmlCellPr id="277" uniqueName="_Report_Observations_BIL.PAS.VKE.KOV_I.JPY.J15.T">
      <xmlPr mapId="1" xpath="/Report/Observations/BIL.PAS.VKE.KOV/I.JPY.J15.T" xmlDataType="double"/>
    </xmlCellPr>
  </singleXmlCell>
  <singleXmlCell id="281" r="O64" connectionId="0">
    <xmlCellPr id="281" uniqueName="_Report_Observations_BIL.PAS.VKE.GVG_I.JPY">
      <xmlPr mapId="1" xpath="/Report/Observations/BIL.PAS.VKE.GVG/I.JPY" xmlDataType="double"/>
    </xmlCellPr>
  </singleXmlCell>
  <singleXmlCell id="283" r="O65" connectionId="0">
    <xmlCellPr id="283" uniqueName="_Report_Observations_BIL.PAS.VKE.GVG.F2S_I.JPY">
      <xmlPr mapId="1" xpath="/Report/Observations/BIL.PAS.VKE.GVG.F2S/I.JPY" xmlDataType="double"/>
    </xmlCellPr>
  </singleXmlCell>
  <singleXmlCell id="285" r="O62" connectionId="0">
    <xmlCellPr id="285" uniqueName="_Report_Observations_BIL.PAS.VKE.KOV_I.JPY.U5J.T">
      <xmlPr mapId="1" xpath="/Report/Observations/BIL.PAS.VKE.KOV/I.JPY.U5J.T" xmlDataType="double"/>
    </xmlCellPr>
  </singleXmlCell>
  <singleXmlCell id="287" r="O63" connectionId="0">
    <xmlCellPr id="287" uniqueName="_Report_Observations_BIL.PAS.VKE.KOV.GMP_I.JPY">
      <xmlPr mapId="1" xpath="/Report/Observations/BIL.PAS.VKE.KOV.GMP/I.JPY" xmlDataType="double"/>
    </xmlCellPr>
  </singleXmlCell>
  <singleXmlCell id="288" r="O68" connectionId="0">
    <xmlCellPr id="288" uniqueName="_Report_Observations_BIL.PAS.HGE_I.JPY.BAN">
      <xmlPr mapId="1" xpath="/Report/Observations/BIL.PAS.HGE/I.JPY.BAN" xmlDataType="double"/>
    </xmlCellPr>
  </singleXmlCell>
  <singleXmlCell id="289" r="O69" connectionId="0">
    <xmlCellPr id="289" uniqueName="_Report_Observations_BIL.PAS.HGE_I.JPY.KUN">
      <xmlPr mapId="1" xpath="/Report/Observations/BIL.PAS.HGE/I.JPY.KUN" xmlDataType="double"/>
    </xmlCellPr>
  </singleXmlCell>
  <singleXmlCell id="291" r="O66" connectionId="0">
    <xmlCellPr id="291" uniqueName="_Report_Observations_BIL.PAS.VKE.GVG.S3A_I.JPY">
      <xmlPr mapId="1" xpath="/Report/Observations/BIL.PAS.VKE.GVG.S3A/I.JPY" xmlDataType="double"/>
    </xmlCellPr>
  </singleXmlCell>
  <singleXmlCell id="293" r="O67" connectionId="0">
    <xmlCellPr id="293" uniqueName="_Report_Observations_BIL.PAS.HGE_I.JPY.T">
      <xmlPr mapId="1" xpath="/Report/Observations/BIL.PAS.HGE/I.JPY.T" xmlDataType="double"/>
    </xmlCellPr>
  </singleXmlCell>
  <singleXmlCell id="299" r="O71" connectionId="0">
    <xmlCellPr id="299" uniqueName="_Report_Observations_BIL.PAS.FFV_I.JPY">
      <xmlPr mapId="1" xpath="/Report/Observations/BIL.PAS.FFV/I.JPY" xmlDataType="double"/>
    </xmlCellPr>
  </singleXmlCell>
  <singleXmlCell id="300" r="O72" connectionId="0">
    <xmlCellPr id="300" uniqueName="_Report_Observations_BIL.PAS.FFV.STP_I.JPY">
      <xmlPr mapId="1" xpath="/Report/Observations/BIL.PAS.FFV.STP/I.JPY" xmlDataType="double"/>
    </xmlCellPr>
  </singleXmlCell>
  <singleXmlCell id="305" r="O70" connectionId="0">
    <xmlCellPr id="305" uniqueName="_Report_Observations_BIL.PAS.WBW_I.JPY">
      <xmlPr mapId="1" xpath="/Report/Observations/BIL.PAS.WBW/I.JPY" xmlDataType="double"/>
    </xmlCellPr>
  </singleXmlCell>
  <singleXmlCell id="308" r="O75" connectionId="0">
    <xmlCellPr id="308" uniqueName="_Report_Observations_BIL.PAS.FFV.APF_I.JPY">
      <xmlPr mapId="1" xpath="/Report/Observations/BIL.PAS.FFV.APF/I.JPY" xmlDataType="double"/>
    </xmlCellPr>
  </singleXmlCell>
  <singleXmlCell id="310" r="O76" connectionId="0">
    <xmlCellPr id="310" uniqueName="_Report_Observations_BIL.PAS.KOB_I.JPY.T">
      <xmlPr mapId="1" xpath="/Report/Observations/BIL.PAS.KOB/I.JPY.T" xmlDataType="double"/>
    </xmlCellPr>
  </singleXmlCell>
  <singleXmlCell id="313" r="O73" connectionId="0">
    <xmlCellPr id="313" uniqueName="_Report_Observations_BIL.PAS.FFV.VBA_I.JPY">
      <xmlPr mapId="1" xpath="/Report/Observations/BIL.PAS.FFV.VBA/I.JPY" xmlDataType="double"/>
    </xmlCellPr>
  </singleXmlCell>
  <singleXmlCell id="315" r="O74" connectionId="0">
    <xmlCellPr id="315" uniqueName="_Report_Observations_BIL.PAS.FFV.WFG_I.JPY">
      <xmlPr mapId="1" xpath="/Report/Observations/BIL.PAS.FFV.WFG/I.JPY" xmlDataType="double"/>
    </xmlCellPr>
  </singleXmlCell>
  <singleXmlCell id="316" r="O79" connectionId="0">
    <xmlCellPr id="316" uniqueName="_Report_Observations_BIL.PAS.APF_I.JPY">
      <xmlPr mapId="1" xpath="/Report/Observations/BIL.PAS.APF/I.JPY" xmlDataType="double"/>
    </xmlCellPr>
  </singleXmlCell>
  <singleXmlCell id="317" r="O77" connectionId="0">
    <xmlCellPr id="317" uniqueName="_Report_Observations_BIL.PAS.KOB_I.JPY.B5J">
      <xmlPr mapId="1" xpath="/Report/Observations/BIL.PAS.KOB/I.JPY.B5J" xmlDataType="double"/>
    </xmlCellPr>
  </singleXmlCell>
  <singleXmlCell id="318" r="O78" connectionId="0">
    <xmlCellPr id="318" uniqueName="_Report_Observations_BIL.PAS.KOB_I.JPY.U5J">
      <xmlPr mapId="1" xpath="/Report/Observations/BIL.PAS.KOB/I.JPY.U5J" xmlDataType="double"/>
    </xmlCellPr>
  </singleXmlCell>
  <singleXmlCell id="323" r="O90" connectionId="0">
    <xmlCellPr id="323" uniqueName="_Report_Observations_BIL.PAS.RAB_I.JPY">
      <xmlPr mapId="1" xpath="/Report/Observations/BIL.PAS.RAB/I.JPY" xmlDataType="double"/>
    </xmlCellPr>
  </singleXmlCell>
  <singleXmlCell id="325" r="O82" connectionId="0">
    <xmlCellPr id="325" uniqueName="_Report_Observations_BIL.PAS.APF.GMP_I.JPY">
      <xmlPr mapId="1" xpath="/Report/Observations/BIL.PAS.APF.GMP/I.JPY" xmlDataType="double"/>
    </xmlCellPr>
  </singleXmlCell>
  <singleXmlCell id="328" r="O80" connectionId="0">
    <xmlCellPr id="328" uniqueName="_Report_Observations_BIL.PAS.APF.OOW_I.JPY">
      <xmlPr mapId="1" xpath="/Report/Observations/BIL.PAS.APF.OOW/I.JPY" xmlDataType="double"/>
    </xmlCellPr>
  </singleXmlCell>
  <singleXmlCell id="330" r="O81" connectionId="0">
    <xmlCellPr id="330" uniqueName="_Report_Observations_BIL.PAS.APF.OOW.NRA_I.JPY">
      <xmlPr mapId="1" xpath="/Report/Observations/BIL.PAS.APF.OOW.NRA/I.JPY" xmlDataType="double"/>
    </xmlCellPr>
  </singleXmlCell>
  <singleXmlCell id="333" r="O86" connectionId="0">
    <xmlCellPr id="333" uniqueName="_Report_Observations_BIL.PAS.SON_I.JPY">
      <xmlPr mapId="1" xpath="/Report/Observations/BIL.PAS.SON/I.JPY" xmlDataType="double"/>
    </xmlCellPr>
  </singleXmlCell>
  <singleXmlCell id="335" r="O87" connectionId="0">
    <xmlCellPr id="335" uniqueName="_Report_Observations_BIL.PAS.SON.SBG_I.JPY">
      <xmlPr mapId="1" xpath="/Report/Observations/BIL.PAS.SON.SBG/I.JPY" xmlDataType="double"/>
    </xmlCellPr>
  </singleXmlCell>
  <singleXmlCell id="338" r="O85" connectionId="0">
    <xmlCellPr id="338" uniqueName="_Report_Observations_BIL.PAS.REA_I.JPY">
      <xmlPr mapId="1" xpath="/Report/Observations/BIL.PAS.REA/I.JPY" xmlDataType="double"/>
    </xmlCellPr>
  </singleXmlCell>
  <singleXmlCell id="339" r="O88" connectionId="0">
    <xmlCellPr id="339" uniqueName="_Report_Observations_BIL.PAS.SON.NML_I.JPY">
      <xmlPr mapId="1" xpath="/Report/Observations/BIL.PAS.SON.NML/I.JPY" xmlDataType="double"/>
    </xmlCellPr>
  </singleXmlCell>
  <singleXmlCell id="340" r="O89" connectionId="0">
    <xmlCellPr id="340" uniqueName="_Report_Observations_BIL.PAS.RUE_I.JPY">
      <xmlPr mapId="1" xpath="/Report/Observations/BIL.PAS.RUE/I.JPY" xmlDataType="double"/>
    </xmlCellPr>
  </singleXmlCell>
  <singleXmlCell id="341" r="X34" connectionId="0">
    <xmlCellPr id="341" uniqueName="_Report_Observations_BIL.PAS.WFG_A.T.KUE.BAN">
      <xmlPr mapId="1" xpath="/Report/Observations/BIL.PAS.WFG/A.T.KUE.BAN" xmlDataType="double"/>
    </xmlCellPr>
  </singleXmlCell>
  <singleXmlCell id="342" r="X35" connectionId="0">
    <xmlCellPr id="342" uniqueName="_Report_Observations_BIL.PAS.WFG_A.T.RLZ.BAN">
      <xmlPr mapId="1" xpath="/Report/Observations/BIL.PAS.WFG/A.T.RLZ.BAN" xmlDataType="double"/>
    </xmlCellPr>
  </singleXmlCell>
  <singleXmlCell id="343" r="X32" connectionId="0">
    <xmlCellPr id="343" uniqueName="_Report_Observations_BIL.PAS.WFG_A.T.T.BAN">
      <xmlPr mapId="1" xpath="/Report/Observations/BIL.PAS.WFG/A.T.T.BAN" xmlDataType="double"/>
    </xmlCellPr>
  </singleXmlCell>
  <singleXmlCell id="344" r="X33" connectionId="0">
    <xmlCellPr id="344" uniqueName="_Report_Observations_BIL.PAS.WFG_A.T.ASI.BAN">
      <xmlPr mapId="1" xpath="/Report/Observations/BIL.PAS.WFG/A.T.ASI.BAN" xmlDataType="double"/>
    </xmlCellPr>
  </singleXmlCell>
  <singleXmlCell id="345" r="X38" connectionId="0">
    <xmlCellPr id="345" uniqueName="_Report_Observations_BIL.PAS.WFG_A.T.M31.BAN">
      <xmlPr mapId="1" xpath="/Report/Observations/BIL.PAS.WFG/A.T.M31.BAN" xmlDataType="double"/>
    </xmlCellPr>
  </singleXmlCell>
  <singleXmlCell id="346" r="X39" connectionId="0">
    <xmlCellPr id="346" uniqueName="_Report_Observations_BIL.PAS.WFG_A.T.J15.BAN">
      <xmlPr mapId="1" xpath="/Report/Observations/BIL.PAS.WFG/A.T.J15.BAN" xmlDataType="double"/>
    </xmlCellPr>
  </singleXmlCell>
  <singleXmlCell id="347" r="X36" connectionId="0">
    <xmlCellPr id="347" uniqueName="_Report_Observations_BIL.PAS.WFG_A.T.B1M.BAN">
      <xmlPr mapId="1" xpath="/Report/Observations/BIL.PAS.WFG/A.T.B1M.BAN" xmlDataType="double"/>
    </xmlCellPr>
  </singleXmlCell>
  <singleXmlCell id="348" r="X37" connectionId="0">
    <xmlCellPr id="348" uniqueName="_Report_Observations_BIL.PAS.WFG_A.T.M13.BAN">
      <xmlPr mapId="1" xpath="/Report/Observations/BIL.PAS.WFG/A.T.M13.BAN" xmlDataType="double"/>
    </xmlCellPr>
  </singleXmlCell>
  <singleXmlCell id="350" r="K97" connectionId="0">
    <xmlCellPr id="350" uniqueName="_Report_Observations_BIL.PAS.GVO_I.CHF">
      <xmlPr mapId="1" xpath="/Report/Observations/BIL.PAS.GVO/I.CHF" xmlDataType="double"/>
    </xmlCellPr>
  </singleXmlCell>
  <singleXmlCell id="352" r="K98" connectionId="0">
    <xmlCellPr id="352" uniqueName="_Report_Observations_BIL.PAS.GEV_I.CHF">
      <xmlPr mapId="1" xpath="/Report/Observations/BIL.PAS.GEV/I.CHF" xmlDataType="double"/>
    </xmlCellPr>
  </singleXmlCell>
  <singleXmlCell id="353" r="K95" connectionId="0">
    <xmlCellPr id="353" uniqueName="_Report_Observations_BIL.PAS.FGR_I.CHF">
      <xmlPr mapId="1" xpath="/Report/Observations/BIL.PAS.FGR/I.CHF" xmlDataType="double"/>
    </xmlCellPr>
  </singleXmlCell>
  <singleXmlCell id="354" r="K96" connectionId="0">
    <xmlCellPr id="354" uniqueName="_Report_Observations_BIL.PAS.EKA_I.CHF">
      <xmlPr mapId="1" xpath="/Report/Observations/BIL.PAS.EKA/I.CHF" xmlDataType="double"/>
    </xmlCellPr>
  </singleXmlCell>
  <singleXmlCell id="358" r="K99" connectionId="0">
    <xmlCellPr id="358" uniqueName="_Report_Observations_BIL.PAS.TOT_I.CHF">
      <xmlPr mapId="1" xpath="/Report/Observations/BIL.PAS.TOT/I.CHF" xmlDataType="double"/>
    </xmlCellPr>
  </singleXmlCell>
  <singleXmlCell id="362" r="X30" connectionId="0">
    <xmlCellPr id="362" uniqueName="_Report_Observations_BIL.PAS.VBA.GMP_A.T">
      <xmlPr mapId="1" xpath="/Report/Observations/BIL.PAS.VBA.GMP/A.T" xmlDataType="double"/>
    </xmlCellPr>
  </singleXmlCell>
  <singleXmlCell id="363" r="X31" connectionId="0">
    <xmlCellPr id="363" uniqueName="_Report_Observations_BIL.PAS.WFG_A.T.T.T">
      <xmlPr mapId="1" xpath="/Report/Observations/BIL.PAS.WFG/A.T.T.T" xmlDataType="double"/>
    </xmlCellPr>
  </singleXmlCell>
  <singleXmlCell id="364" r="X45" connectionId="0">
    <xmlCellPr id="364" uniqueName="_Report_Observations_BIL.PAS.WFG_A.T.B1M.KUN">
      <xmlPr mapId="1" xpath="/Report/Observations/BIL.PAS.WFG/A.T.B1M.KUN" xmlDataType="double"/>
    </xmlCellPr>
  </singleXmlCell>
  <singleXmlCell id="365" r="X46" connectionId="0">
    <xmlCellPr id="365" uniqueName="_Report_Observations_BIL.PAS.WFG_A.T.M13.KUN">
      <xmlPr mapId="1" xpath="/Report/Observations/BIL.PAS.WFG/A.T.M13.KUN" xmlDataType="double"/>
    </xmlCellPr>
  </singleXmlCell>
  <singleXmlCell id="366" r="X43" connectionId="0">
    <xmlCellPr id="366" uniqueName="_Report_Observations_BIL.PAS.WFG_A.T.KUE.KUN">
      <xmlPr mapId="1" xpath="/Report/Observations/BIL.PAS.WFG/A.T.KUE.KUN" xmlDataType="double"/>
    </xmlCellPr>
  </singleXmlCell>
  <singleXmlCell id="367" r="X44" connectionId="0">
    <xmlCellPr id="367" uniqueName="_Report_Observations_BIL.PAS.WFG_A.T.RLZ.KUN">
      <xmlPr mapId="1" xpath="/Report/Observations/BIL.PAS.WFG/A.T.RLZ.KUN" xmlDataType="double"/>
    </xmlCellPr>
  </singleXmlCell>
  <singleXmlCell id="368" r="X49" connectionId="0">
    <xmlCellPr id="368" uniqueName="_Report_Observations_BIL.PAS.WFG_A.T.U5J.KUN">
      <xmlPr mapId="1" xpath="/Report/Observations/BIL.PAS.WFG/A.T.U5J.KUN" xmlDataType="double"/>
    </xmlCellPr>
  </singleXmlCell>
  <singleXmlCell id="370" r="X47" connectionId="0">
    <xmlCellPr id="370" uniqueName="_Report_Observations_BIL.PAS.WFG_A.T.M31.KUN">
      <xmlPr mapId="1" xpath="/Report/Observations/BIL.PAS.WFG/A.T.M31.KUN" xmlDataType="double"/>
    </xmlCellPr>
  </singleXmlCell>
  <singleXmlCell id="372" r="X48" connectionId="0">
    <xmlCellPr id="372" uniqueName="_Report_Observations_BIL.PAS.WFG_A.T.J15.KUN">
      <xmlPr mapId="1" xpath="/Report/Observations/BIL.PAS.WFG/A.T.J15.KUN" xmlDataType="double"/>
    </xmlCellPr>
  </singleXmlCell>
  <singleXmlCell id="382" r="W100" connectionId="0">
    <xmlCellPr id="382" uniqueName="_Report_Observations_BIL.PAS.TOT.NRA_A.U">
      <xmlPr mapId="1" xpath="/Report/Observations/BIL.PAS.TOT.NRA/A.U" xmlDataType="double"/>
    </xmlCellPr>
  </singleXmlCell>
  <singleXmlCell id="383" r="X41" connectionId="0">
    <xmlCellPr id="383" uniqueName="_Report_Observations_BIL.PAS.WFG_A.T.T.KUN">
      <xmlPr mapId="1" xpath="/Report/Observations/BIL.PAS.WFG/A.T.T.KUN" xmlDataType="double"/>
    </xmlCellPr>
  </singleXmlCell>
  <singleXmlCell id="384" r="X42" connectionId="0">
    <xmlCellPr id="384" uniqueName="_Report_Observations_BIL.PAS.WFG_A.T.ASI.KUN">
      <xmlPr mapId="1" xpath="/Report/Observations/BIL.PAS.WFG/A.T.ASI.KUN" xmlDataType="double"/>
    </xmlCellPr>
  </singleXmlCell>
  <singleXmlCell id="386" r="W101" connectionId="0">
    <xmlCellPr id="386" uniqueName="_Report_Observations_BIL.PAS.TOT.NRA.WAF_A.U">
      <xmlPr mapId="1" xpath="/Report/Observations/BIL.PAS.TOT.NRA.WAF/A.U" xmlDataType="double"/>
    </xmlCellPr>
  </singleXmlCell>
  <singleXmlCell id="387" r="X40" connectionId="0">
    <xmlCellPr id="387" uniqueName="_Report_Observations_BIL.PAS.WFG_A.T.U5J.BAN">
      <xmlPr mapId="1" xpath="/Report/Observations/BIL.PAS.WFG/A.T.U5J.BAN" xmlDataType="double"/>
    </xmlCellPr>
  </singleXmlCell>
  <singleXmlCell id="388" r="X56" connectionId="0">
    <xmlCellPr id="388" uniqueName="_Report_Observations_BIL.PAS.VKE.KOV.CAG_A.T.KUE.NUE">
      <xmlPr mapId="1" xpath="/Report/Observations/BIL.PAS.VKE.KOV.CAG/A.T.KUE.NUE" xmlDataType="double"/>
    </xmlCellPr>
  </singleXmlCell>
  <singleXmlCell id="389" r="X57" connectionId="0">
    <xmlCellPr id="389" uniqueName="_Report_Observations_BIL.PAS.VKE.KOV_A.T.RLZ.T">
      <xmlPr mapId="1" xpath="/Report/Observations/BIL.PAS.VKE.KOV/A.T.RLZ.T" xmlDataType="double"/>
    </xmlCellPr>
  </singleXmlCell>
  <singleXmlCell id="390" r="X54" connectionId="0">
    <xmlCellPr id="390" uniqueName="_Report_Observations_BIL.PAS.VKE.KOV_A.T.KUE.UEB">
      <xmlPr mapId="1" xpath="/Report/Observations/BIL.PAS.VKE.KOV/A.T.KUE.UEB" xmlDataType="double"/>
    </xmlCellPr>
  </singleXmlCell>
  <singleXmlCell id="391" r="X55" connectionId="0">
    <xmlCellPr id="391" uniqueName="_Report_Observations_BIL.PAS.VKE.KOV_A.T.KUE.NUE">
      <xmlPr mapId="1" xpath="/Report/Observations/BIL.PAS.VKE.KOV/A.T.KUE.NUE" xmlDataType="double"/>
    </xmlCellPr>
  </singleXmlCell>
  <singleXmlCell id="392" r="X58" connectionId="0">
    <xmlCellPr id="392" uniqueName="_Report_Observations_BIL.PAS.VKE.KOV_A.T.B1M.T">
      <xmlPr mapId="1" xpath="/Report/Observations/BIL.PAS.VKE.KOV/A.T.B1M.T" xmlDataType="double"/>
    </xmlCellPr>
  </singleXmlCell>
  <singleXmlCell id="393" r="X59" connectionId="0">
    <xmlCellPr id="393" uniqueName="_Report_Observations_BIL.PAS.VKE.KOV_A.T.M13.T">
      <xmlPr mapId="1" xpath="/Report/Observations/BIL.PAS.VKE.KOV/A.T.M13.T" xmlDataType="double"/>
    </xmlCellPr>
  </singleXmlCell>
  <singleXmlCell id="409" r="X52" connectionId="0">
    <xmlCellPr id="409" uniqueName="_Report_Observations_BIL.PAS.VKE.KOV_A.T.ASI.T">
      <xmlPr mapId="1" xpath="/Report/Observations/BIL.PAS.VKE.KOV/A.T.ASI.T" xmlDataType="double"/>
    </xmlCellPr>
  </singleXmlCell>
  <singleXmlCell id="410" r="X53" connectionId="0">
    <xmlCellPr id="410" uniqueName="_Report_Observations_BIL.PAS.VKE.KOV_A.T.KUE.T">
      <xmlPr mapId="1" xpath="/Report/Observations/BIL.PAS.VKE.KOV/A.T.KUE.T" xmlDataType="double"/>
    </xmlCellPr>
  </singleXmlCell>
  <singleXmlCell id="412" r="X50" connectionId="0">
    <xmlCellPr id="412" uniqueName="_Report_Observations_BIL.PAS.VKE_A.T">
      <xmlPr mapId="1" xpath="/Report/Observations/BIL.PAS.VKE/A.T" xmlDataType="double"/>
    </xmlCellPr>
  </singleXmlCell>
  <singleXmlCell id="414" r="X51" connectionId="0">
    <xmlCellPr id="414" uniqueName="_Report_Observations_BIL.PAS.VKE.KOV_A.T.T.T">
      <xmlPr mapId="1" xpath="/Report/Observations/BIL.PAS.VKE.KOV/A.T.T.T" xmlDataType="double"/>
    </xmlCellPr>
  </singleXmlCell>
  <singleXmlCell id="415" r="X67" connectionId="0">
    <xmlCellPr id="415" uniqueName="_Report_Observations_BIL.PAS.HGE_A.T.T">
      <xmlPr mapId="1" xpath="/Report/Observations/BIL.PAS.HGE/A.T.T" xmlDataType="double"/>
    </xmlCellPr>
  </singleXmlCell>
  <singleXmlCell id="416" r="X68" connectionId="0">
    <xmlCellPr id="416" uniqueName="_Report_Observations_BIL.PAS.HGE_A.T.BAN">
      <xmlPr mapId="1" xpath="/Report/Observations/BIL.PAS.HGE/A.T.BAN" xmlDataType="double"/>
    </xmlCellPr>
  </singleXmlCell>
  <singleXmlCell id="417" r="X65" connectionId="0">
    <xmlCellPr id="417" uniqueName="_Report_Observations_BIL.PAS.VKE.GVG.F2S_A.T">
      <xmlPr mapId="1" xpath="/Report/Observations/BIL.PAS.VKE.GVG.F2S/A.T" xmlDataType="double"/>
    </xmlCellPr>
  </singleXmlCell>
  <singleXmlCell id="418" r="X66" connectionId="0">
    <xmlCellPr id="418" uniqueName="_Report_Observations_BIL.PAS.VKE.GVG.S3A_A.T">
      <xmlPr mapId="1" xpath="/Report/Observations/BIL.PAS.VKE.GVG.S3A/A.T" xmlDataType="double"/>
    </xmlCellPr>
  </singleXmlCell>
  <singleXmlCell id="419" r="X69" connectionId="0">
    <xmlCellPr id="419" uniqueName="_Report_Observations_BIL.PAS.HGE_A.T.KUN">
      <xmlPr mapId="1" xpath="/Report/Observations/BIL.PAS.HGE/A.T.KUN" xmlDataType="double"/>
    </xmlCellPr>
  </singleXmlCell>
  <singleXmlCell id="425" r="X60" connectionId="0">
    <xmlCellPr id="425" uniqueName="_Report_Observations_BIL.PAS.VKE.KOV_A.T.M31.T">
      <xmlPr mapId="1" xpath="/Report/Observations/BIL.PAS.VKE.KOV/A.T.M31.T" xmlDataType="double"/>
    </xmlCellPr>
  </singleXmlCell>
  <singleXmlCell id="429" r="X63" connectionId="0">
    <xmlCellPr id="429" uniqueName="_Report_Observations_BIL.PAS.VKE.KOV.GMP_A.T">
      <xmlPr mapId="1" xpath="/Report/Observations/BIL.PAS.VKE.KOV.GMP/A.T" xmlDataType="double"/>
    </xmlCellPr>
  </singleXmlCell>
  <singleXmlCell id="430" r="X64" connectionId="0">
    <xmlCellPr id="430" uniqueName="_Report_Observations_BIL.PAS.VKE.GVG_A.T">
      <xmlPr mapId="1" xpath="/Report/Observations/BIL.PAS.VKE.GVG/A.T" xmlDataType="double"/>
    </xmlCellPr>
  </singleXmlCell>
  <singleXmlCell id="432" r="X61" connectionId="0">
    <xmlCellPr id="432" uniqueName="_Report_Observations_BIL.PAS.VKE.KOV_A.T.J15.T">
      <xmlPr mapId="1" xpath="/Report/Observations/BIL.PAS.VKE.KOV/A.T.J15.T" xmlDataType="double"/>
    </xmlCellPr>
  </singleXmlCell>
  <singleXmlCell id="434" r="X62" connectionId="0">
    <xmlCellPr id="434" uniqueName="_Report_Observations_BIL.PAS.VKE.KOV_A.T.U5J.T">
      <xmlPr mapId="1" xpath="/Report/Observations/BIL.PAS.VKE.KOV/A.T.U5J.T" xmlDataType="double"/>
    </xmlCellPr>
  </singleXmlCell>
  <singleXmlCell id="439" r="K60" connectionId="0">
    <xmlCellPr id="439" uniqueName="_Report_Observations_BIL.PAS.VKE.KOV_I.CHF.M31.T">
      <xmlPr mapId="1" xpath="/Report/Observations/BIL.PAS.VKE.KOV/I.CHF.M31.T" xmlDataType="double"/>
    </xmlCellPr>
  </singleXmlCell>
  <singleXmlCell id="441" r="K61" connectionId="0">
    <xmlCellPr id="441" uniqueName="_Report_Observations_BIL.PAS.VKE.KOV_I.CHF.J15.T">
      <xmlPr mapId="1" xpath="/Report/Observations/BIL.PAS.VKE.KOV/I.CHF.J15.T" xmlDataType="double"/>
    </xmlCellPr>
  </singleXmlCell>
  <singleXmlCell id="443" r="K53" connectionId="0">
    <xmlCellPr id="443" uniqueName="_Report_Observations_BIL.PAS.VKE.KOV_I.CHF.KUE.T">
      <xmlPr mapId="1" xpath="/Report/Observations/BIL.PAS.VKE.KOV/I.CHF.KUE.T" xmlDataType="double"/>
    </xmlCellPr>
  </singleXmlCell>
  <singleXmlCell id="445" r="K54" connectionId="0">
    <xmlCellPr id="445" uniqueName="_Report_Observations_BIL.PAS.VKE.KOV_I.CHF.KUE.UEB">
      <xmlPr mapId="1" xpath="/Report/Observations/BIL.PAS.VKE.KOV/I.CHF.KUE.UEB" xmlDataType="double"/>
    </xmlCellPr>
  </singleXmlCell>
  <singleXmlCell id="446" r="K51" connectionId="0">
    <xmlCellPr id="446" uniqueName="_Report_Observations_BIL.PAS.VKE.KOV_I.CHF.T.T">
      <xmlPr mapId="1" xpath="/Report/Observations/BIL.PAS.VKE.KOV/I.CHF.T.T" xmlDataType="double"/>
    </xmlCellPr>
  </singleXmlCell>
  <singleXmlCell id="447" r="K52" connectionId="0">
    <xmlCellPr id="447" uniqueName="_Report_Observations_BIL.PAS.VKE.KOV_I.CHF.ASI.T">
      <xmlPr mapId="1" xpath="/Report/Observations/BIL.PAS.VKE.KOV/I.CHF.ASI.T" xmlDataType="double"/>
    </xmlCellPr>
  </singleXmlCell>
  <singleXmlCell id="449" r="K57" connectionId="0">
    <xmlCellPr id="449" uniqueName="_Report_Observations_BIL.PAS.VKE.KOV_I.CHF.RLZ.T">
      <xmlPr mapId="1" xpath="/Report/Observations/BIL.PAS.VKE.KOV/I.CHF.RLZ.T" xmlDataType="double"/>
    </xmlCellPr>
  </singleXmlCell>
  <singleXmlCell id="451" r="K58" connectionId="0">
    <xmlCellPr id="451" uniqueName="_Report_Observations_BIL.PAS.VKE.KOV_I.CHF.B1M.T">
      <xmlPr mapId="1" xpath="/Report/Observations/BIL.PAS.VKE.KOV/I.CHF.B1M.T" xmlDataType="double"/>
    </xmlCellPr>
  </singleXmlCell>
  <singleXmlCell id="453" r="K55" connectionId="0">
    <xmlCellPr id="453" uniqueName="_Report_Observations_BIL.PAS.VKE.KOV_I.CHF.KUE.NUE">
      <xmlPr mapId="1" xpath="/Report/Observations/BIL.PAS.VKE.KOV/I.CHF.KUE.NUE" xmlDataType="double"/>
    </xmlCellPr>
  </singleXmlCell>
  <singleXmlCell id="456" r="K56" connectionId="0">
    <xmlCellPr id="456" uniqueName="_Report_Observations_BIL.PAS.VKE.KOV.CAG_I.CHF.KUE.NUE">
      <xmlPr mapId="1" xpath="/Report/Observations/BIL.PAS.VKE.KOV.CAG/I.CHF.KUE.NUE" xmlDataType="double"/>
    </xmlCellPr>
  </singleXmlCell>
  <singleXmlCell id="459" r="K59" connectionId="0">
    <xmlCellPr id="459" uniqueName="_Report_Observations_BIL.PAS.VKE.KOV_I.CHF.M13.T">
      <xmlPr mapId="1" xpath="/Report/Observations/BIL.PAS.VKE.KOV/I.CHF.M13.T" xmlDataType="double"/>
    </xmlCellPr>
  </singleXmlCell>
  <singleXmlCell id="463" r="K71" connectionId="0">
    <xmlCellPr id="463" uniqueName="_Report_Observations_BIL.PAS.FFV_I.CHF">
      <xmlPr mapId="1" xpath="/Report/Observations/BIL.PAS.FFV/I.CHF" xmlDataType="double"/>
    </xmlCellPr>
  </singleXmlCell>
  <singleXmlCell id="464" r="K72" connectionId="0">
    <xmlCellPr id="464" uniqueName="_Report_Observations_BIL.PAS.FFV.STP_I.CHF">
      <xmlPr mapId="1" xpath="/Report/Observations/BIL.PAS.FFV.STP/I.CHF" xmlDataType="double"/>
    </xmlCellPr>
  </singleXmlCell>
  <singleXmlCell id="466" r="K70" connectionId="0">
    <xmlCellPr id="466" uniqueName="_Report_Observations_BIL.PAS.WBW_I.CHF">
      <xmlPr mapId="1" xpath="/Report/Observations/BIL.PAS.WBW/I.CHF" xmlDataType="double"/>
    </xmlCellPr>
  </singleXmlCell>
  <singleXmlCell id="467" r="K64" connectionId="0">
    <xmlCellPr id="467" uniqueName="_Report_Observations_BIL.PAS.VKE.GVG_I.CHF">
      <xmlPr mapId="1" xpath="/Report/Observations/BIL.PAS.VKE.GVG/I.CHF" xmlDataType="double"/>
    </xmlCellPr>
  </singleXmlCell>
  <singleXmlCell id="469" r="K65" connectionId="0">
    <xmlCellPr id="469" uniqueName="_Report_Observations_BIL.PAS.VKE.GVG.F2S_I.CHF">
      <xmlPr mapId="1" xpath="/Report/Observations/BIL.PAS.VKE.GVG.F2S/I.CHF" xmlDataType="double"/>
    </xmlCellPr>
  </singleXmlCell>
  <singleXmlCell id="470" r="K62" connectionId="0">
    <xmlCellPr id="470" uniqueName="_Report_Observations_BIL.PAS.VKE.KOV_I.CHF.U5J.T">
      <xmlPr mapId="1" xpath="/Report/Observations/BIL.PAS.VKE.KOV/I.CHF.U5J.T" xmlDataType="double"/>
    </xmlCellPr>
  </singleXmlCell>
  <singleXmlCell id="471" r="K63" connectionId="0">
    <xmlCellPr id="471" uniqueName="_Report_Observations_BIL.PAS.VKE.KOV.GMP_I.CHF">
      <xmlPr mapId="1" xpath="/Report/Observations/BIL.PAS.VKE.KOV.GMP/I.CHF" xmlDataType="double"/>
    </xmlCellPr>
  </singleXmlCell>
  <singleXmlCell id="473" r="K68" connectionId="0">
    <xmlCellPr id="473" uniqueName="_Report_Observations_BIL.PAS.HGE_I.CHF.BAN">
      <xmlPr mapId="1" xpath="/Report/Observations/BIL.PAS.HGE/I.CHF.BAN" xmlDataType="double"/>
    </xmlCellPr>
  </singleXmlCell>
  <singleXmlCell id="475" r="K69" connectionId="0">
    <xmlCellPr id="475" uniqueName="_Report_Observations_BIL.PAS.HGE_I.CHF.KUN">
      <xmlPr mapId="1" xpath="/Report/Observations/BIL.PAS.HGE/I.CHF.KUN" xmlDataType="double"/>
    </xmlCellPr>
  </singleXmlCell>
  <singleXmlCell id="477" r="K66" connectionId="0">
    <xmlCellPr id="477" uniqueName="_Report_Observations_BIL.PAS.VKE.GVG.S3A_I.CHF">
      <xmlPr mapId="1" xpath="/Report/Observations/BIL.PAS.VKE.GVG.S3A/I.CHF" xmlDataType="double"/>
    </xmlCellPr>
  </singleXmlCell>
  <singleXmlCell id="479" r="K67" connectionId="0">
    <xmlCellPr id="479" uniqueName="_Report_Observations_BIL.PAS.HGE_I.CHF.T">
      <xmlPr mapId="1" xpath="/Report/Observations/BIL.PAS.HGE/I.CHF.T" xmlDataType="double"/>
    </xmlCellPr>
  </singleXmlCell>
  <singleXmlCell id="485" r="K82" connectionId="0">
    <xmlCellPr id="485" uniqueName="_Report_Observations_BIL.PAS.APF.GMP_I.CHF">
      <xmlPr mapId="1" xpath="/Report/Observations/BIL.PAS.APF.GMP/I.CHF" xmlDataType="double"/>
    </xmlCellPr>
  </singleXmlCell>
  <singleXmlCell id="486" r="K83" connectionId="0">
    <xmlCellPr id="486" uniqueName="_Report_Observations_BIL.PAS.APF.DPZ_I.CHF">
      <xmlPr mapId="1" xpath="/Report/Observations/BIL.PAS.APF.DPZ/I.CHF" xmlDataType="double"/>
    </xmlCellPr>
  </singleXmlCell>
  <singleXmlCell id="487" r="K80" connectionId="0">
    <xmlCellPr id="487" uniqueName="_Report_Observations_BIL.PAS.APF.OOW_I.CHF">
      <xmlPr mapId="1" xpath="/Report/Observations/BIL.PAS.APF.OOW/I.CHF" xmlDataType="double"/>
    </xmlCellPr>
  </singleXmlCell>
  <singleXmlCell id="488" r="K81" connectionId="0">
    <xmlCellPr id="488" uniqueName="_Report_Observations_BIL.PAS.APF.OOW.NRA_I.CHF">
      <xmlPr mapId="1" xpath="/Report/Observations/BIL.PAS.APF.OOW.NRA/I.CHF" xmlDataType="double"/>
    </xmlCellPr>
  </singleXmlCell>
  <singleXmlCell id="490" r="K75" connectionId="0">
    <xmlCellPr id="490" uniqueName="_Report_Observations_BIL.PAS.FFV.APF_I.CHF">
      <xmlPr mapId="1" xpath="/Report/Observations/BIL.PAS.FFV.APF/I.CHF" xmlDataType="double"/>
    </xmlCellPr>
  </singleXmlCell>
  <singleXmlCell id="492" r="K76" connectionId="0">
    <xmlCellPr id="492" uniqueName="_Report_Observations_BIL.PAS.KOB_I.CHF.T">
      <xmlPr mapId="1" xpath="/Report/Observations/BIL.PAS.KOB/I.CHF.T" xmlDataType="double"/>
    </xmlCellPr>
  </singleXmlCell>
  <singleXmlCell id="495" r="K73" connectionId="0">
    <xmlCellPr id="495" uniqueName="_Report_Observations_BIL.PAS.FFV.VBA_I.CHF">
      <xmlPr mapId="1" xpath="/Report/Observations/BIL.PAS.FFV.VBA/I.CHF" xmlDataType="double"/>
    </xmlCellPr>
  </singleXmlCell>
  <singleXmlCell id="498" r="K74" connectionId="0">
    <xmlCellPr id="498" uniqueName="_Report_Observations_BIL.PAS.FFV.WFG_I.CHF">
      <xmlPr mapId="1" xpath="/Report/Observations/BIL.PAS.FFV.WFG/I.CHF" xmlDataType="double"/>
    </xmlCellPr>
  </singleXmlCell>
  <singleXmlCell id="500" r="K79" connectionId="0">
    <xmlCellPr id="500" uniqueName="_Report_Observations_BIL.PAS.APF_I.CHF">
      <xmlPr mapId="1" xpath="/Report/Observations/BIL.PAS.APF/I.CHF" xmlDataType="double"/>
    </xmlCellPr>
  </singleXmlCell>
  <singleXmlCell id="503" r="K77" connectionId="0">
    <xmlCellPr id="503" uniqueName="_Report_Observations_BIL.PAS.KOB_I.CHF.B5J">
      <xmlPr mapId="1" xpath="/Report/Observations/BIL.PAS.KOB/I.CHF.B5J" xmlDataType="double"/>
    </xmlCellPr>
  </singleXmlCell>
  <singleXmlCell id="505" r="K78" connectionId="0">
    <xmlCellPr id="505" uniqueName="_Report_Observations_BIL.PAS.KOB_I.CHF.U5J">
      <xmlPr mapId="1" xpath="/Report/Observations/BIL.PAS.KOB/I.CHF.U5J" xmlDataType="double"/>
    </xmlCellPr>
  </singleXmlCell>
  <singleXmlCell id="515" r="X23" connectionId="0">
    <xmlCellPr id="515" uniqueName="_Report_Observations_BIL.PAS.VBA_A.T.KUE">
      <xmlPr mapId="1" xpath="/Report/Observations/BIL.PAS.VBA/A.T.KUE" xmlDataType="double"/>
    </xmlCellPr>
  </singleXmlCell>
  <singleXmlCell id="516" r="X24" connectionId="0">
    <xmlCellPr id="516" uniqueName="_Report_Observations_BIL.PAS.VBA_A.T.RLZ">
      <xmlPr mapId="1" xpath="/Report/Observations/BIL.PAS.VBA/A.T.RLZ" xmlDataType="double"/>
    </xmlCellPr>
  </singleXmlCell>
  <singleXmlCell id="517" r="X21" connectionId="0">
    <xmlCellPr id="517" uniqueName="_Report_Observations_BIL.PAS.VBA_A.T.T">
      <xmlPr mapId="1" xpath="/Report/Observations/BIL.PAS.VBA/A.T.T" xmlDataType="double"/>
    </xmlCellPr>
  </singleXmlCell>
  <singleXmlCell id="518" r="X22" connectionId="0">
    <xmlCellPr id="518" uniqueName="_Report_Observations_BIL.PAS.VBA_A.T.ASI">
      <xmlPr mapId="1" xpath="/Report/Observations/BIL.PAS.VBA/A.T.ASI" xmlDataType="double"/>
    </xmlCellPr>
  </singleXmlCell>
  <singleXmlCell id="519" r="X27" connectionId="0">
    <xmlCellPr id="519" uniqueName="_Report_Observations_BIL.PAS.VBA_A.T.M31">
      <xmlPr mapId="1" xpath="/Report/Observations/BIL.PAS.VBA/A.T.M31" xmlDataType="double"/>
    </xmlCellPr>
  </singleXmlCell>
  <singleXmlCell id="520" r="X28" connectionId="0">
    <xmlCellPr id="520" uniqueName="_Report_Observations_BIL.PAS.VBA_A.T.J15">
      <xmlPr mapId="1" xpath="/Report/Observations/BIL.PAS.VBA/A.T.J15" xmlDataType="double"/>
    </xmlCellPr>
  </singleXmlCell>
  <singleXmlCell id="521" r="X25" connectionId="0">
    <xmlCellPr id="521" uniqueName="_Report_Observations_BIL.PAS.VBA_A.T.B1M">
      <xmlPr mapId="1" xpath="/Report/Observations/BIL.PAS.VBA/A.T.B1M" xmlDataType="double"/>
    </xmlCellPr>
  </singleXmlCell>
  <singleXmlCell id="522" r="X26" connectionId="0">
    <xmlCellPr id="522" uniqueName="_Report_Observations_BIL.PAS.VBA_A.T.M13">
      <xmlPr mapId="1" xpath="/Report/Observations/BIL.PAS.VBA/A.T.M13" xmlDataType="double"/>
    </xmlCellPr>
  </singleXmlCell>
  <singleXmlCell id="523" r="K90" connectionId="0">
    <xmlCellPr id="523" uniqueName="_Report_Observations_BIL.PAS.RAB_I.CHF">
      <xmlPr mapId="1" xpath="/Report/Observations/BIL.PAS.RAB/I.CHF" xmlDataType="double"/>
    </xmlCellPr>
  </singleXmlCell>
  <singleXmlCell id="524" r="X29" connectionId="0">
    <xmlCellPr id="524" uniqueName="_Report_Observations_BIL.PAS.VBA_A.T.U5J">
      <xmlPr mapId="1" xpath="/Report/Observations/BIL.PAS.VBA/A.T.U5J" xmlDataType="double"/>
    </xmlCellPr>
  </singleXmlCell>
  <singleXmlCell id="525" r="K93" connectionId="0">
    <xmlCellPr id="525" uniqueName="_Report_Observations_BIL.PAS.KRE.RSK_I.CHF">
      <xmlPr mapId="1" xpath="/Report/Observations/BIL.PAS.KRE.RSK/I.CHF" xmlDataType="double"/>
    </xmlCellPr>
  </singleXmlCell>
  <singleXmlCell id="526" r="K94" connectionId="0">
    <xmlCellPr id="526" uniqueName="_Report_Observations_BIL.PAS.GRE_I.CHF">
      <xmlPr mapId="1" xpath="/Report/Observations/BIL.PAS.GRE/I.CHF" xmlDataType="double"/>
    </xmlCellPr>
  </singleXmlCell>
  <singleXmlCell id="527" r="K91" connectionId="0">
    <xmlCellPr id="527" uniqueName="_Report_Observations_BIL.PAS.GKA_I.CHF">
      <xmlPr mapId="1" xpath="/Report/Observations/BIL.PAS.GKA/I.CHF" xmlDataType="double"/>
    </xmlCellPr>
  </singleXmlCell>
  <singleXmlCell id="528" r="K92" connectionId="0">
    <xmlCellPr id="528" uniqueName="_Report_Observations_BIL.PAS.KRE_I.CHF">
      <xmlPr mapId="1" xpath="/Report/Observations/BIL.PAS.KRE/I.CHF" xmlDataType="double"/>
    </xmlCellPr>
  </singleXmlCell>
  <singleXmlCell id="530" r="K86" connectionId="0">
    <xmlCellPr id="530" uniqueName="_Report_Observations_BIL.PAS.SON_I.CHF">
      <xmlPr mapId="1" xpath="/Report/Observations/BIL.PAS.SON/I.CHF" xmlDataType="double"/>
    </xmlCellPr>
  </singleXmlCell>
  <singleXmlCell id="531" r="K87" connectionId="0">
    <xmlCellPr id="531" uniqueName="_Report_Observations_BIL.PAS.SON.SBG_I.CHF">
      <xmlPr mapId="1" xpath="/Report/Observations/BIL.PAS.SON.SBG/I.CHF" xmlDataType="double"/>
    </xmlCellPr>
  </singleXmlCell>
  <singleXmlCell id="532" r="K84" connectionId="0">
    <xmlCellPr id="532" uniqueName="_Report_Observations_BIL.PAS.APF.DEZ_I.CHF">
      <xmlPr mapId="1" xpath="/Report/Observations/BIL.PAS.APF.DEZ/I.CHF" xmlDataType="double"/>
    </xmlCellPr>
  </singleXmlCell>
  <singleXmlCell id="534" r="K85" connectionId="0">
    <xmlCellPr id="534" uniqueName="_Report_Observations_BIL.PAS.REA_I.CHF">
      <xmlPr mapId="1" xpath="/Report/Observations/BIL.PAS.REA/I.CHF" xmlDataType="double"/>
    </xmlCellPr>
  </singleXmlCell>
  <singleXmlCell id="538" r="K88" connectionId="0">
    <xmlCellPr id="538" uniqueName="_Report_Observations_BIL.PAS.SON.NML_I.CHF">
      <xmlPr mapId="1" xpath="/Report/Observations/BIL.PAS.SON.NML/I.CHF" xmlDataType="double"/>
    </xmlCellPr>
  </singleXmlCell>
  <singleXmlCell id="540" r="K89" connectionId="0">
    <xmlCellPr id="540" uniqueName="_Report_Observations_BIL.PAS.RUE_I.CHF">
      <xmlPr mapId="1" xpath="/Report/Observations/BIL.PAS.RUE/I.CHF" xmlDataType="double"/>
    </xmlCellPr>
  </singleXmlCell>
  <singleXmlCell id="544" r="T38" connectionId="0">
    <xmlCellPr id="544" uniqueName="_Report_Observations_BIL.PAS.WFG_A.USD.M31.BAN">
      <xmlPr mapId="1" xpath="/Report/Observations/BIL.PAS.WFG/A.USD.M31.BAN" xmlDataType="double"/>
    </xmlCellPr>
  </singleXmlCell>
  <singleXmlCell id="545" r="T39" connectionId="0">
    <xmlCellPr id="545" uniqueName="_Report_Observations_BIL.PAS.WFG_A.USD.J15.BAN">
      <xmlPr mapId="1" xpath="/Report/Observations/BIL.PAS.WFG/A.USD.J15.BAN" xmlDataType="double"/>
    </xmlCellPr>
  </singleXmlCell>
  <singleXmlCell id="546" r="T36" connectionId="0">
    <xmlCellPr id="546" uniqueName="_Report_Observations_BIL.PAS.WFG_A.USD.B1M.BAN">
      <xmlPr mapId="1" xpath="/Report/Observations/BIL.PAS.WFG/A.USD.B1M.BAN" xmlDataType="double"/>
    </xmlCellPr>
  </singleXmlCell>
  <singleXmlCell id="547" r="T37" connectionId="0">
    <xmlCellPr id="547" uniqueName="_Report_Observations_BIL.PAS.WFG_A.USD.M13.BAN">
      <xmlPr mapId="1" xpath="/Report/Observations/BIL.PAS.WFG/A.USD.M13.BAN" xmlDataType="double"/>
    </xmlCellPr>
  </singleXmlCell>
  <singleXmlCell id="564" r="T30" connectionId="0">
    <xmlCellPr id="564" uniqueName="_Report_Observations_BIL.PAS.VBA.GMP_A.USD">
      <xmlPr mapId="1" xpath="/Report/Observations/BIL.PAS.VBA.GMP/A.USD" xmlDataType="double"/>
    </xmlCellPr>
  </singleXmlCell>
  <singleXmlCell id="565" r="T31" connectionId="0">
    <xmlCellPr id="565" uniqueName="_Report_Observations_BIL.PAS.WFG_A.USD.T.T">
      <xmlPr mapId="1" xpath="/Report/Observations/BIL.PAS.WFG/A.USD.T.T" xmlDataType="double"/>
    </xmlCellPr>
  </singleXmlCell>
  <singleXmlCell id="566" r="T34" connectionId="0">
    <xmlCellPr id="566" uniqueName="_Report_Observations_BIL.PAS.WFG_A.USD.KUE.BAN">
      <xmlPr mapId="1" xpath="/Report/Observations/BIL.PAS.WFG/A.USD.KUE.BAN" xmlDataType="double"/>
    </xmlCellPr>
  </singleXmlCell>
  <singleXmlCell id="567" r="T35" connectionId="0">
    <xmlCellPr id="567" uniqueName="_Report_Observations_BIL.PAS.WFG_A.USD.RLZ.BAN">
      <xmlPr mapId="1" xpath="/Report/Observations/BIL.PAS.WFG/A.USD.RLZ.BAN" xmlDataType="double"/>
    </xmlCellPr>
  </singleXmlCell>
  <singleXmlCell id="568" r="T32" connectionId="0">
    <xmlCellPr id="568" uniqueName="_Report_Observations_BIL.PAS.WFG_A.USD.T.BAN">
      <xmlPr mapId="1" xpath="/Report/Observations/BIL.PAS.WFG/A.USD.T.BAN" xmlDataType="double"/>
    </xmlCellPr>
  </singleXmlCell>
  <singleXmlCell id="569" r="T33" connectionId="0">
    <xmlCellPr id="569" uniqueName="_Report_Observations_BIL.PAS.WFG_A.USD.ASI.BAN">
      <xmlPr mapId="1" xpath="/Report/Observations/BIL.PAS.WFG/A.USD.ASI.BAN" xmlDataType="double"/>
    </xmlCellPr>
  </singleXmlCell>
  <singleXmlCell id="570" r="T49" connectionId="0">
    <xmlCellPr id="570" uniqueName="_Report_Observations_BIL.PAS.WFG_A.USD.U5J.KUN">
      <xmlPr mapId="1" xpath="/Report/Observations/BIL.PAS.WFG/A.USD.U5J.KUN" xmlDataType="double"/>
    </xmlCellPr>
  </singleXmlCell>
  <singleXmlCell id="571" r="T47" connectionId="0">
    <xmlCellPr id="571" uniqueName="_Report_Observations_BIL.PAS.WFG_A.USD.M31.KUN">
      <xmlPr mapId="1" xpath="/Report/Observations/BIL.PAS.WFG/A.USD.M31.KUN" xmlDataType="double"/>
    </xmlCellPr>
  </singleXmlCell>
  <singleXmlCell id="572" r="T48" connectionId="0">
    <xmlCellPr id="572" uniqueName="_Report_Observations_BIL.PAS.WFG_A.USD.J15.KUN">
      <xmlPr mapId="1" xpath="/Report/Observations/BIL.PAS.WFG/A.USD.J15.KUN" xmlDataType="double"/>
    </xmlCellPr>
  </singleXmlCell>
  <singleXmlCell id="582" r="T41" connectionId="0">
    <xmlCellPr id="582" uniqueName="_Report_Observations_BIL.PAS.WFG_A.USD.T.KUN">
      <xmlPr mapId="1" xpath="/Report/Observations/BIL.PAS.WFG/A.USD.T.KUN" xmlDataType="double"/>
    </xmlCellPr>
  </singleXmlCell>
  <singleXmlCell id="583" r="T42" connectionId="0">
    <xmlCellPr id="583" uniqueName="_Report_Observations_BIL.PAS.WFG_A.USD.ASI.KUN">
      <xmlPr mapId="1" xpath="/Report/Observations/BIL.PAS.WFG/A.USD.ASI.KUN" xmlDataType="double"/>
    </xmlCellPr>
  </singleXmlCell>
  <singleXmlCell id="584" r="T40" connectionId="0">
    <xmlCellPr id="584" uniqueName="_Report_Observations_BIL.PAS.WFG_A.USD.U5J.BAN">
      <xmlPr mapId="1" xpath="/Report/Observations/BIL.PAS.WFG/A.USD.U5J.BAN" xmlDataType="double"/>
    </xmlCellPr>
  </singleXmlCell>
  <singleXmlCell id="585" r="T45" connectionId="0">
    <xmlCellPr id="585" uniqueName="_Report_Observations_BIL.PAS.WFG_A.USD.B1M.KUN">
      <xmlPr mapId="1" xpath="/Report/Observations/BIL.PAS.WFG/A.USD.B1M.KUN" xmlDataType="double"/>
    </xmlCellPr>
  </singleXmlCell>
  <singleXmlCell id="586" r="T46" connectionId="0">
    <xmlCellPr id="586" uniqueName="_Report_Observations_BIL.PAS.WFG_A.USD.M13.KUN">
      <xmlPr mapId="1" xpath="/Report/Observations/BIL.PAS.WFG/A.USD.M13.KUN" xmlDataType="double"/>
    </xmlCellPr>
  </singleXmlCell>
  <singleXmlCell id="587" r="T43" connectionId="0">
    <xmlCellPr id="587" uniqueName="_Report_Observations_BIL.PAS.WFG_A.USD.KUE.KUN">
      <xmlPr mapId="1" xpath="/Report/Observations/BIL.PAS.WFG/A.USD.KUE.KUN" xmlDataType="double"/>
    </xmlCellPr>
  </singleXmlCell>
  <singleXmlCell id="588" r="T44" connectionId="0">
    <xmlCellPr id="588" uniqueName="_Report_Observations_BIL.PAS.WFG_A.USD.RLZ.KUN">
      <xmlPr mapId="1" xpath="/Report/Observations/BIL.PAS.WFG/A.USD.RLZ.KUN" xmlDataType="double"/>
    </xmlCellPr>
  </singleXmlCell>
  <singleXmlCell id="592" r="T58" connectionId="0">
    <xmlCellPr id="592" uniqueName="_Report_Observations_BIL.PAS.VKE.KOV_A.USD.B1M.T">
      <xmlPr mapId="1" xpath="/Report/Observations/BIL.PAS.VKE.KOV/A.USD.B1M.T" xmlDataType="double"/>
    </xmlCellPr>
  </singleXmlCell>
  <singleXmlCell id="594" r="T59" connectionId="0">
    <xmlCellPr id="594" uniqueName="_Report_Observations_BIL.PAS.VKE.KOV_A.USD.M13.T">
      <xmlPr mapId="1" xpath="/Report/Observations/BIL.PAS.VKE.KOV/A.USD.M13.T" xmlDataType="double"/>
    </xmlCellPr>
  </singleXmlCell>
  <singleXmlCell id="615" r="T52" connectionId="0">
    <xmlCellPr id="615" uniqueName="_Report_Observations_BIL.PAS.VKE.KOV_A.USD.ASI.T">
      <xmlPr mapId="1" xpath="/Report/Observations/BIL.PAS.VKE.KOV/A.USD.ASI.T" xmlDataType="double"/>
    </xmlCellPr>
  </singleXmlCell>
  <singleXmlCell id="617" r="T53" connectionId="0">
    <xmlCellPr id="617" uniqueName="_Report_Observations_BIL.PAS.VKE.KOV_A.USD.KUE.T">
      <xmlPr mapId="1" xpath="/Report/Observations/BIL.PAS.VKE.KOV/A.USD.KUE.T" xmlDataType="double"/>
    </xmlCellPr>
  </singleXmlCell>
  <singleXmlCell id="618" r="T50" connectionId="0">
    <xmlCellPr id="618" uniqueName="_Report_Observations_BIL.PAS.VKE_A.USD">
      <xmlPr mapId="1" xpath="/Report/Observations/BIL.PAS.VKE/A.USD" xmlDataType="double"/>
    </xmlCellPr>
  </singleXmlCell>
  <singleXmlCell id="620" r="T51" connectionId="0">
    <xmlCellPr id="620" uniqueName="_Report_Observations_BIL.PAS.VKE.KOV_A.USD.T.T">
      <xmlPr mapId="1" xpath="/Report/Observations/BIL.PAS.VKE.KOV/A.USD.T.T" xmlDataType="double"/>
    </xmlCellPr>
  </singleXmlCell>
  <singleXmlCell id="623" r="T56" connectionId="0">
    <xmlCellPr id="623" uniqueName="_Report_Observations_BIL.PAS.VKE.KOV.CAG_A.USD.KUE.NUE">
      <xmlPr mapId="1" xpath="/Report/Observations/BIL.PAS.VKE.KOV.CAG/A.USD.KUE.NUE" xmlDataType="double"/>
    </xmlCellPr>
  </singleXmlCell>
  <singleXmlCell id="625" r="T57" connectionId="0">
    <xmlCellPr id="625" uniqueName="_Report_Observations_BIL.PAS.VKE.KOV_A.USD.RLZ.T">
      <xmlPr mapId="1" xpath="/Report/Observations/BIL.PAS.VKE.KOV/A.USD.RLZ.T" xmlDataType="double"/>
    </xmlCellPr>
  </singleXmlCell>
  <singleXmlCell id="627" r="T54" connectionId="0">
    <xmlCellPr id="627" uniqueName="_Report_Observations_BIL.PAS.VKE.KOV_A.USD.KUE.UEB">
      <xmlPr mapId="1" xpath="/Report/Observations/BIL.PAS.VKE.KOV/A.USD.KUE.UEB" xmlDataType="double"/>
    </xmlCellPr>
  </singleXmlCell>
  <singleXmlCell id="630" r="T55" connectionId="0">
    <xmlCellPr id="630" uniqueName="_Report_Observations_BIL.PAS.VKE.KOV_A.USD.KUE.NUE">
      <xmlPr mapId="1" xpath="/Report/Observations/BIL.PAS.VKE.KOV/A.USD.KUE.NUE" xmlDataType="double"/>
    </xmlCellPr>
  </singleXmlCell>
  <singleXmlCell id="631" r="T69" connectionId="0">
    <xmlCellPr id="631" uniqueName="_Report_Observations_BIL.PAS.HGE_A.USD.KUN">
      <xmlPr mapId="1" xpath="/Report/Observations/BIL.PAS.HGE/A.USD.KUN" xmlDataType="double"/>
    </xmlCellPr>
  </singleXmlCell>
  <singleXmlCell id="642" r="T60" connectionId="0">
    <xmlCellPr id="642" uniqueName="_Report_Observations_BIL.PAS.VKE.KOV_A.USD.M31.T">
      <xmlPr mapId="1" xpath="/Report/Observations/BIL.PAS.VKE.KOV/A.USD.M31.T" xmlDataType="double"/>
    </xmlCellPr>
  </singleXmlCell>
  <singleXmlCell id="643" r="T63" connectionId="0">
    <xmlCellPr id="643" uniqueName="_Report_Observations_BIL.PAS.VKE.KOV.GMP_A.USD">
      <xmlPr mapId="1" xpath="/Report/Observations/BIL.PAS.VKE.KOV.GMP/A.USD" xmlDataType="double"/>
    </xmlCellPr>
  </singleXmlCell>
  <singleXmlCell id="644" r="T64" connectionId="0">
    <xmlCellPr id="644" uniqueName="_Report_Observations_BIL.PAS.VKE.GVG_A.USD">
      <xmlPr mapId="1" xpath="/Report/Observations/BIL.PAS.VKE.GVG/A.USD" xmlDataType="double"/>
    </xmlCellPr>
  </singleXmlCell>
  <singleXmlCell id="645" r="T61" connectionId="0">
    <xmlCellPr id="645" uniqueName="_Report_Observations_BIL.PAS.VKE.KOV_A.USD.J15.T">
      <xmlPr mapId="1" xpath="/Report/Observations/BIL.PAS.VKE.KOV/A.USD.J15.T" xmlDataType="double"/>
    </xmlCellPr>
  </singleXmlCell>
  <singleXmlCell id="646" r="T62" connectionId="0">
    <xmlCellPr id="646" uniqueName="_Report_Observations_BIL.PAS.VKE.KOV_A.USD.U5J.T">
      <xmlPr mapId="1" xpath="/Report/Observations/BIL.PAS.VKE.KOV/A.USD.U5J.T" xmlDataType="double"/>
    </xmlCellPr>
  </singleXmlCell>
  <singleXmlCell id="647" r="T67" connectionId="0">
    <xmlCellPr id="647" uniqueName="_Report_Observations_BIL.PAS.HGE_A.USD.T">
      <xmlPr mapId="1" xpath="/Report/Observations/BIL.PAS.HGE/A.USD.T" xmlDataType="double"/>
    </xmlCellPr>
  </singleXmlCell>
  <singleXmlCell id="648" r="T68" connectionId="0">
    <xmlCellPr id="648" uniqueName="_Report_Observations_BIL.PAS.HGE_A.USD.BAN">
      <xmlPr mapId="1" xpath="/Report/Observations/BIL.PAS.HGE/A.USD.BAN" xmlDataType="double"/>
    </xmlCellPr>
  </singleXmlCell>
  <singleXmlCell id="649" r="T65" connectionId="0">
    <xmlCellPr id="649" uniqueName="_Report_Observations_BIL.PAS.VKE.GVG.F2S_A.USD">
      <xmlPr mapId="1" xpath="/Report/Observations/BIL.PAS.VKE.GVG.F2S/A.USD" xmlDataType="double"/>
    </xmlCellPr>
  </singleXmlCell>
  <singleXmlCell id="650" r="T66" connectionId="0">
    <xmlCellPr id="650" uniqueName="_Report_Observations_BIL.PAS.VKE.GVG.S3A_A.USD">
      <xmlPr mapId="1" xpath="/Report/Observations/BIL.PAS.VKE.GVG.S3A/A.USD" xmlDataType="double"/>
    </xmlCellPr>
  </singleXmlCell>
  <singleXmlCell id="651" r="X78" connectionId="0">
    <xmlCellPr id="651" uniqueName="_Report_Observations_BIL.PAS.KOB_A.T.U5J">
      <xmlPr mapId="1" xpath="/Report/Observations/BIL.PAS.KOB/A.T.U5J" xmlDataType="double"/>
    </xmlCellPr>
  </singleXmlCell>
  <singleXmlCell id="653" r="X79" connectionId="0">
    <xmlCellPr id="653" uniqueName="_Report_Observations_BIL.PAS.APF_A.T">
      <xmlPr mapId="1" xpath="/Report/Observations/BIL.PAS.APF/A.T" xmlDataType="double"/>
    </xmlCellPr>
  </singleXmlCell>
  <singleXmlCell id="655" r="X76" connectionId="0">
    <xmlCellPr id="655" uniqueName="_Report_Observations_BIL.PAS.KOB_A.T.T">
      <xmlPr mapId="1" xpath="/Report/Observations/BIL.PAS.KOB/A.T.T" xmlDataType="double"/>
    </xmlCellPr>
  </singleXmlCell>
  <singleXmlCell id="656" r="X77" connectionId="0">
    <xmlCellPr id="656" uniqueName="_Report_Observations_BIL.PAS.KOB_A.T.B5J">
      <xmlPr mapId="1" xpath="/Report/Observations/BIL.PAS.KOB/A.T.B5J" xmlDataType="double"/>
    </xmlCellPr>
  </singleXmlCell>
  <singleXmlCell id="665" r="X70" connectionId="0">
    <xmlCellPr id="665" uniqueName="_Report_Observations_BIL.PAS.WBW_A.T">
      <xmlPr mapId="1" xpath="/Report/Observations/BIL.PAS.WBW/A.T" xmlDataType="double"/>
    </xmlCellPr>
  </singleXmlCell>
  <singleXmlCell id="667" r="X71" connectionId="0">
    <xmlCellPr id="667" uniqueName="_Report_Observations_BIL.PAS.FFV_A.T">
      <xmlPr mapId="1" xpath="/Report/Observations/BIL.PAS.FFV/A.T" xmlDataType="double"/>
    </xmlCellPr>
  </singleXmlCell>
  <singleXmlCell id="671" r="X74" connectionId="0">
    <xmlCellPr id="671" uniqueName="_Report_Observations_BIL.PAS.FFV.WFG_A.T">
      <xmlPr mapId="1" xpath="/Report/Observations/BIL.PAS.FFV.WFG/A.T" xmlDataType="double"/>
    </xmlCellPr>
  </singleXmlCell>
  <singleXmlCell id="673" r="X75" connectionId="0">
    <xmlCellPr id="673" uniqueName="_Report_Observations_BIL.PAS.FFV.APF_A.T">
      <xmlPr mapId="1" xpath="/Report/Observations/BIL.PAS.FFV.APF/A.T" xmlDataType="double"/>
    </xmlCellPr>
  </singleXmlCell>
  <singleXmlCell id="674" r="X72" connectionId="0">
    <xmlCellPr id="674" uniqueName="_Report_Observations_BIL.PAS.FFV.STP_A.T">
      <xmlPr mapId="1" xpath="/Report/Observations/BIL.PAS.FFV.STP/A.T" xmlDataType="double"/>
    </xmlCellPr>
  </singleXmlCell>
  <singleXmlCell id="676" r="X73" connectionId="0">
    <xmlCellPr id="676" uniqueName="_Report_Observations_BIL.PAS.FFV.VBA_A.T">
      <xmlPr mapId="1" xpath="/Report/Observations/BIL.PAS.FFV.VBA/A.T" xmlDataType="double"/>
    </xmlCellPr>
  </singleXmlCell>
  <singleXmlCell id="677" r="X89" connectionId="0">
    <xmlCellPr id="677" uniqueName="_Report_Observations_BIL.PAS.RUE_A.T">
      <xmlPr mapId="1" xpath="/Report/Observations/BIL.PAS.RUE/A.T" xmlDataType="double"/>
    </xmlCellPr>
  </singleXmlCell>
  <singleXmlCell id="678" r="X87" connectionId="0">
    <xmlCellPr id="678" uniqueName="_Report_Observations_BIL.PAS.SON.SBG_A.T">
      <xmlPr mapId="1" xpath="/Report/Observations/BIL.PAS.SON.SBG/A.T" xmlDataType="double"/>
    </xmlCellPr>
  </singleXmlCell>
  <singleXmlCell id="680" r="X88" connectionId="0">
    <xmlCellPr id="680" uniqueName="_Report_Observations_BIL.PAS.SON.NML_A.T">
      <xmlPr mapId="1" xpath="/Report/Observations/BIL.PAS.SON.NML/A.T" xmlDataType="double"/>
    </xmlCellPr>
  </singleXmlCell>
  <singleXmlCell id="683" r="X81" connectionId="0">
    <xmlCellPr id="683" uniqueName="_Report_Observations_BIL.PAS.APF.OOW.NRA_A.T">
      <xmlPr mapId="1" xpath="/Report/Observations/BIL.PAS.APF.OOW.NRA/A.T" xmlDataType="double"/>
    </xmlCellPr>
  </singleXmlCell>
  <singleXmlCell id="684" r="X82" connectionId="0">
    <xmlCellPr id="684" uniqueName="_Report_Observations_BIL.PAS.APF.GMP_A.T">
      <xmlPr mapId="1" xpath="/Report/Observations/BIL.PAS.APF.GMP/A.T" xmlDataType="double"/>
    </xmlCellPr>
  </singleXmlCell>
  <singleXmlCell id="685" r="X80" connectionId="0">
    <xmlCellPr id="685" uniqueName="_Report_Observations_BIL.PAS.APF.OOW_A.T">
      <xmlPr mapId="1" xpath="/Report/Observations/BIL.PAS.APF.OOW/A.T" xmlDataType="double"/>
    </xmlCellPr>
  </singleXmlCell>
  <singleXmlCell id="686" r="X85" connectionId="0">
    <xmlCellPr id="686" uniqueName="_Report_Observations_BIL.PAS.REA_A.T">
      <xmlPr mapId="1" xpath="/Report/Observations/BIL.PAS.REA/A.T" xmlDataType="double"/>
    </xmlCellPr>
  </singleXmlCell>
  <singleXmlCell id="688" r="X86" connectionId="0">
    <xmlCellPr id="688" uniqueName="_Report_Observations_BIL.PAS.SON_A.T">
      <xmlPr mapId="1" xpath="/Report/Observations/BIL.PAS.SON/A.T" xmlDataType="double"/>
    </xmlCellPr>
  </singleXmlCell>
  <singleXmlCell id="689" r="X98" connectionId="0">
    <xmlCellPr id="689" uniqueName="_Report_Observations_BIL.PAS.GEV_A.T">
      <xmlPr mapId="1" xpath="/Report/Observations/BIL.PAS.GEV/A.T" xmlDataType="double"/>
    </xmlCellPr>
  </singleXmlCell>
  <singleXmlCell id="690" r="X99" connectionId="0">
    <xmlCellPr id="690" uniqueName="_Report_Observations_BIL.PAS.TOT_A.T">
      <xmlPr mapId="1" xpath="/Report/Observations/BIL.PAS.TOT/A.T" xmlDataType="double"/>
    </xmlCellPr>
  </singleXmlCell>
  <singleXmlCell id="696" r="X92" connectionId="0">
    <xmlCellPr id="696" uniqueName="_Report_Observations_BIL.PAS.KRE_A.T">
      <xmlPr mapId="1" xpath="/Report/Observations/BIL.PAS.KRE/A.T" xmlDataType="double"/>
    </xmlCellPr>
  </singleXmlCell>
  <singleXmlCell id="699" r="X90" connectionId="0">
    <xmlCellPr id="699" uniqueName="_Report_Observations_BIL.PAS.RAB_A.T">
      <xmlPr mapId="1" xpath="/Report/Observations/BIL.PAS.RAB/A.T" xmlDataType="double"/>
    </xmlCellPr>
  </singleXmlCell>
  <singleXmlCell id="701" r="X91" connectionId="0">
    <xmlCellPr id="701" uniqueName="_Report_Observations_BIL.PAS.GKA_A.T">
      <xmlPr mapId="1" xpath="/Report/Observations/BIL.PAS.GKA/A.T" xmlDataType="double"/>
    </xmlCellPr>
  </singleXmlCell>
  <singleXmlCell id="702" r="X96" connectionId="0">
    <xmlCellPr id="702" uniqueName="_Report_Observations_BIL.PAS.EKA_A.T">
      <xmlPr mapId="1" xpath="/Report/Observations/BIL.PAS.EKA/A.T" xmlDataType="double"/>
    </xmlCellPr>
  </singleXmlCell>
  <singleXmlCell id="703" r="X97" connectionId="0">
    <xmlCellPr id="703" uniqueName="_Report_Observations_BIL.PAS.GVO_A.T">
      <xmlPr mapId="1" xpath="/Report/Observations/BIL.PAS.GVO/A.T" xmlDataType="double"/>
    </xmlCellPr>
  </singleXmlCell>
  <singleXmlCell id="705" r="X94" connectionId="0">
    <xmlCellPr id="705" uniqueName="_Report_Observations_BIL.PAS.GRE_A.T">
      <xmlPr mapId="1" xpath="/Report/Observations/BIL.PAS.GRE/A.T" xmlDataType="double"/>
    </xmlCellPr>
  </singleXmlCell>
  <singleXmlCell id="707" r="X95" connectionId="0">
    <xmlCellPr id="707" uniqueName="_Report_Observations_BIL.PAS.FGR_A.T">
      <xmlPr mapId="1" xpath="/Report/Observations/BIL.PAS.FGR/A.T" xmlDataType="double"/>
    </xmlCellPr>
  </singleXmlCell>
  <singleXmlCell id="708" r="T27" connectionId="0">
    <xmlCellPr id="708" uniqueName="_Report_Observations_BIL.PAS.VBA_A.USD.M31">
      <xmlPr mapId="1" xpath="/Report/Observations/BIL.PAS.VBA/A.USD.M31" xmlDataType="double"/>
    </xmlCellPr>
  </singleXmlCell>
  <singleXmlCell id="709" r="T28" connectionId="0">
    <xmlCellPr id="709" uniqueName="_Report_Observations_BIL.PAS.VBA_A.USD.J15">
      <xmlPr mapId="1" xpath="/Report/Observations/BIL.PAS.VBA/A.USD.J15" xmlDataType="double"/>
    </xmlCellPr>
  </singleXmlCell>
  <singleXmlCell id="710" r="T25" connectionId="0">
    <xmlCellPr id="710" uniqueName="_Report_Observations_BIL.PAS.VBA_A.USD.B1M">
      <xmlPr mapId="1" xpath="/Report/Observations/BIL.PAS.VBA/A.USD.B1M" xmlDataType="double"/>
    </xmlCellPr>
  </singleXmlCell>
  <singleXmlCell id="711" r="T26" connectionId="0">
    <xmlCellPr id="711" uniqueName="_Report_Observations_BIL.PAS.VBA_A.USD.M13">
      <xmlPr mapId="1" xpath="/Report/Observations/BIL.PAS.VBA/A.USD.M13" xmlDataType="double"/>
    </xmlCellPr>
  </singleXmlCell>
  <singleXmlCell id="712" r="T29" connectionId="0">
    <xmlCellPr id="712" uniqueName="_Report_Observations_BIL.PAS.VBA_A.USD.U5J">
      <xmlPr mapId="1" xpath="/Report/Observations/BIL.PAS.VBA/A.USD.U5J" xmlDataType="double"/>
    </xmlCellPr>
  </singleXmlCell>
  <singleXmlCell id="720" r="T23" connectionId="0">
    <xmlCellPr id="720" uniqueName="_Report_Observations_BIL.PAS.VBA_A.USD.KUE">
      <xmlPr mapId="1" xpath="/Report/Observations/BIL.PAS.VBA/A.USD.KUE" xmlDataType="double"/>
    </xmlCellPr>
  </singleXmlCell>
  <singleXmlCell id="721" r="T24" connectionId="0">
    <xmlCellPr id="721" uniqueName="_Report_Observations_BIL.PAS.VBA_A.USD.RLZ">
      <xmlPr mapId="1" xpath="/Report/Observations/BIL.PAS.VBA/A.USD.RLZ" xmlDataType="double"/>
    </xmlCellPr>
  </singleXmlCell>
  <singleXmlCell id="723" r="T21" connectionId="0">
    <xmlCellPr id="723" uniqueName="_Report_Observations_BIL.PAS.VBA_A.USD.T">
      <xmlPr mapId="1" xpath="/Report/Observations/BIL.PAS.VBA/A.USD.T" xmlDataType="double"/>
    </xmlCellPr>
  </singleXmlCell>
  <singleXmlCell id="725" r="T22" connectionId="0">
    <xmlCellPr id="725" uniqueName="_Report_Observations_BIL.PAS.VBA_A.USD.ASI">
      <xmlPr mapId="1" xpath="/Report/Observations/BIL.PAS.VBA/A.USD.ASI" xmlDataType="double"/>
    </xmlCellPr>
  </singleXmlCell>
  <singleXmlCell id="746" r="R72" connectionId="0">
    <xmlCellPr id="746" uniqueName="_Report_Observations_BIL.PAS.FFV.STP_A.CHF">
      <xmlPr mapId="1" xpath="/Report/Observations/BIL.PAS.FFV.STP/A.CHF" xmlDataType="double"/>
    </xmlCellPr>
  </singleXmlCell>
  <singleXmlCell id="747" r="R73" connectionId="0">
    <xmlCellPr id="747" uniqueName="_Report_Observations_BIL.PAS.FFV.VBA_A.CHF">
      <xmlPr mapId="1" xpath="/Report/Observations/BIL.PAS.FFV.VBA/A.CHF" xmlDataType="double"/>
    </xmlCellPr>
  </singleXmlCell>
  <singleXmlCell id="749" r="R70" connectionId="0">
    <xmlCellPr id="749" uniqueName="_Report_Observations_BIL.PAS.WBW_A.CHF">
      <xmlPr mapId="1" xpath="/Report/Observations/BIL.PAS.WBW/A.CHF" xmlDataType="double"/>
    </xmlCellPr>
  </singleXmlCell>
  <singleXmlCell id="751" r="R71" connectionId="0">
    <xmlCellPr id="751" uniqueName="_Report_Observations_BIL.PAS.FFV_A.CHF">
      <xmlPr mapId="1" xpath="/Report/Observations/BIL.PAS.FFV/A.CHF" xmlDataType="double"/>
    </xmlCellPr>
  </singleXmlCell>
  <singleXmlCell id="752" r="R76" connectionId="0">
    <xmlCellPr id="752" uniqueName="_Report_Observations_BIL.PAS.KOB_A.CHF.T">
      <xmlPr mapId="1" xpath="/Report/Observations/BIL.PAS.KOB/A.CHF.T" xmlDataType="double"/>
    </xmlCellPr>
  </singleXmlCell>
  <singleXmlCell id="753" r="R77" connectionId="0">
    <xmlCellPr id="753" uniqueName="_Report_Observations_BIL.PAS.KOB_A.CHF.B5J">
      <xmlPr mapId="1" xpath="/Report/Observations/BIL.PAS.KOB/A.CHF.B5J" xmlDataType="double"/>
    </xmlCellPr>
  </singleXmlCell>
  <singleXmlCell id="754" r="R74" connectionId="0">
    <xmlCellPr id="754" uniqueName="_Report_Observations_BIL.PAS.FFV.WFG_A.CHF">
      <xmlPr mapId="1" xpath="/Report/Observations/BIL.PAS.FFV.WFG/A.CHF" xmlDataType="double"/>
    </xmlCellPr>
  </singleXmlCell>
  <singleXmlCell id="755" r="R75" connectionId="0">
    <xmlCellPr id="755" uniqueName="_Report_Observations_BIL.PAS.FFV.APF_A.CHF">
      <xmlPr mapId="1" xpath="/Report/Observations/BIL.PAS.FFV.APF/A.CHF" xmlDataType="double"/>
    </xmlCellPr>
  </singleXmlCell>
  <singleXmlCell id="756" r="R101" connectionId="0">
    <xmlCellPr id="756" uniqueName="_Report_Observations_BIL.PAS.TOT.NRA.WAF_A.CHF">
      <xmlPr mapId="1" xpath="/Report/Observations/BIL.PAS.TOT.NRA.WAF/A.CHF" xmlDataType="double"/>
    </xmlCellPr>
  </singleXmlCell>
  <singleXmlCell id="757" r="R100" connectionId="0">
    <xmlCellPr id="757" uniqueName="_Report_Observations_BIL.PAS.TOT.NRA_A.CHF">
      <xmlPr mapId="1" xpath="/Report/Observations/BIL.PAS.TOT.NRA/A.CHF" xmlDataType="double"/>
    </xmlCellPr>
  </singleXmlCell>
  <singleXmlCell id="758" r="R78" connectionId="0">
    <xmlCellPr id="758" uniqueName="_Report_Observations_BIL.PAS.KOB_A.CHF.U5J">
      <xmlPr mapId="1" xpath="/Report/Observations/BIL.PAS.KOB/A.CHF.U5J" xmlDataType="double"/>
    </xmlCellPr>
  </singleXmlCell>
  <singleXmlCell id="759" r="R79" connectionId="0">
    <xmlCellPr id="759" uniqueName="_Report_Observations_BIL.PAS.APF_A.CHF">
      <xmlPr mapId="1" xpath="/Report/Observations/BIL.PAS.APF/A.CHF" xmlDataType="double"/>
    </xmlCellPr>
  </singleXmlCell>
  <singleXmlCell id="769" r="R80" connectionId="0">
    <xmlCellPr id="769" uniqueName="_Report_Observations_BIL.PAS.APF.OOW_A.CHF">
      <xmlPr mapId="1" xpath="/Report/Observations/BIL.PAS.APF.OOW/A.CHF" xmlDataType="double"/>
    </xmlCellPr>
  </singleXmlCell>
  <singleXmlCell id="774" r="R81" connectionId="0">
    <xmlCellPr id="774" uniqueName="_Report_Observations_BIL.PAS.APF.OOW.NRA_A.CHF">
      <xmlPr mapId="1" xpath="/Report/Observations/BIL.PAS.APF.OOW.NRA/A.CHF" xmlDataType="double"/>
    </xmlCellPr>
  </singleXmlCell>
  <singleXmlCell id="776" r="R82" connectionId="0">
    <xmlCellPr id="776" uniqueName="_Report_Observations_BIL.PAS.APF.GMP_A.CHF">
      <xmlPr mapId="1" xpath="/Report/Observations/BIL.PAS.APF.GMP/A.CHF" xmlDataType="double"/>
    </xmlCellPr>
  </singleXmlCell>
  <singleXmlCell id="778" r="R87" connectionId="0">
    <xmlCellPr id="778" uniqueName="_Report_Observations_BIL.PAS.SON.SBG_A.CHF">
      <xmlPr mapId="1" xpath="/Report/Observations/BIL.PAS.SON.SBG/A.CHF" xmlDataType="double"/>
    </xmlCellPr>
  </singleXmlCell>
  <singleXmlCell id="780" r="R88" connectionId="0">
    <xmlCellPr id="780" uniqueName="_Report_Observations_BIL.PAS.SON.NML_A.CHF">
      <xmlPr mapId="1" xpath="/Report/Observations/BIL.PAS.SON.NML/A.CHF" xmlDataType="double"/>
    </xmlCellPr>
  </singleXmlCell>
  <singleXmlCell id="782" r="R85" connectionId="0">
    <xmlCellPr id="782" uniqueName="_Report_Observations_BIL.PAS.REA_A.CHF">
      <xmlPr mapId="1" xpath="/Report/Observations/BIL.PAS.REA/A.CHF" xmlDataType="double"/>
    </xmlCellPr>
  </singleXmlCell>
  <singleXmlCell id="783" r="R86" connectionId="0">
    <xmlCellPr id="783" uniqueName="_Report_Observations_BIL.PAS.SON_A.CHF">
      <xmlPr mapId="1" xpath="/Report/Observations/BIL.PAS.SON/A.CHF" xmlDataType="double"/>
    </xmlCellPr>
  </singleXmlCell>
  <singleXmlCell id="786" r="R89" connectionId="0">
    <xmlCellPr id="786" uniqueName="_Report_Observations_BIL.PAS.RUE_A.CHF">
      <xmlPr mapId="1" xpath="/Report/Observations/BIL.PAS.RUE/A.CHF" xmlDataType="double"/>
    </xmlCellPr>
  </singleXmlCell>
  <singleXmlCell id="801" r="R90" connectionId="0">
    <xmlCellPr id="801" uniqueName="_Report_Observations_BIL.PAS.RAB_A.CHF">
      <xmlPr mapId="1" xpath="/Report/Observations/BIL.PAS.RAB/A.CHF" xmlDataType="double"/>
    </xmlCellPr>
  </singleXmlCell>
  <singleXmlCell id="803" r="R91" connectionId="0">
    <xmlCellPr id="803" uniqueName="_Report_Observations_BIL.PAS.GKA_A.CHF">
      <xmlPr mapId="1" xpath="/Report/Observations/BIL.PAS.GKA/A.CHF" xmlDataType="double"/>
    </xmlCellPr>
  </singleXmlCell>
  <singleXmlCell id="806" r="R94" connectionId="0">
    <xmlCellPr id="806" uniqueName="_Report_Observations_BIL.PAS.GRE_A.CHF">
      <xmlPr mapId="1" xpath="/Report/Observations/BIL.PAS.GRE/A.CHF" xmlDataType="double"/>
    </xmlCellPr>
  </singleXmlCell>
  <singleXmlCell id="807" r="R95" connectionId="0">
    <xmlCellPr id="807" uniqueName="_Report_Observations_BIL.PAS.FGR_A.CHF">
      <xmlPr mapId="1" xpath="/Report/Observations/BIL.PAS.FGR/A.CHF" xmlDataType="double"/>
    </xmlCellPr>
  </singleXmlCell>
  <singleXmlCell id="808" r="R92" connectionId="0">
    <xmlCellPr id="808" uniqueName="_Report_Observations_BIL.PAS.KRE_A.CHF">
      <xmlPr mapId="1" xpath="/Report/Observations/BIL.PAS.KRE/A.CHF" xmlDataType="double"/>
    </xmlCellPr>
  </singleXmlCell>
  <singleXmlCell id="809" r="R98" connectionId="0">
    <xmlCellPr id="809" uniqueName="_Report_Observations_BIL.PAS.GEV_A.CHF">
      <xmlPr mapId="1" xpath="/Report/Observations/BIL.PAS.GEV/A.CHF" xmlDataType="double"/>
    </xmlCellPr>
  </singleXmlCell>
  <singleXmlCell id="810" r="R99" connectionId="0">
    <xmlCellPr id="810" uniqueName="_Report_Observations_BIL.PAS.TOT_A.CHF">
      <xmlPr mapId="1" xpath="/Report/Observations/BIL.PAS.TOT/A.CHF" xmlDataType="double"/>
    </xmlCellPr>
  </singleXmlCell>
  <singleXmlCell id="811" r="R96" connectionId="0">
    <xmlCellPr id="811" uniqueName="_Report_Observations_BIL.PAS.EKA_A.CHF">
      <xmlPr mapId="1" xpath="/Report/Observations/BIL.PAS.EKA/A.CHF" xmlDataType="double"/>
    </xmlCellPr>
  </singleXmlCell>
  <singleXmlCell id="812" r="R97" connectionId="0">
    <xmlCellPr id="812" uniqueName="_Report_Observations_BIL.PAS.GVO_A.CHF">
      <xmlPr mapId="1" xpath="/Report/Observations/BIL.PAS.GVO/A.CHF" xmlDataType="double"/>
    </xmlCellPr>
  </singleXmlCell>
  <singleXmlCell id="824" r="N21" connectionId="0">
    <xmlCellPr id="824" uniqueName="_Report_Observations_BIL.PAS.VBA_I.EUR.T">
      <xmlPr mapId="1" xpath="/Report/Observations/BIL.PAS.VBA/I.EUR.T" xmlDataType="double"/>
    </xmlCellPr>
  </singleXmlCell>
  <singleXmlCell id="825" r="N22" connectionId="0">
    <xmlCellPr id="825" uniqueName="_Report_Observations_BIL.PAS.VBA_I.EUR.ASI">
      <xmlPr mapId="1" xpath="/Report/Observations/BIL.PAS.VBA/I.EUR.ASI" xmlDataType="double"/>
    </xmlCellPr>
  </singleXmlCell>
  <singleXmlCell id="827" r="N25" connectionId="0">
    <xmlCellPr id="827" uniqueName="_Report_Observations_BIL.PAS.VBA_I.EUR.B1M">
      <xmlPr mapId="1" xpath="/Report/Observations/BIL.PAS.VBA/I.EUR.B1M" xmlDataType="double"/>
    </xmlCellPr>
  </singleXmlCell>
  <singleXmlCell id="828" r="N26" connectionId="0">
    <xmlCellPr id="828" uniqueName="_Report_Observations_BIL.PAS.VBA_I.EUR.M13">
      <xmlPr mapId="1" xpath="/Report/Observations/BIL.PAS.VBA/I.EUR.M13" xmlDataType="double"/>
    </xmlCellPr>
  </singleXmlCell>
  <singleXmlCell id="829" r="N23" connectionId="0">
    <xmlCellPr id="829" uniqueName="_Report_Observations_BIL.PAS.VBA_I.EUR.KUE">
      <xmlPr mapId="1" xpath="/Report/Observations/BIL.PAS.VBA/I.EUR.KUE" xmlDataType="double"/>
    </xmlCellPr>
  </singleXmlCell>
  <singleXmlCell id="830" r="N24" connectionId="0">
    <xmlCellPr id="830" uniqueName="_Report_Observations_BIL.PAS.VBA_I.EUR.RLZ">
      <xmlPr mapId="1" xpath="/Report/Observations/BIL.PAS.VBA/I.EUR.RLZ" xmlDataType="double"/>
    </xmlCellPr>
  </singleXmlCell>
  <singleXmlCell id="831" r="N29" connectionId="0">
    <xmlCellPr id="831" uniqueName="_Report_Observations_BIL.PAS.VBA_I.EUR.U5J">
      <xmlPr mapId="1" xpath="/Report/Observations/BIL.PAS.VBA/I.EUR.U5J" xmlDataType="double"/>
    </xmlCellPr>
  </singleXmlCell>
  <singleXmlCell id="832" r="N27" connectionId="0">
    <xmlCellPr id="832" uniqueName="_Report_Observations_BIL.PAS.VBA_I.EUR.M31">
      <xmlPr mapId="1" xpath="/Report/Observations/BIL.PAS.VBA/I.EUR.M31" xmlDataType="double"/>
    </xmlCellPr>
  </singleXmlCell>
  <singleXmlCell id="833" r="N28" connectionId="0">
    <xmlCellPr id="833" uniqueName="_Report_Observations_BIL.PAS.VBA_I.EUR.J15">
      <xmlPr mapId="1" xpath="/Report/Observations/BIL.PAS.VBA/I.EUR.J15" xmlDataType="double"/>
    </xmlCellPr>
  </singleXmlCell>
  <singleXmlCell id="834" r="R38" connectionId="0">
    <xmlCellPr id="834" uniqueName="_Report_Observations_BIL.PAS.WFG_A.CHF.M31.BAN">
      <xmlPr mapId="1" xpath="/Report/Observations/BIL.PAS.WFG/A.CHF.M31.BAN" xmlDataType="double"/>
    </xmlCellPr>
  </singleXmlCell>
  <singleXmlCell id="835" r="R39" connectionId="0">
    <xmlCellPr id="835" uniqueName="_Report_Observations_BIL.PAS.WFG_A.CHF.J15.BAN">
      <xmlPr mapId="1" xpath="/Report/Observations/BIL.PAS.WFG/A.CHF.J15.BAN" xmlDataType="double"/>
    </xmlCellPr>
  </singleXmlCell>
  <singleXmlCell id="847" r="R32" connectionId="0">
    <xmlCellPr id="847" uniqueName="_Report_Observations_BIL.PAS.WFG_A.CHF.T.BAN">
      <xmlPr mapId="1" xpath="/Report/Observations/BIL.PAS.WFG/A.CHF.T.BAN" xmlDataType="double"/>
    </xmlCellPr>
  </singleXmlCell>
  <singleXmlCell id="848" r="R33" connectionId="0">
    <xmlCellPr id="848" uniqueName="_Report_Observations_BIL.PAS.WFG_A.CHF.ASI.BAN">
      <xmlPr mapId="1" xpath="/Report/Observations/BIL.PAS.WFG/A.CHF.ASI.BAN" xmlDataType="double"/>
    </xmlCellPr>
  </singleXmlCell>
  <singleXmlCell id="849" r="R30" connectionId="0">
    <xmlCellPr id="849" uniqueName="_Report_Observations_BIL.PAS.VBA.GMP_A.CHF">
      <xmlPr mapId="1" xpath="/Report/Observations/BIL.PAS.VBA.GMP/A.CHF" xmlDataType="double"/>
    </xmlCellPr>
  </singleXmlCell>
  <singleXmlCell id="850" r="R31" connectionId="0">
    <xmlCellPr id="850" uniqueName="_Report_Observations_BIL.PAS.WFG_A.CHF.T.T">
      <xmlPr mapId="1" xpath="/Report/Observations/BIL.PAS.WFG/A.CHF.T.T" xmlDataType="double"/>
    </xmlCellPr>
  </singleXmlCell>
  <singleXmlCell id="851" r="R36" connectionId="0">
    <xmlCellPr id="851" uniqueName="_Report_Observations_BIL.PAS.WFG_A.CHF.B1M.BAN">
      <xmlPr mapId="1" xpath="/Report/Observations/BIL.PAS.WFG/A.CHF.B1M.BAN" xmlDataType="double"/>
    </xmlCellPr>
  </singleXmlCell>
  <singleXmlCell id="852" r="R37" connectionId="0">
    <xmlCellPr id="852" uniqueName="_Report_Observations_BIL.PAS.WFG_A.CHF.M13.BAN">
      <xmlPr mapId="1" xpath="/Report/Observations/BIL.PAS.WFG/A.CHF.M13.BAN" xmlDataType="double"/>
    </xmlCellPr>
  </singleXmlCell>
  <singleXmlCell id="853" r="R34" connectionId="0">
    <xmlCellPr id="853" uniqueName="_Report_Observations_BIL.PAS.WFG_A.CHF.KUE.BAN">
      <xmlPr mapId="1" xpath="/Report/Observations/BIL.PAS.WFG/A.CHF.KUE.BAN" xmlDataType="double"/>
    </xmlCellPr>
  </singleXmlCell>
  <singleXmlCell id="855" r="R35" connectionId="0">
    <xmlCellPr id="855" uniqueName="_Report_Observations_BIL.PAS.WFG_A.CHF.RLZ.BAN">
      <xmlPr mapId="1" xpath="/Report/Observations/BIL.PAS.WFG/A.CHF.RLZ.BAN" xmlDataType="double"/>
    </xmlCellPr>
  </singleXmlCell>
  <singleXmlCell id="856" r="R49" connectionId="0">
    <xmlCellPr id="856" uniqueName="_Report_Observations_BIL.PAS.WFG_A.CHF.U5J.KUN">
      <xmlPr mapId="1" xpath="/Report/Observations/BIL.PAS.WFG/A.CHF.U5J.KUN" xmlDataType="double"/>
    </xmlCellPr>
  </singleXmlCell>
  <singleXmlCell id="869" r="R40" connectionId="0">
    <xmlCellPr id="869" uniqueName="_Report_Observations_BIL.PAS.WFG_A.CHF.U5J.BAN">
      <xmlPr mapId="1" xpath="/Report/Observations/BIL.PAS.WFG/A.CHF.U5J.BAN" xmlDataType="double"/>
    </xmlCellPr>
  </singleXmlCell>
  <singleXmlCell id="871" r="R43" connectionId="0">
    <xmlCellPr id="871" uniqueName="_Report_Observations_BIL.PAS.WFG_A.CHF.KUE.KUN">
      <xmlPr mapId="1" xpath="/Report/Observations/BIL.PAS.WFG/A.CHF.KUE.KUN" xmlDataType="double"/>
    </xmlCellPr>
  </singleXmlCell>
  <singleXmlCell id="872" r="R44" connectionId="0">
    <xmlCellPr id="872" uniqueName="_Report_Observations_BIL.PAS.WFG_A.CHF.RLZ.KUN">
      <xmlPr mapId="1" xpath="/Report/Observations/BIL.PAS.WFG/A.CHF.RLZ.KUN" xmlDataType="double"/>
    </xmlCellPr>
  </singleXmlCell>
  <singleXmlCell id="873" r="R41" connectionId="0">
    <xmlCellPr id="873" uniqueName="_Report_Observations_BIL.PAS.WFG_A.CHF.T.KUN">
      <xmlPr mapId="1" xpath="/Report/Observations/BIL.PAS.WFG/A.CHF.T.KUN" xmlDataType="double"/>
    </xmlCellPr>
  </singleXmlCell>
  <singleXmlCell id="874" r="R42" connectionId="0">
    <xmlCellPr id="874" uniqueName="_Report_Observations_BIL.PAS.WFG_A.CHF.ASI.KUN">
      <xmlPr mapId="1" xpath="/Report/Observations/BIL.PAS.WFG/A.CHF.ASI.KUN" xmlDataType="double"/>
    </xmlCellPr>
  </singleXmlCell>
  <singleXmlCell id="875" r="R47" connectionId="0">
    <xmlCellPr id="875" uniqueName="_Report_Observations_BIL.PAS.WFG_A.CHF.M31.KUN">
      <xmlPr mapId="1" xpath="/Report/Observations/BIL.PAS.WFG/A.CHF.M31.KUN" xmlDataType="double"/>
    </xmlCellPr>
  </singleXmlCell>
  <singleXmlCell id="876" r="R48" connectionId="0">
    <xmlCellPr id="876" uniqueName="_Report_Observations_BIL.PAS.WFG_A.CHF.J15.KUN">
      <xmlPr mapId="1" xpath="/Report/Observations/BIL.PAS.WFG/A.CHF.J15.KUN" xmlDataType="double"/>
    </xmlCellPr>
  </singleXmlCell>
  <singleXmlCell id="877" r="R45" connectionId="0">
    <xmlCellPr id="877" uniqueName="_Report_Observations_BIL.PAS.WFG_A.CHF.B1M.KUN">
      <xmlPr mapId="1" xpath="/Report/Observations/BIL.PAS.WFG/A.CHF.B1M.KUN" xmlDataType="double"/>
    </xmlCellPr>
  </singleXmlCell>
  <singleXmlCell id="878" r="R46" connectionId="0">
    <xmlCellPr id="878" uniqueName="_Report_Observations_BIL.PAS.WFG_A.CHF.M13.KUN">
      <xmlPr mapId="1" xpath="/Report/Observations/BIL.PAS.WFG/A.CHF.M13.KUN" xmlDataType="double"/>
    </xmlCellPr>
  </singleXmlCell>
  <singleXmlCell id="879" r="R50" connectionId="0">
    <xmlCellPr id="879" uniqueName="_Report_Observations_BIL.PAS.VKE_A.CHF">
      <xmlPr mapId="1" xpath="/Report/Observations/BIL.PAS.VKE/A.CHF" xmlDataType="double"/>
    </xmlCellPr>
  </singleXmlCell>
  <singleXmlCell id="880" r="R51" connectionId="0">
    <xmlCellPr id="880" uniqueName="_Report_Observations_BIL.PAS.VKE.KOV_A.CHF.T.T">
      <xmlPr mapId="1" xpath="/Report/Observations/BIL.PAS.VKE.KOV/A.CHF.T.T" xmlDataType="double"/>
    </xmlCellPr>
  </singleXmlCell>
  <singleXmlCell id="881" r="R54" connectionId="0">
    <xmlCellPr id="881" uniqueName="_Report_Observations_BIL.PAS.VKE.KOV_A.CHF.KUE.UEB">
      <xmlPr mapId="1" xpath="/Report/Observations/BIL.PAS.VKE.KOV/A.CHF.KUE.UEB" xmlDataType="double"/>
    </xmlCellPr>
  </singleXmlCell>
  <singleXmlCell id="882" r="R55" connectionId="0">
    <xmlCellPr id="882" uniqueName="_Report_Observations_BIL.PAS.VKE.KOV_A.CHF.KUE.NUE">
      <xmlPr mapId="1" xpath="/Report/Observations/BIL.PAS.VKE.KOV/A.CHF.KUE.NUE" xmlDataType="double"/>
    </xmlCellPr>
  </singleXmlCell>
  <singleXmlCell id="883" r="R52" connectionId="0">
    <xmlCellPr id="883" uniqueName="_Report_Observations_BIL.PAS.VKE.KOV_A.CHF.ASI.T">
      <xmlPr mapId="1" xpath="/Report/Observations/BIL.PAS.VKE.KOV/A.CHF.ASI.T" xmlDataType="double"/>
    </xmlCellPr>
  </singleXmlCell>
  <singleXmlCell id="884" r="R53" connectionId="0">
    <xmlCellPr id="884" uniqueName="_Report_Observations_BIL.PAS.VKE.KOV_A.CHF.KUE.T">
      <xmlPr mapId="1" xpath="/Report/Observations/BIL.PAS.VKE.KOV/A.CHF.KUE.T" xmlDataType="double"/>
    </xmlCellPr>
  </singleXmlCell>
  <singleXmlCell id="885" r="R58" connectionId="0">
    <xmlCellPr id="885" uniqueName="_Report_Observations_BIL.PAS.VKE.KOV_A.CHF.B1M.T">
      <xmlPr mapId="1" xpath="/Report/Observations/BIL.PAS.VKE.KOV/A.CHF.B1M.T" xmlDataType="double"/>
    </xmlCellPr>
  </singleXmlCell>
  <singleXmlCell id="886" r="R59" connectionId="0">
    <xmlCellPr id="886" uniqueName="_Report_Observations_BIL.PAS.VKE.KOV_A.CHF.M13.T">
      <xmlPr mapId="1" xpath="/Report/Observations/BIL.PAS.VKE.KOV/A.CHF.M13.T" xmlDataType="double"/>
    </xmlCellPr>
  </singleXmlCell>
  <singleXmlCell id="887" r="R56" connectionId="0">
    <xmlCellPr id="887" uniqueName="_Report_Observations_BIL.PAS.VKE.KOV.CAG_A.CHF.KUE.NUE">
      <xmlPr mapId="1" xpath="/Report/Observations/BIL.PAS.VKE.KOV.CAG/A.CHF.KUE.NUE" xmlDataType="double"/>
    </xmlCellPr>
  </singleXmlCell>
  <singleXmlCell id="888" r="R57" connectionId="0">
    <xmlCellPr id="888" uniqueName="_Report_Observations_BIL.PAS.VKE.KOV_A.CHF.RLZ.T">
      <xmlPr mapId="1" xpath="/Report/Observations/BIL.PAS.VKE.KOV/A.CHF.RLZ.T" xmlDataType="double"/>
    </xmlCellPr>
  </singleXmlCell>
  <singleXmlCell id="889" r="R61" connectionId="0">
    <xmlCellPr id="889" uniqueName="_Report_Observations_BIL.PAS.VKE.KOV_A.CHF.J15.T">
      <xmlPr mapId="1" xpath="/Report/Observations/BIL.PAS.VKE.KOV/A.CHF.J15.T" xmlDataType="double"/>
    </xmlCellPr>
  </singleXmlCell>
  <singleXmlCell id="890" r="R62" connectionId="0">
    <xmlCellPr id="890" uniqueName="_Report_Observations_BIL.PAS.VKE.KOV_A.CHF.U5J.T">
      <xmlPr mapId="1" xpath="/Report/Observations/BIL.PAS.VKE.KOV/A.CHF.U5J.T" xmlDataType="double"/>
    </xmlCellPr>
  </singleXmlCell>
  <singleXmlCell id="891" r="R60" connectionId="0">
    <xmlCellPr id="891" uniqueName="_Report_Observations_BIL.PAS.VKE.KOV_A.CHF.M31.T">
      <xmlPr mapId="1" xpath="/Report/Observations/BIL.PAS.VKE.KOV/A.CHF.M31.T" xmlDataType="double"/>
    </xmlCellPr>
  </singleXmlCell>
  <singleXmlCell id="892" r="R65" connectionId="0">
    <xmlCellPr id="892" uniqueName="_Report_Observations_BIL.PAS.VKE.GVG.F2S_A.CHF">
      <xmlPr mapId="1" xpath="/Report/Observations/BIL.PAS.VKE.GVG.F2S/A.CHF" xmlDataType="double"/>
    </xmlCellPr>
  </singleXmlCell>
  <singleXmlCell id="893" r="R66" connectionId="0">
    <xmlCellPr id="893" uniqueName="_Report_Observations_BIL.PAS.VKE.GVG.S3A_A.CHF">
      <xmlPr mapId="1" xpath="/Report/Observations/BIL.PAS.VKE.GVG.S3A/A.CHF" xmlDataType="double"/>
    </xmlCellPr>
  </singleXmlCell>
  <singleXmlCell id="894" r="R63" connectionId="0">
    <xmlCellPr id="894" uniqueName="_Report_Observations_BIL.PAS.VKE.KOV.GMP_A.CHF">
      <xmlPr mapId="1" xpath="/Report/Observations/BIL.PAS.VKE.KOV.GMP/A.CHF" xmlDataType="double"/>
    </xmlCellPr>
  </singleXmlCell>
  <singleXmlCell id="895" r="R64" connectionId="0">
    <xmlCellPr id="895" uniqueName="_Report_Observations_BIL.PAS.VKE.GVG_A.CHF">
      <xmlPr mapId="1" xpath="/Report/Observations/BIL.PAS.VKE.GVG/A.CHF" xmlDataType="double"/>
    </xmlCellPr>
  </singleXmlCell>
  <singleXmlCell id="896" r="R69" connectionId="0">
    <xmlCellPr id="896" uniqueName="_Report_Observations_BIL.PAS.HGE_A.CHF.KUN">
      <xmlPr mapId="1" xpath="/Report/Observations/BIL.PAS.HGE/A.CHF.KUN" xmlDataType="double"/>
    </xmlCellPr>
  </singleXmlCell>
  <singleXmlCell id="897" r="R67" connectionId="0">
    <xmlCellPr id="897" uniqueName="_Report_Observations_BIL.PAS.HGE_A.CHF.T">
      <xmlPr mapId="1" xpath="/Report/Observations/BIL.PAS.HGE/A.CHF.T" xmlDataType="double"/>
    </xmlCellPr>
  </singleXmlCell>
  <singleXmlCell id="898" r="R68" connectionId="0">
    <xmlCellPr id="898" uniqueName="_Report_Observations_BIL.PAS.HGE_A.CHF.BAN">
      <xmlPr mapId="1" xpath="/Report/Observations/BIL.PAS.HGE/A.CHF.BAN" xmlDataType="double"/>
    </xmlCellPr>
  </singleXmlCell>
  <singleXmlCell id="899" r="N80" connectionId="0">
    <xmlCellPr id="899" uniqueName="_Report_Observations_BIL.PAS.APF.OOW_I.EUR">
      <xmlPr mapId="1" xpath="/Report/Observations/BIL.PAS.APF.OOW/I.EUR" xmlDataType="double"/>
    </xmlCellPr>
  </singleXmlCell>
  <singleXmlCell id="901" r="N72" connectionId="0">
    <xmlCellPr id="901" uniqueName="_Report_Observations_BIL.PAS.FFV.STP_I.EUR">
      <xmlPr mapId="1" xpath="/Report/Observations/BIL.PAS.FFV.STP/I.EUR" xmlDataType="double"/>
    </xmlCellPr>
  </singleXmlCell>
  <singleXmlCell id="903" r="N73" connectionId="0">
    <xmlCellPr id="903" uniqueName="_Report_Observations_BIL.PAS.FFV.VBA_I.EUR">
      <xmlPr mapId="1" xpath="/Report/Observations/BIL.PAS.FFV.VBA/I.EUR" xmlDataType="double"/>
    </xmlCellPr>
  </singleXmlCell>
  <singleXmlCell id="905" r="N70" connectionId="0">
    <xmlCellPr id="905" uniqueName="_Report_Observations_BIL.PAS.WBW_I.EUR">
      <xmlPr mapId="1" xpath="/Report/Observations/BIL.PAS.WBW/I.EUR" xmlDataType="double"/>
    </xmlCellPr>
  </singleXmlCell>
  <singleXmlCell id="907" r="N71" connectionId="0">
    <xmlCellPr id="907" uniqueName="_Report_Observations_BIL.PAS.FFV_I.EUR">
      <xmlPr mapId="1" xpath="/Report/Observations/BIL.PAS.FFV/I.EUR" xmlDataType="double"/>
    </xmlCellPr>
  </singleXmlCell>
  <singleXmlCell id="908" r="N76" connectionId="0">
    <xmlCellPr id="908" uniqueName="_Report_Observations_BIL.PAS.KOB_I.EUR.T">
      <xmlPr mapId="1" xpath="/Report/Observations/BIL.PAS.KOB/I.EUR.T" xmlDataType="double"/>
    </xmlCellPr>
  </singleXmlCell>
  <singleXmlCell id="910" r="N77" connectionId="0">
    <xmlCellPr id="910" uniqueName="_Report_Observations_BIL.PAS.KOB_I.EUR.B5J">
      <xmlPr mapId="1" xpath="/Report/Observations/BIL.PAS.KOB/I.EUR.B5J" xmlDataType="double"/>
    </xmlCellPr>
  </singleXmlCell>
  <singleXmlCell id="912" r="N74" connectionId="0">
    <xmlCellPr id="912" uniqueName="_Report_Observations_BIL.PAS.FFV.WFG_I.EUR">
      <xmlPr mapId="1" xpath="/Report/Observations/BIL.PAS.FFV.WFG/I.EUR" xmlDataType="double"/>
    </xmlCellPr>
  </singleXmlCell>
  <singleXmlCell id="914" r="N75" connectionId="0">
    <xmlCellPr id="914" uniqueName="_Report_Observations_BIL.PAS.FFV.APF_I.EUR">
      <xmlPr mapId="1" xpath="/Report/Observations/BIL.PAS.FFV.APF/I.EUR" xmlDataType="double"/>
    </xmlCellPr>
  </singleXmlCell>
  <singleXmlCell id="916" r="N78" connectionId="0">
    <xmlCellPr id="916" uniqueName="_Report_Observations_BIL.PAS.KOB_I.EUR.U5J">
      <xmlPr mapId="1" xpath="/Report/Observations/BIL.PAS.KOB/I.EUR.U5J" xmlDataType="double"/>
    </xmlCellPr>
  </singleXmlCell>
  <singleXmlCell id="918" r="N79" connectionId="0">
    <xmlCellPr id="918" uniqueName="_Report_Observations_BIL.PAS.APF_I.EUR">
      <xmlPr mapId="1" xpath="/Report/Observations/BIL.PAS.APF/I.EUR" xmlDataType="double"/>
    </xmlCellPr>
  </singleXmlCell>
  <singleXmlCell id="919" r="N90" connectionId="0">
    <xmlCellPr id="919" uniqueName="_Report_Observations_BIL.PAS.RAB_I.EUR">
      <xmlPr mapId="1" xpath="/Report/Observations/BIL.PAS.RAB/I.EUR" xmlDataType="double"/>
    </xmlCellPr>
  </singleXmlCell>
  <singleXmlCell id="920" r="N91" connectionId="0">
    <xmlCellPr id="920" uniqueName="_Report_Observations_BIL.PAS.GKA_I.EUR">
      <xmlPr mapId="1" xpath="/Report/Observations/BIL.PAS.GKA/I.EUR" xmlDataType="double"/>
    </xmlCellPr>
  </singleXmlCell>
  <singleXmlCell id="922" r="N83" connectionId="0">
    <xmlCellPr id="922" uniqueName="_Report_Observations_BIL.PAS.APF.DPZ_I.EUR">
      <xmlPr mapId="1" xpath="/Report/Observations/BIL.PAS.APF.DPZ/I.EUR" xmlDataType="double"/>
    </xmlCellPr>
  </singleXmlCell>
  <singleXmlCell id="924" r="N84" connectionId="0">
    <xmlCellPr id="924" uniqueName="_Report_Observations_BIL.PAS.APF.DEZ_I.EUR">
      <xmlPr mapId="1" xpath="/Report/Observations/BIL.PAS.APF.DEZ/I.EUR" xmlDataType="double"/>
    </xmlCellPr>
  </singleXmlCell>
  <singleXmlCell id="925" r="N81" connectionId="0">
    <xmlCellPr id="925" uniqueName="_Report_Observations_BIL.PAS.APF.OOW.NRA_I.EUR">
      <xmlPr mapId="1" xpath="/Report/Observations/BIL.PAS.APF.OOW.NRA/I.EUR" xmlDataType="double"/>
    </xmlCellPr>
  </singleXmlCell>
  <singleXmlCell id="927" r="N82" connectionId="0">
    <xmlCellPr id="927" uniqueName="_Report_Observations_BIL.PAS.APF.GMP_I.EUR">
      <xmlPr mapId="1" xpath="/Report/Observations/BIL.PAS.APF.GMP/I.EUR" xmlDataType="double"/>
    </xmlCellPr>
  </singleXmlCell>
  <singleXmlCell id="929" r="N87" connectionId="0">
    <xmlCellPr id="929" uniqueName="_Report_Observations_BIL.PAS.SON.SBG_I.EUR">
      <xmlPr mapId="1" xpath="/Report/Observations/BIL.PAS.SON.SBG/I.EUR" xmlDataType="double"/>
    </xmlCellPr>
  </singleXmlCell>
  <singleXmlCell id="931" r="N88" connectionId="0">
    <xmlCellPr id="931" uniqueName="_Report_Observations_BIL.PAS.SON.NML_I.EUR">
      <xmlPr mapId="1" xpath="/Report/Observations/BIL.PAS.SON.NML/I.EUR" xmlDataType="double"/>
    </xmlCellPr>
  </singleXmlCell>
  <singleXmlCell id="933" r="N85" connectionId="0">
    <xmlCellPr id="933" uniqueName="_Report_Observations_BIL.PAS.REA_I.EUR">
      <xmlPr mapId="1" xpath="/Report/Observations/BIL.PAS.REA/I.EUR" xmlDataType="double"/>
    </xmlCellPr>
  </singleXmlCell>
  <singleXmlCell id="935" r="N86" connectionId="0">
    <xmlCellPr id="935" uniqueName="_Report_Observations_BIL.PAS.SON_I.EUR">
      <xmlPr mapId="1" xpath="/Report/Observations/BIL.PAS.SON/I.EUR" xmlDataType="double"/>
    </xmlCellPr>
  </singleXmlCell>
  <singleXmlCell id="938" r="N89" connectionId="0">
    <xmlCellPr id="938" uniqueName="_Report_Observations_BIL.PAS.RUE_I.EUR">
      <xmlPr mapId="1" xpath="/Report/Observations/BIL.PAS.RUE/I.EUR" xmlDataType="double"/>
    </xmlCellPr>
  </singleXmlCell>
  <singleXmlCell id="945" r="N94" connectionId="0">
    <xmlCellPr id="945" uniqueName="_Report_Observations_BIL.PAS.GRE_I.EUR">
      <xmlPr mapId="1" xpath="/Report/Observations/BIL.PAS.GRE/I.EUR" xmlDataType="double"/>
    </xmlCellPr>
  </singleXmlCell>
  <singleXmlCell id="947" r="N95" connectionId="0">
    <xmlCellPr id="947" uniqueName="_Report_Observations_BIL.PAS.FGR_I.EUR">
      <xmlPr mapId="1" xpath="/Report/Observations/BIL.PAS.FGR/I.EUR" xmlDataType="double"/>
    </xmlCellPr>
  </singleXmlCell>
  <singleXmlCell id="949" r="N92" connectionId="0">
    <xmlCellPr id="949" uniqueName="_Report_Observations_BIL.PAS.KRE_I.EUR">
      <xmlPr mapId="1" xpath="/Report/Observations/BIL.PAS.KRE/I.EUR" xmlDataType="double"/>
    </xmlCellPr>
  </singleXmlCell>
  <singleXmlCell id="952" r="N93" connectionId="0">
    <xmlCellPr id="952" uniqueName="_Report_Observations_BIL.PAS.KRE.RSK_I.EUR">
      <xmlPr mapId="1" xpath="/Report/Observations/BIL.PAS.KRE.RSK/I.EUR" xmlDataType="double"/>
    </xmlCellPr>
  </singleXmlCell>
  <singleXmlCell id="954" r="N98" connectionId="0">
    <xmlCellPr id="954" uniqueName="_Report_Observations_BIL.PAS.GEV_I.EUR">
      <xmlPr mapId="1" xpath="/Report/Observations/BIL.PAS.GEV/I.EUR" xmlDataType="double"/>
    </xmlCellPr>
  </singleXmlCell>
  <singleXmlCell id="957" r="N99" connectionId="0">
    <xmlCellPr id="957" uniqueName="_Report_Observations_BIL.PAS.TOT_I.EUR">
      <xmlPr mapId="1" xpath="/Report/Observations/BIL.PAS.TOT/I.EUR" xmlDataType="double"/>
    </xmlCellPr>
  </singleXmlCell>
  <singleXmlCell id="960" r="N96" connectionId="0">
    <xmlCellPr id="960" uniqueName="_Report_Observations_BIL.PAS.EKA_I.EUR">
      <xmlPr mapId="1" xpath="/Report/Observations/BIL.PAS.EKA/I.EUR" xmlDataType="double"/>
    </xmlCellPr>
  </singleXmlCell>
  <singleXmlCell id="963" r="N97" connectionId="0">
    <xmlCellPr id="963" uniqueName="_Report_Observations_BIL.PAS.GVO_I.EUR">
      <xmlPr mapId="1" xpath="/Report/Observations/BIL.PAS.GVO/I.EUR" xmlDataType="double"/>
    </xmlCellPr>
  </singleXmlCell>
  <singleXmlCell id="974" r="Y100" connectionId="0">
    <xmlCellPr id="974" uniqueName="_Report_Observations_BIL.PAS.TOT.NRA_T.T">
      <xmlPr mapId="1" xpath="/Report/Observations/BIL.PAS.TOT.NRA/T.T" xmlDataType="double"/>
    </xmlCellPr>
  </singleXmlCell>
  <singleXmlCell id="982" r="N101" connectionId="0">
    <xmlCellPr id="982" uniqueName="_Report_Observations_BIL.PAS.TOT.NRA.WAF_I.EUR">
      <xmlPr mapId="1" xpath="/Report/Observations/BIL.PAS.TOT.NRA.WAF/I.EUR" xmlDataType="double"/>
    </xmlCellPr>
  </singleXmlCell>
  <singleXmlCell id="984" r="N100" connectionId="0">
    <xmlCellPr id="984" uniqueName="_Report_Observations_BIL.PAS.TOT.NRA_I.EUR">
      <xmlPr mapId="1" xpath="/Report/Observations/BIL.PAS.TOT.NRA/I.EUR" xmlDataType="double"/>
    </xmlCellPr>
  </singleXmlCell>
  <singleXmlCell id="986" r="N32" connectionId="0">
    <xmlCellPr id="986" uniqueName="_Report_Observations_BIL.PAS.WFG_I.EUR.T.BAN">
      <xmlPr mapId="1" xpath="/Report/Observations/BIL.PAS.WFG/I.EUR.T.BAN" xmlDataType="double"/>
    </xmlCellPr>
  </singleXmlCell>
  <singleXmlCell id="988" r="N33" connectionId="0">
    <xmlCellPr id="988" uniqueName="_Report_Observations_BIL.PAS.WFG_I.EUR.ASI.BAN">
      <xmlPr mapId="1" xpath="/Report/Observations/BIL.PAS.WFG/I.EUR.ASI.BAN" xmlDataType="double"/>
    </xmlCellPr>
  </singleXmlCell>
  <singleXmlCell id="991" r="N30" connectionId="0">
    <xmlCellPr id="991" uniqueName="_Report_Observations_BIL.PAS.VBA.GMP_I.EUR">
      <xmlPr mapId="1" xpath="/Report/Observations/BIL.PAS.VBA.GMP/I.EUR" xmlDataType="double"/>
    </xmlCellPr>
  </singleXmlCell>
  <singleXmlCell id="993" r="N31" connectionId="0">
    <xmlCellPr id="993" uniqueName="_Report_Observations_BIL.PAS.WFG_I.EUR.T.T">
      <xmlPr mapId="1" xpath="/Report/Observations/BIL.PAS.WFG/I.EUR.T.T" xmlDataType="double"/>
    </xmlCellPr>
  </singleXmlCell>
  <singleXmlCell id="994" r="N36" connectionId="0">
    <xmlCellPr id="994" uniqueName="_Report_Observations_BIL.PAS.WFG_I.EUR.B1M.BAN">
      <xmlPr mapId="1" xpath="/Report/Observations/BIL.PAS.WFG/I.EUR.B1M.BAN" xmlDataType="double"/>
    </xmlCellPr>
  </singleXmlCell>
  <singleXmlCell id="995" r="N37" connectionId="0">
    <xmlCellPr id="995" uniqueName="_Report_Observations_BIL.PAS.WFG_I.EUR.M13.BAN">
      <xmlPr mapId="1" xpath="/Report/Observations/BIL.PAS.WFG/I.EUR.M13.BAN" xmlDataType="double"/>
    </xmlCellPr>
  </singleXmlCell>
  <singleXmlCell id="996" r="N34" connectionId="0">
    <xmlCellPr id="996" uniqueName="_Report_Observations_BIL.PAS.WFG_I.EUR.KUE.BAN">
      <xmlPr mapId="1" xpath="/Report/Observations/BIL.PAS.WFG/I.EUR.KUE.BAN" xmlDataType="double"/>
    </xmlCellPr>
  </singleXmlCell>
  <singleXmlCell id="997" r="N35" connectionId="0">
    <xmlCellPr id="997" uniqueName="_Report_Observations_BIL.PAS.WFG_I.EUR.RLZ.BAN">
      <xmlPr mapId="1" xpath="/Report/Observations/BIL.PAS.WFG/I.EUR.RLZ.BAN" xmlDataType="double"/>
    </xmlCellPr>
  </singleXmlCell>
  <singleXmlCell id="998" r="N38" connectionId="0">
    <xmlCellPr id="998" uniqueName="_Report_Observations_BIL.PAS.WFG_I.EUR.M31.BAN">
      <xmlPr mapId="1" xpath="/Report/Observations/BIL.PAS.WFG/I.EUR.M31.BAN" xmlDataType="double"/>
    </xmlCellPr>
  </singleXmlCell>
  <singleXmlCell id="999" r="N39" connectionId="0">
    <xmlCellPr id="999" uniqueName="_Report_Observations_BIL.PAS.WFG_I.EUR.J15.BAN">
      <xmlPr mapId="1" xpath="/Report/Observations/BIL.PAS.WFG/I.EUR.J15.BAN" xmlDataType="double"/>
    </xmlCellPr>
  </singleXmlCell>
  <singleXmlCell id="1007" r="N40" connectionId="0">
    <xmlCellPr id="1007" uniqueName="_Report_Observations_BIL.PAS.WFG_I.EUR.U5J.BAN">
      <xmlPr mapId="1" xpath="/Report/Observations/BIL.PAS.WFG/I.EUR.U5J.BAN" xmlDataType="double"/>
    </xmlCellPr>
  </singleXmlCell>
  <singleXmlCell id="1012" r="N43" connectionId="0">
    <xmlCellPr id="1012" uniqueName="_Report_Observations_BIL.PAS.WFG_I.EUR.KUE.KUN">
      <xmlPr mapId="1" xpath="/Report/Observations/BIL.PAS.WFG/I.EUR.KUE.KUN" xmlDataType="double"/>
    </xmlCellPr>
  </singleXmlCell>
  <singleXmlCell id="1013" r="N44" connectionId="0">
    <xmlCellPr id="1013" uniqueName="_Report_Observations_BIL.PAS.WFG_I.EUR.RLZ.KUN">
      <xmlPr mapId="1" xpath="/Report/Observations/BIL.PAS.WFG/I.EUR.RLZ.KUN" xmlDataType="double"/>
    </xmlCellPr>
  </singleXmlCell>
  <singleXmlCell id="1015" r="N41" connectionId="0">
    <xmlCellPr id="1015" uniqueName="_Report_Observations_BIL.PAS.WFG_I.EUR.T.KUN">
      <xmlPr mapId="1" xpath="/Report/Observations/BIL.PAS.WFG/I.EUR.T.KUN" xmlDataType="double"/>
    </xmlCellPr>
  </singleXmlCell>
  <singleXmlCell id="1017" r="N42" connectionId="0">
    <xmlCellPr id="1017" uniqueName="_Report_Observations_BIL.PAS.WFG_I.EUR.ASI.KUN">
      <xmlPr mapId="1" xpath="/Report/Observations/BIL.PAS.WFG/I.EUR.ASI.KUN" xmlDataType="double"/>
    </xmlCellPr>
  </singleXmlCell>
  <singleXmlCell id="1018" r="N47" connectionId="0">
    <xmlCellPr id="1018" uniqueName="_Report_Observations_BIL.PAS.WFG_I.EUR.M31.KUN">
      <xmlPr mapId="1" xpath="/Report/Observations/BIL.PAS.WFG/I.EUR.M31.KUN" xmlDataType="double"/>
    </xmlCellPr>
  </singleXmlCell>
  <singleXmlCell id="1019" r="N48" connectionId="0">
    <xmlCellPr id="1019" uniqueName="_Report_Observations_BIL.PAS.WFG_I.EUR.J15.KUN">
      <xmlPr mapId="1" xpath="/Report/Observations/BIL.PAS.WFG/I.EUR.J15.KUN" xmlDataType="double"/>
    </xmlCellPr>
  </singleXmlCell>
  <singleXmlCell id="1020" r="N45" connectionId="0">
    <xmlCellPr id="1020" uniqueName="_Report_Observations_BIL.PAS.WFG_I.EUR.B1M.KUN">
      <xmlPr mapId="1" xpath="/Report/Observations/BIL.PAS.WFG/I.EUR.B1M.KUN" xmlDataType="double"/>
    </xmlCellPr>
  </singleXmlCell>
  <singleXmlCell id="1021" r="N46" connectionId="0">
    <xmlCellPr id="1021" uniqueName="_Report_Observations_BIL.PAS.WFG_I.EUR.M13.KUN">
      <xmlPr mapId="1" xpath="/Report/Observations/BIL.PAS.WFG/I.EUR.M13.KUN" xmlDataType="double"/>
    </xmlCellPr>
  </singleXmlCell>
  <singleXmlCell id="1022" r="N49" connectionId="0">
    <xmlCellPr id="1022" uniqueName="_Report_Observations_BIL.PAS.WFG_I.EUR.U5J.KUN">
      <xmlPr mapId="1" xpath="/Report/Observations/BIL.PAS.WFG/I.EUR.U5J.KUN" xmlDataType="double"/>
    </xmlCellPr>
  </singleXmlCell>
  <singleXmlCell id="1026" r="N50" connectionId="0">
    <xmlCellPr id="1026" uniqueName="_Report_Observations_BIL.PAS.VKE_I.EUR">
      <xmlPr mapId="1" xpath="/Report/Observations/BIL.PAS.VKE/I.EUR" xmlDataType="double"/>
    </xmlCellPr>
  </singleXmlCell>
  <singleXmlCell id="1028" r="N51" connectionId="0">
    <xmlCellPr id="1028" uniqueName="_Report_Observations_BIL.PAS.VKE.KOV_I.EUR.T.T">
      <xmlPr mapId="1" xpath="/Report/Observations/BIL.PAS.VKE.KOV/I.EUR.T.T" xmlDataType="double"/>
    </xmlCellPr>
  </singleXmlCell>
  <singleXmlCell id="1033" r="N54" connectionId="0">
    <xmlCellPr id="1033" uniqueName="_Report_Observations_BIL.PAS.VKE.KOV_I.EUR.KUE.UEB">
      <xmlPr mapId="1" xpath="/Report/Observations/BIL.PAS.VKE.KOV/I.EUR.KUE.UEB" xmlDataType="double"/>
    </xmlCellPr>
  </singleXmlCell>
  <singleXmlCell id="1036" r="N55" connectionId="0">
    <xmlCellPr id="1036" uniqueName="_Report_Observations_BIL.PAS.VKE.KOV_I.EUR.KUE.NUE">
      <xmlPr mapId="1" xpath="/Report/Observations/BIL.PAS.VKE.KOV/I.EUR.KUE.NUE" xmlDataType="double"/>
    </xmlCellPr>
  </singleXmlCell>
  <singleXmlCell id="1038" r="N52" connectionId="0">
    <xmlCellPr id="1038" uniqueName="_Report_Observations_BIL.PAS.VKE.KOV_I.EUR.ASI.T">
      <xmlPr mapId="1" xpath="/Report/Observations/BIL.PAS.VKE.KOV/I.EUR.ASI.T" xmlDataType="double"/>
    </xmlCellPr>
  </singleXmlCell>
  <singleXmlCell id="1040" r="N53" connectionId="0">
    <xmlCellPr id="1040" uniqueName="_Report_Observations_BIL.PAS.VKE.KOV_I.EUR.KUE.T">
      <xmlPr mapId="1" xpath="/Report/Observations/BIL.PAS.VKE.KOV/I.EUR.KUE.T" xmlDataType="double"/>
    </xmlCellPr>
  </singleXmlCell>
  <singleXmlCell id="1043" r="N58" connectionId="0">
    <xmlCellPr id="1043" uniqueName="_Report_Observations_BIL.PAS.VKE.KOV_I.EUR.B1M.T">
      <xmlPr mapId="1" xpath="/Report/Observations/BIL.PAS.VKE.KOV/I.EUR.B1M.T" xmlDataType="double"/>
    </xmlCellPr>
  </singleXmlCell>
  <singleXmlCell id="1046" r="N59" connectionId="0">
    <xmlCellPr id="1046" uniqueName="_Report_Observations_BIL.PAS.VKE.KOV_I.EUR.M13.T">
      <xmlPr mapId="1" xpath="/Report/Observations/BIL.PAS.VKE.KOV/I.EUR.M13.T" xmlDataType="double"/>
    </xmlCellPr>
  </singleXmlCell>
  <singleXmlCell id="1049" r="N56" connectionId="0">
    <xmlCellPr id="1049" uniqueName="_Report_Observations_BIL.PAS.VKE.KOV.CAG_I.EUR.KUE.NUE">
      <xmlPr mapId="1" xpath="/Report/Observations/BIL.PAS.VKE.KOV.CAG/I.EUR.KUE.NUE" xmlDataType="double"/>
    </xmlCellPr>
  </singleXmlCell>
  <singleXmlCell id="1052" r="N57" connectionId="0">
    <xmlCellPr id="1052" uniqueName="_Report_Observations_BIL.PAS.VKE.KOV_I.EUR.RLZ.T">
      <xmlPr mapId="1" xpath="/Report/Observations/BIL.PAS.VKE.KOV/I.EUR.RLZ.T" xmlDataType="double"/>
    </xmlCellPr>
  </singleXmlCell>
  <singleXmlCell id="1058" r="N61" connectionId="0">
    <xmlCellPr id="1058" uniqueName="_Report_Observations_BIL.PAS.VKE.KOV_I.EUR.J15.T">
      <xmlPr mapId="1" xpath="/Report/Observations/BIL.PAS.VKE.KOV/I.EUR.J15.T" xmlDataType="double"/>
    </xmlCellPr>
  </singleXmlCell>
  <singleXmlCell id="1060" r="N62" connectionId="0">
    <xmlCellPr id="1060" uniqueName="_Report_Observations_BIL.PAS.VKE.KOV_I.EUR.U5J.T">
      <xmlPr mapId="1" xpath="/Report/Observations/BIL.PAS.VKE.KOV/I.EUR.U5J.T" xmlDataType="double"/>
    </xmlCellPr>
  </singleXmlCell>
  <singleXmlCell id="1063" r="N60" connectionId="0">
    <xmlCellPr id="1063" uniqueName="_Report_Observations_BIL.PAS.VKE.KOV_I.EUR.M31.T">
      <xmlPr mapId="1" xpath="/Report/Observations/BIL.PAS.VKE.KOV/I.EUR.M31.T" xmlDataType="double"/>
    </xmlCellPr>
  </singleXmlCell>
  <singleXmlCell id="1065" r="N65" connectionId="0">
    <xmlCellPr id="1065" uniqueName="_Report_Observations_BIL.PAS.VKE.GVG.F2S_I.EUR">
      <xmlPr mapId="1" xpath="/Report/Observations/BIL.PAS.VKE.GVG.F2S/I.EUR" xmlDataType="double"/>
    </xmlCellPr>
  </singleXmlCell>
  <singleXmlCell id="1067" r="N66" connectionId="0">
    <xmlCellPr id="1067" uniqueName="_Report_Observations_BIL.PAS.VKE.GVG.S3A_I.EUR">
      <xmlPr mapId="1" xpath="/Report/Observations/BIL.PAS.VKE.GVG.S3A/I.EUR" xmlDataType="double"/>
    </xmlCellPr>
  </singleXmlCell>
  <singleXmlCell id="1069" r="N63" connectionId="0">
    <xmlCellPr id="1069" uniqueName="_Report_Observations_BIL.PAS.VKE.KOV.GMP_I.EUR">
      <xmlPr mapId="1" xpath="/Report/Observations/BIL.PAS.VKE.KOV.GMP/I.EUR" xmlDataType="double"/>
    </xmlCellPr>
  </singleXmlCell>
  <singleXmlCell id="1071" r="N64" connectionId="0">
    <xmlCellPr id="1071" uniqueName="_Report_Observations_BIL.PAS.VKE.GVG_I.EUR">
      <xmlPr mapId="1" xpath="/Report/Observations/BIL.PAS.VKE.GVG/I.EUR" xmlDataType="double"/>
    </xmlCellPr>
  </singleXmlCell>
  <singleXmlCell id="1072" r="N69" connectionId="0">
    <xmlCellPr id="1072" uniqueName="_Report_Observations_BIL.PAS.HGE_I.EUR.KUN">
      <xmlPr mapId="1" xpath="/Report/Observations/BIL.PAS.HGE/I.EUR.KUN" xmlDataType="double"/>
    </xmlCellPr>
  </singleXmlCell>
  <singleXmlCell id="1074" r="N67" connectionId="0">
    <xmlCellPr id="1074" uniqueName="_Report_Observations_BIL.PAS.HGE_I.EUR.T">
      <xmlPr mapId="1" xpath="/Report/Observations/BIL.PAS.HGE/I.EUR.T" xmlDataType="double"/>
    </xmlCellPr>
  </singleXmlCell>
  <singleXmlCell id="1075" r="N68" connectionId="0">
    <xmlCellPr id="1075" uniqueName="_Report_Observations_BIL.PAS.HGE_I.EUR.BAN">
      <xmlPr mapId="1" xpath="/Report/Observations/BIL.PAS.HGE/I.EUR.BAN" xmlDataType="double"/>
    </xmlCellPr>
  </singleXmlCell>
  <singleXmlCell id="1076" r="Y101" connectionId="0">
    <xmlCellPr id="1076" uniqueName="_Report_Observations_BIL.PAS.TOT.NRA.WAF_T.T">
      <xmlPr mapId="1" xpath="/Report/Observations/BIL.PAS.TOT.NRA.WAF/T.T" xmlDataType="double"/>
    </xmlCellPr>
  </singleXmlCell>
  <singleXmlCell id="1094" r="W24" connectionId="0">
    <xmlCellPr id="1094" uniqueName="_Report_Observations_BIL.PAS.VBA_A.U.RLZ">
      <xmlPr mapId="1" xpath="/Report/Observations/BIL.PAS.VBA/A.U.RLZ" xmlDataType="double"/>
    </xmlCellPr>
  </singleXmlCell>
  <singleXmlCell id="1095" r="W25" connectionId="0">
    <xmlCellPr id="1095" uniqueName="_Report_Observations_BIL.PAS.VBA_A.U.B1M">
      <xmlPr mapId="1" xpath="/Report/Observations/BIL.PAS.VBA/A.U.B1M" xmlDataType="double"/>
    </xmlCellPr>
  </singleXmlCell>
  <singleXmlCell id="1096" r="W22" connectionId="0">
    <xmlCellPr id="1096" uniqueName="_Report_Observations_BIL.PAS.VBA_A.U.ASI">
      <xmlPr mapId="1" xpath="/Report/Observations/BIL.PAS.VBA/A.U.ASI" xmlDataType="double"/>
    </xmlCellPr>
  </singleXmlCell>
  <singleXmlCell id="1097" r="W23" connectionId="0">
    <xmlCellPr id="1097" uniqueName="_Report_Observations_BIL.PAS.VBA_A.U.KUE">
      <xmlPr mapId="1" xpath="/Report/Observations/BIL.PAS.VBA/A.U.KUE" xmlDataType="double"/>
    </xmlCellPr>
  </singleXmlCell>
  <singleXmlCell id="1098" r="W28" connectionId="0">
    <xmlCellPr id="1098" uniqueName="_Report_Observations_BIL.PAS.VBA_A.U.J15">
      <xmlPr mapId="1" xpath="/Report/Observations/BIL.PAS.VBA/A.U.J15" xmlDataType="double"/>
    </xmlCellPr>
  </singleXmlCell>
  <singleXmlCell id="1099" r="W29" connectionId="0">
    <xmlCellPr id="1099" uniqueName="_Report_Observations_BIL.PAS.VBA_A.U.U5J">
      <xmlPr mapId="1" xpath="/Report/Observations/BIL.PAS.VBA/A.U.U5J" xmlDataType="double"/>
    </xmlCellPr>
  </singleXmlCell>
  <singleXmlCell id="1100" r="W26" connectionId="0">
    <xmlCellPr id="1100" uniqueName="_Report_Observations_BIL.PAS.VBA_A.U.M13">
      <xmlPr mapId="1" xpath="/Report/Observations/BIL.PAS.VBA/A.U.M13" xmlDataType="double"/>
    </xmlCellPr>
  </singleXmlCell>
  <singleXmlCell id="1101" r="W27" connectionId="0">
    <xmlCellPr id="1101" uniqueName="_Report_Observations_BIL.PAS.VBA_A.U.M31">
      <xmlPr mapId="1" xpath="/Report/Observations/BIL.PAS.VBA/A.U.M31" xmlDataType="double"/>
    </xmlCellPr>
  </singleXmlCell>
  <singleXmlCell id="1109" r="W21" connectionId="0">
    <xmlCellPr id="1109" uniqueName="_Report_Observations_BIL.PAS.VBA_A.U.T">
      <xmlPr mapId="1" xpath="/Report/Observations/BIL.PAS.VBA/A.U.T" xmlDataType="double"/>
    </xmlCellPr>
  </singleXmlCell>
  <singleXmlCell id="1112" r="W35" connectionId="0">
    <xmlCellPr id="1112" uniqueName="_Report_Observations_BIL.PAS.WFG_A.U.RLZ.BAN">
      <xmlPr mapId="1" xpath="/Report/Observations/BIL.PAS.WFG/A.U.RLZ.BAN" xmlDataType="double"/>
    </xmlCellPr>
  </singleXmlCell>
  <singleXmlCell id="1113" r="W36" connectionId="0">
    <xmlCellPr id="1113" uniqueName="_Report_Observations_BIL.PAS.WFG_A.U.B1M.BAN">
      <xmlPr mapId="1" xpath="/Report/Observations/BIL.PAS.WFG/A.U.B1M.BAN" xmlDataType="double"/>
    </xmlCellPr>
  </singleXmlCell>
  <singleXmlCell id="1114" r="W33" connectionId="0">
    <xmlCellPr id="1114" uniqueName="_Report_Observations_BIL.PAS.WFG_A.U.ASI.BAN">
      <xmlPr mapId="1" xpath="/Report/Observations/BIL.PAS.WFG/A.U.ASI.BAN" xmlDataType="double"/>
    </xmlCellPr>
  </singleXmlCell>
  <singleXmlCell id="1115" r="W34" connectionId="0">
    <xmlCellPr id="1115" uniqueName="_Report_Observations_BIL.PAS.WFG_A.U.KUE.BAN">
      <xmlPr mapId="1" xpath="/Report/Observations/BIL.PAS.WFG/A.U.KUE.BAN" xmlDataType="double"/>
    </xmlCellPr>
  </singleXmlCell>
  <singleXmlCell id="1116" r="W39" connectionId="0">
    <xmlCellPr id="1116" uniqueName="_Report_Observations_BIL.PAS.WFG_A.U.J15.BAN">
      <xmlPr mapId="1" xpath="/Report/Observations/BIL.PAS.WFG/A.U.J15.BAN" xmlDataType="double"/>
    </xmlCellPr>
  </singleXmlCell>
  <singleXmlCell id="1117" r="W37" connectionId="0">
    <xmlCellPr id="1117" uniqueName="_Report_Observations_BIL.PAS.WFG_A.U.M13.BAN">
      <xmlPr mapId="1" xpath="/Report/Observations/BIL.PAS.WFG/A.U.M13.BAN" xmlDataType="double"/>
    </xmlCellPr>
  </singleXmlCell>
  <singleXmlCell id="1118" r="W38" connectionId="0">
    <xmlCellPr id="1118" uniqueName="_Report_Observations_BIL.PAS.WFG_A.U.M31.BAN">
      <xmlPr mapId="1" xpath="/Report/Observations/BIL.PAS.WFG/A.U.M31.BAN" xmlDataType="double"/>
    </xmlCellPr>
  </singleXmlCell>
  <singleXmlCell id="1129" r="W31" connectionId="0">
    <xmlCellPr id="1129" uniqueName="_Report_Observations_BIL.PAS.WFG_A.U.T.T">
      <xmlPr mapId="1" xpath="/Report/Observations/BIL.PAS.WFG/A.U.T.T" xmlDataType="double"/>
    </xmlCellPr>
  </singleXmlCell>
  <singleXmlCell id="1130" r="W32" connectionId="0">
    <xmlCellPr id="1130" uniqueName="_Report_Observations_BIL.PAS.WFG_A.U.T.BAN">
      <xmlPr mapId="1" xpath="/Report/Observations/BIL.PAS.WFG/A.U.T.BAN" xmlDataType="double"/>
    </xmlCellPr>
  </singleXmlCell>
  <singleXmlCell id="1131" r="W30" connectionId="0">
    <xmlCellPr id="1131" uniqueName="_Report_Observations_BIL.PAS.VBA.GMP_A.U">
      <xmlPr mapId="1" xpath="/Report/Observations/BIL.PAS.VBA.GMP/A.U" xmlDataType="double"/>
    </xmlCellPr>
  </singleXmlCell>
  <singleXmlCell id="1132" r="W46" connectionId="0">
    <xmlCellPr id="1132" uniqueName="_Report_Observations_BIL.PAS.WFG_A.U.M13.KUN">
      <xmlPr mapId="1" xpath="/Report/Observations/BIL.PAS.WFG/A.U.M13.KUN" xmlDataType="double"/>
    </xmlCellPr>
  </singleXmlCell>
  <singleXmlCell id="1133" r="W47" connectionId="0">
    <xmlCellPr id="1133" uniqueName="_Report_Observations_BIL.PAS.WFG_A.U.M31.KUN">
      <xmlPr mapId="1" xpath="/Report/Observations/BIL.PAS.WFG/A.U.M31.KUN" xmlDataType="double"/>
    </xmlCellPr>
  </singleXmlCell>
  <singleXmlCell id="1134" r="W44" connectionId="0">
    <xmlCellPr id="1134" uniqueName="_Report_Observations_BIL.PAS.WFG_A.U.RLZ.KUN">
      <xmlPr mapId="1" xpath="/Report/Observations/BIL.PAS.WFG/A.U.RLZ.KUN" xmlDataType="double"/>
    </xmlCellPr>
  </singleXmlCell>
  <singleXmlCell id="1135" r="W45" connectionId="0">
    <xmlCellPr id="1135" uniqueName="_Report_Observations_BIL.PAS.WFG_A.U.B1M.KUN">
      <xmlPr mapId="1" xpath="/Report/Observations/BIL.PAS.WFG/A.U.B1M.KUN" xmlDataType="double"/>
    </xmlCellPr>
  </singleXmlCell>
  <singleXmlCell id="1136" r="W48" connectionId="0">
    <xmlCellPr id="1136" uniqueName="_Report_Observations_BIL.PAS.WFG_A.U.J15.KUN">
      <xmlPr mapId="1" xpath="/Report/Observations/BIL.PAS.WFG/A.U.J15.KUN" xmlDataType="double"/>
    </xmlCellPr>
  </singleXmlCell>
  <singleXmlCell id="1137" r="W49" connectionId="0">
    <xmlCellPr id="1137" uniqueName="_Report_Observations_BIL.PAS.WFG_A.U.U5J.KUN">
      <xmlPr mapId="1" xpath="/Report/Observations/BIL.PAS.WFG/A.U.U5J.KUN" xmlDataType="double"/>
    </xmlCellPr>
  </singleXmlCell>
  <singleXmlCell id="1151" r="W42" connectionId="0">
    <xmlCellPr id="1151" uniqueName="_Report_Observations_BIL.PAS.WFG_A.U.ASI.KUN">
      <xmlPr mapId="1" xpath="/Report/Observations/BIL.PAS.WFG/A.U.ASI.KUN" xmlDataType="double"/>
    </xmlCellPr>
  </singleXmlCell>
  <singleXmlCell id="1152" r="W43" connectionId="0">
    <xmlCellPr id="1152" uniqueName="_Report_Observations_BIL.PAS.WFG_A.U.KUE.KUN">
      <xmlPr mapId="1" xpath="/Report/Observations/BIL.PAS.WFG/A.U.KUE.KUN" xmlDataType="double"/>
    </xmlCellPr>
  </singleXmlCell>
  <singleXmlCell id="1153" r="W40" connectionId="0">
    <xmlCellPr id="1153" uniqueName="_Report_Observations_BIL.PAS.WFG_A.U.U5J.BAN">
      <xmlPr mapId="1" xpath="/Report/Observations/BIL.PAS.WFG/A.U.U5J.BAN" xmlDataType="double"/>
    </xmlCellPr>
  </singleXmlCell>
  <singleXmlCell id="1154" r="W41" connectionId="0">
    <xmlCellPr id="1154" uniqueName="_Report_Observations_BIL.PAS.WFG_A.U.T.KUN">
      <xmlPr mapId="1" xpath="/Report/Observations/BIL.PAS.WFG/A.U.T.KUN" xmlDataType="double"/>
    </xmlCellPr>
  </singleXmlCell>
  <singleXmlCell id="1165" r="V101" connectionId="0">
    <xmlCellPr id="1165" uniqueName="_Report_Observations_BIL.PAS.TOT.NRA.WAF_A.JPY">
      <xmlPr mapId="1" xpath="/Report/Observations/BIL.PAS.TOT.NRA.WAF/A.JPY" xmlDataType="double"/>
    </xmlCellPr>
  </singleXmlCell>
  <singleXmlCell id="1166" r="V100" connectionId="0">
    <xmlCellPr id="1166" uniqueName="_Report_Observations_BIL.PAS.TOT.NRA_A.JPY">
      <xmlPr mapId="1" xpath="/Report/Observations/BIL.PAS.TOT.NRA/A.JPY" xmlDataType="double"/>
    </xmlCellPr>
  </singleXmlCell>
  <singleXmlCell id="1172" r="K100" connectionId="0">
    <xmlCellPr id="1172" uniqueName="_Report_Observations_BIL.PAS.TOT.NRA_I.CHF">
      <xmlPr mapId="1" xpath="/Report/Observations/BIL.PAS.TOT.NRA/I.CHF" xmlDataType="double"/>
    </xmlCellPr>
  </singleXmlCell>
  <singleXmlCell id="1174" r="K101" connectionId="0">
    <xmlCellPr id="1174" uniqueName="_Report_Observations_BIL.PAS.TOT.NRA.WAF_I.CHF">
      <xmlPr mapId="1" xpath="/Report/Observations/BIL.PAS.TOT.NRA.WAF/I.CHF" xmlDataType="double"/>
    </xmlCellPr>
  </singleXmlCell>
  <singleXmlCell id="1217" r="W99" connectionId="0">
    <xmlCellPr id="1217" uniqueName="_Report_Observations_BIL.PAS.TOT_A.U">
      <xmlPr mapId="1" xpath="/Report/Observations/BIL.PAS.TOT/A.U" xmlDataType="double"/>
    </xmlCellPr>
  </singleXmlCell>
  <singleXmlCell id="1225" r="W90" connectionId="0">
    <xmlCellPr id="1225" uniqueName="_Report_Observations_BIL.PAS.RAB_A.U">
      <xmlPr mapId="1" xpath="/Report/Observations/BIL.PAS.RAB/A.U" xmlDataType="double"/>
    </xmlCellPr>
  </singleXmlCell>
  <singleXmlCell id="1226" r="W94" connectionId="0">
    <xmlCellPr id="1226" uniqueName="_Report_Observations_BIL.PAS.GRE_A.U">
      <xmlPr mapId="1" xpath="/Report/Observations/BIL.PAS.GRE/A.U" xmlDataType="double"/>
    </xmlCellPr>
  </singleXmlCell>
  <singleXmlCell id="1227" r="W91" connectionId="0">
    <xmlCellPr id="1227" uniqueName="_Report_Observations_BIL.PAS.GKA_A.U">
      <xmlPr mapId="1" xpath="/Report/Observations/BIL.PAS.GKA/A.U" xmlDataType="double"/>
    </xmlCellPr>
  </singleXmlCell>
  <singleXmlCell id="1228" r="W92" connectionId="0">
    <xmlCellPr id="1228" uniqueName="_Report_Observations_BIL.PAS.KRE_A.U">
      <xmlPr mapId="1" xpath="/Report/Observations/BIL.PAS.KRE/A.U" xmlDataType="double"/>
    </xmlCellPr>
  </singleXmlCell>
  <singleXmlCell id="1230" r="W97" connectionId="0">
    <xmlCellPr id="1230" uniqueName="_Report_Observations_BIL.PAS.GVO_A.U">
      <xmlPr mapId="1" xpath="/Report/Observations/BIL.PAS.GVO/A.U" xmlDataType="double"/>
    </xmlCellPr>
  </singleXmlCell>
  <singleXmlCell id="1232" r="W98" connectionId="0">
    <xmlCellPr id="1232" uniqueName="_Report_Observations_BIL.PAS.GEV_A.U">
      <xmlPr mapId="1" xpath="/Report/Observations/BIL.PAS.GEV/A.U" xmlDataType="double"/>
    </xmlCellPr>
  </singleXmlCell>
  <singleXmlCell id="1234" r="W95" connectionId="0">
    <xmlCellPr id="1234" uniqueName="_Report_Observations_BIL.PAS.FGR_A.U">
      <xmlPr mapId="1" xpath="/Report/Observations/BIL.PAS.FGR/A.U" xmlDataType="double"/>
    </xmlCellPr>
  </singleXmlCell>
  <singleXmlCell id="1236" r="W96" connectionId="0">
    <xmlCellPr id="1236" uniqueName="_Report_Observations_BIL.PAS.EKA_A.U">
      <xmlPr mapId="1" xpath="/Report/Observations/BIL.PAS.EKA/A.U" xmlDataType="double"/>
    </xmlCellPr>
  </singleXmlCell>
  <singleXmlCell id="1237" r="S28" connectionId="0">
    <xmlCellPr id="1237" uniqueName="_Report_Observations_BIL.PAS.VBA_A.EM.J15">
      <xmlPr mapId="1" xpath="/Report/Observations/BIL.PAS.VBA/A.EM.J15" xmlDataType="double"/>
    </xmlCellPr>
  </singleXmlCell>
  <singleXmlCell id="1238" r="S29" connectionId="0">
    <xmlCellPr id="1238" uniqueName="_Report_Observations_BIL.PAS.VBA_A.EM.U5J">
      <xmlPr mapId="1" xpath="/Report/Observations/BIL.PAS.VBA/A.EM.U5J" xmlDataType="double"/>
    </xmlCellPr>
  </singleXmlCell>
  <singleXmlCell id="1239" r="S26" connectionId="0">
    <xmlCellPr id="1239" uniqueName="_Report_Observations_BIL.PAS.VBA_A.EM.M13">
      <xmlPr mapId="1" xpath="/Report/Observations/BIL.PAS.VBA/A.EM.M13" xmlDataType="double"/>
    </xmlCellPr>
  </singleXmlCell>
  <singleXmlCell id="1240" r="S27" connectionId="0">
    <xmlCellPr id="1240" uniqueName="_Report_Observations_BIL.PAS.VBA_A.EM.M31">
      <xmlPr mapId="1" xpath="/Report/Observations/BIL.PAS.VBA/A.EM.M31" xmlDataType="double"/>
    </xmlCellPr>
  </singleXmlCell>
  <singleXmlCell id="1247" r="S21" connectionId="0">
    <xmlCellPr id="1247" uniqueName="_Report_Observations_BIL.PAS.VBA_A.EM.T">
      <xmlPr mapId="1" xpath="/Report/Observations/BIL.PAS.VBA/A.EM.T" xmlDataType="double"/>
    </xmlCellPr>
  </singleXmlCell>
  <singleXmlCell id="1248" r="S24" connectionId="0">
    <xmlCellPr id="1248" uniqueName="_Report_Observations_BIL.PAS.VBA_A.EM.RLZ">
      <xmlPr mapId="1" xpath="/Report/Observations/BIL.PAS.VBA/A.EM.RLZ" xmlDataType="double"/>
    </xmlCellPr>
  </singleXmlCell>
  <singleXmlCell id="1249" r="S25" connectionId="0">
    <xmlCellPr id="1249" uniqueName="_Report_Observations_BIL.PAS.VBA_A.EM.B1M">
      <xmlPr mapId="1" xpath="/Report/Observations/BIL.PAS.VBA/A.EM.B1M" xmlDataType="double"/>
    </xmlCellPr>
  </singleXmlCell>
  <singleXmlCell id="1251" r="S22" connectionId="0">
    <xmlCellPr id="1251" uniqueName="_Report_Observations_BIL.PAS.VBA_A.EM.ASI">
      <xmlPr mapId="1" xpath="/Report/Observations/BIL.PAS.VBA/A.EM.ASI" xmlDataType="double"/>
    </xmlCellPr>
  </singleXmlCell>
  <singleXmlCell id="1253" r="S23" connectionId="0">
    <xmlCellPr id="1253" uniqueName="_Report_Observations_BIL.PAS.VBA_A.EM.KUE">
      <xmlPr mapId="1" xpath="/Report/Observations/BIL.PAS.VBA/A.EM.KUE" xmlDataType="double"/>
    </xmlCellPr>
  </singleXmlCell>
  <singleXmlCell id="1254" r="S39" connectionId="0">
    <xmlCellPr id="1254" uniqueName="_Report_Observations_BIL.PAS.WFG_A.EM.J15.BAN">
      <xmlPr mapId="1" xpath="/Report/Observations/BIL.PAS.WFG/A.EM.J15.BAN" xmlDataType="double"/>
    </xmlCellPr>
  </singleXmlCell>
  <singleXmlCell id="1255" r="S37" connectionId="0">
    <xmlCellPr id="1255" uniqueName="_Report_Observations_BIL.PAS.WFG_A.EM.M13.BAN">
      <xmlPr mapId="1" xpath="/Report/Observations/BIL.PAS.WFG/A.EM.M13.BAN" xmlDataType="double"/>
    </xmlCellPr>
  </singleXmlCell>
  <singleXmlCell id="1256" r="S38" connectionId="0">
    <xmlCellPr id="1256" uniqueName="_Report_Observations_BIL.PAS.WFG_A.EM.M31.BAN">
      <xmlPr mapId="1" xpath="/Report/Observations/BIL.PAS.WFG/A.EM.M31.BAN" xmlDataType="double"/>
    </xmlCellPr>
  </singleXmlCell>
  <singleXmlCell id="1263" r="S31" connectionId="0">
    <xmlCellPr id="1263" uniqueName="_Report_Observations_BIL.PAS.WFG_A.EM.T.T">
      <xmlPr mapId="1" xpath="/Report/Observations/BIL.PAS.WFG/A.EM.T.T" xmlDataType="double"/>
    </xmlCellPr>
  </singleXmlCell>
  <singleXmlCell id="1264" r="S32" connectionId="0">
    <xmlCellPr id="1264" uniqueName="_Report_Observations_BIL.PAS.WFG_A.EM.T.BAN">
      <xmlPr mapId="1" xpath="/Report/Observations/BIL.PAS.WFG/A.EM.T.BAN" xmlDataType="double"/>
    </xmlCellPr>
  </singleXmlCell>
  <singleXmlCell id="1265" r="S35" connectionId="0">
    <xmlCellPr id="1265" uniqueName="_Report_Observations_BIL.PAS.WFG_A.EM.RLZ.BAN">
      <xmlPr mapId="1" xpath="/Report/Observations/BIL.PAS.WFG/A.EM.RLZ.BAN" xmlDataType="double"/>
    </xmlCellPr>
  </singleXmlCell>
  <singleXmlCell id="1266" r="S36" connectionId="0">
    <xmlCellPr id="1266" uniqueName="_Report_Observations_BIL.PAS.WFG_A.EM.B1M.BAN">
      <xmlPr mapId="1" xpath="/Report/Observations/BIL.PAS.WFG/A.EM.B1M.BAN" xmlDataType="double"/>
    </xmlCellPr>
  </singleXmlCell>
  <singleXmlCell id="1267" r="S33" connectionId="0">
    <xmlCellPr id="1267" uniqueName="_Report_Observations_BIL.PAS.WFG_A.EM.ASI.BAN">
      <xmlPr mapId="1" xpath="/Report/Observations/BIL.PAS.WFG/A.EM.ASI.BAN" xmlDataType="double"/>
    </xmlCellPr>
  </singleXmlCell>
  <singleXmlCell id="1268" r="S34" connectionId="0">
    <xmlCellPr id="1268" uniqueName="_Report_Observations_BIL.PAS.WFG_A.EM.KUE.BAN">
      <xmlPr mapId="1" xpath="/Report/Observations/BIL.PAS.WFG/A.EM.KUE.BAN" xmlDataType="double"/>
    </xmlCellPr>
  </singleXmlCell>
  <singleXmlCell id="1271" r="S48" connectionId="0">
    <xmlCellPr id="1271" uniqueName="_Report_Observations_BIL.PAS.WFG_A.EM.J15.KUN">
      <xmlPr mapId="1" xpath="/Report/Observations/BIL.PAS.WFG/A.EM.J15.KUN" xmlDataType="double"/>
    </xmlCellPr>
  </singleXmlCell>
  <singleXmlCell id="1272" r="S49" connectionId="0">
    <xmlCellPr id="1272" uniqueName="_Report_Observations_BIL.PAS.WFG_A.EM.U5J.KUN">
      <xmlPr mapId="1" xpath="/Report/Observations/BIL.PAS.WFG/A.EM.U5J.KUN" xmlDataType="double"/>
    </xmlCellPr>
  </singleXmlCell>
  <singleXmlCell id="1274" r="S42" connectionId="0">
    <xmlCellPr id="1274" uniqueName="_Report_Observations_BIL.PAS.WFG_A.EM.ASI.KUN">
      <xmlPr mapId="1" xpath="/Report/Observations/BIL.PAS.WFG/A.EM.ASI.KUN" xmlDataType="double"/>
    </xmlCellPr>
  </singleXmlCell>
  <singleXmlCell id="1275" r="S43" connectionId="0">
    <xmlCellPr id="1275" uniqueName="_Report_Observations_BIL.PAS.WFG_A.EM.KUE.KUN">
      <xmlPr mapId="1" xpath="/Report/Observations/BIL.PAS.WFG/A.EM.KUE.KUN" xmlDataType="double"/>
    </xmlCellPr>
  </singleXmlCell>
  <singleXmlCell id="1276" r="S40" connectionId="0">
    <xmlCellPr id="1276" uniqueName="_Report_Observations_BIL.PAS.WFG_A.EM.U5J.BAN">
      <xmlPr mapId="1" xpath="/Report/Observations/BIL.PAS.WFG/A.EM.U5J.BAN" xmlDataType="double"/>
    </xmlCellPr>
  </singleXmlCell>
  <singleXmlCell id="1277" r="S41" connectionId="0">
    <xmlCellPr id="1277" uniqueName="_Report_Observations_BIL.PAS.WFG_A.EM.T.KUN">
      <xmlPr mapId="1" xpath="/Report/Observations/BIL.PAS.WFG/A.EM.T.KUN" xmlDataType="double"/>
    </xmlCellPr>
  </singleXmlCell>
  <singleXmlCell id="1278" r="S46" connectionId="0">
    <xmlCellPr id="1278" uniqueName="_Report_Observations_BIL.PAS.WFG_A.EM.M13.KUN">
      <xmlPr mapId="1" xpath="/Report/Observations/BIL.PAS.WFG/A.EM.M13.KUN" xmlDataType="double"/>
    </xmlCellPr>
  </singleXmlCell>
  <singleXmlCell id="1279" r="S47" connectionId="0">
    <xmlCellPr id="1279" uniqueName="_Report_Observations_BIL.PAS.WFG_A.EM.M31.KUN">
      <xmlPr mapId="1" xpath="/Report/Observations/BIL.PAS.WFG/A.EM.M31.KUN" xmlDataType="double"/>
    </xmlCellPr>
  </singleXmlCell>
  <singleXmlCell id="1280" r="S44" connectionId="0">
    <xmlCellPr id="1280" uniqueName="_Report_Observations_BIL.PAS.WFG_A.EM.RLZ.KUN">
      <xmlPr mapId="1" xpath="/Report/Observations/BIL.PAS.WFG/A.EM.RLZ.KUN" xmlDataType="double"/>
    </xmlCellPr>
  </singleXmlCell>
  <singleXmlCell id="1281" r="S45" connectionId="0">
    <xmlCellPr id="1281" uniqueName="_Report_Observations_BIL.PAS.WFG_A.EM.B1M.KUN">
      <xmlPr mapId="1" xpath="/Report/Observations/BIL.PAS.WFG/A.EM.B1M.KUN" xmlDataType="double"/>
    </xmlCellPr>
  </singleXmlCell>
  <singleXmlCell id="1282" r="W57" connectionId="0">
    <xmlCellPr id="1282" uniqueName="_Report_Observations_BIL.PAS.VKE.KOV_A.U.RLZ.T">
      <xmlPr mapId="1" xpath="/Report/Observations/BIL.PAS.VKE.KOV/A.U.RLZ.T" xmlDataType="double"/>
    </xmlCellPr>
  </singleXmlCell>
  <singleXmlCell id="1283" r="W58" connectionId="0">
    <xmlCellPr id="1283" uniqueName="_Report_Observations_BIL.PAS.VKE.KOV_A.U.B1M.T">
      <xmlPr mapId="1" xpath="/Report/Observations/BIL.PAS.VKE.KOV/A.U.B1M.T" xmlDataType="double"/>
    </xmlCellPr>
  </singleXmlCell>
  <singleXmlCell id="1285" r="W55" connectionId="0">
    <xmlCellPr id="1285" uniqueName="_Report_Observations_BIL.PAS.VKE.KOV_A.U.KUE.NUE">
      <xmlPr mapId="1" xpath="/Report/Observations/BIL.PAS.VKE.KOV/A.U.KUE.NUE" xmlDataType="double"/>
    </xmlCellPr>
  </singleXmlCell>
  <singleXmlCell id="1287" r="W56" connectionId="0">
    <xmlCellPr id="1287" uniqueName="_Report_Observations_BIL.PAS.VKE.KOV.CAG_A.U.KUE.NUE">
      <xmlPr mapId="1" xpath="/Report/Observations/BIL.PAS.VKE.KOV.CAG/A.U.KUE.NUE" xmlDataType="double"/>
    </xmlCellPr>
  </singleXmlCell>
  <singleXmlCell id="1288" r="W59" connectionId="0">
    <xmlCellPr id="1288" uniqueName="_Report_Observations_BIL.PAS.VKE.KOV_A.U.M13.T">
      <xmlPr mapId="1" xpath="/Report/Observations/BIL.PAS.VKE.KOV/A.U.M13.T" xmlDataType="double"/>
    </xmlCellPr>
  </singleXmlCell>
  <singleXmlCell id="1292" r="W50" connectionId="0">
    <xmlCellPr id="1292" uniqueName="_Report_Observations_BIL.PAS.VKE_A.U">
      <xmlPr mapId="1" xpath="/Report/Observations/BIL.PAS.VKE/A.U" xmlDataType="double"/>
    </xmlCellPr>
  </singleXmlCell>
  <singleXmlCell id="1296" r="W53" connectionId="0">
    <xmlCellPr id="1296" uniqueName="_Report_Observations_BIL.PAS.VKE.KOV_A.U.KUE.T">
      <xmlPr mapId="1" xpath="/Report/Observations/BIL.PAS.VKE.KOV/A.U.KUE.T" xmlDataType="double"/>
    </xmlCellPr>
  </singleXmlCell>
  <singleXmlCell id="1298" r="W54" connectionId="0">
    <xmlCellPr id="1298" uniqueName="_Report_Observations_BIL.PAS.VKE.KOV_A.U.KUE.UEB">
      <xmlPr mapId="1" xpath="/Report/Observations/BIL.PAS.VKE.KOV/A.U.KUE.UEB" xmlDataType="double"/>
    </xmlCellPr>
  </singleXmlCell>
  <singleXmlCell id="1300" r="W51" connectionId="0">
    <xmlCellPr id="1300" uniqueName="_Report_Observations_BIL.PAS.VKE.KOV_A.U.T.T">
      <xmlPr mapId="1" xpath="/Report/Observations/BIL.PAS.VKE.KOV/A.U.T.T" xmlDataType="double"/>
    </xmlCellPr>
  </singleXmlCell>
  <singleXmlCell id="1302" r="W52" connectionId="0">
    <xmlCellPr id="1302" uniqueName="_Report_Observations_BIL.PAS.VKE.KOV_A.U.ASI.T">
      <xmlPr mapId="1" xpath="/Report/Observations/BIL.PAS.VKE.KOV/A.U.ASI.T" xmlDataType="double"/>
    </xmlCellPr>
  </singleXmlCell>
  <singleXmlCell id="1303" r="W68" connectionId="0">
    <xmlCellPr id="1303" uniqueName="_Report_Observations_BIL.PAS.HGE_A.U.BAN">
      <xmlPr mapId="1" xpath="/Report/Observations/BIL.PAS.HGE/A.U.BAN" xmlDataType="double"/>
    </xmlCellPr>
  </singleXmlCell>
  <singleXmlCell id="1304" r="W69" connectionId="0">
    <xmlCellPr id="1304" uniqueName="_Report_Observations_BIL.PAS.HGE_A.U.KUN">
      <xmlPr mapId="1" xpath="/Report/Observations/BIL.PAS.HGE/A.U.KUN" xmlDataType="double"/>
    </xmlCellPr>
  </singleXmlCell>
  <singleXmlCell id="1305" r="W66" connectionId="0">
    <xmlCellPr id="1305" uniqueName="_Report_Observations_BIL.PAS.VKE.GVG.S3A_A.U">
      <xmlPr mapId="1" xpath="/Report/Observations/BIL.PAS.VKE.GVG.S3A/A.U" xmlDataType="double"/>
    </xmlCellPr>
  </singleXmlCell>
  <singleXmlCell id="1306" r="W67" connectionId="0">
    <xmlCellPr id="1306" uniqueName="_Report_Observations_BIL.PAS.HGE_A.U.T">
      <xmlPr mapId="1" xpath="/Report/Observations/BIL.PAS.HGE/A.U.T" xmlDataType="double"/>
    </xmlCellPr>
  </singleXmlCell>
  <singleXmlCell id="1308" r="W60" connectionId="0">
    <xmlCellPr id="1308" uniqueName="_Report_Observations_BIL.PAS.VKE.KOV_A.U.M31.T">
      <xmlPr mapId="1" xpath="/Report/Observations/BIL.PAS.VKE.KOV/A.U.M31.T" xmlDataType="double"/>
    </xmlCellPr>
  </singleXmlCell>
  <singleXmlCell id="1310" r="W61" connectionId="0">
    <xmlCellPr id="1310" uniqueName="_Report_Observations_BIL.PAS.VKE.KOV_A.U.J15.T">
      <xmlPr mapId="1" xpath="/Report/Observations/BIL.PAS.VKE.KOV/A.U.J15.T" xmlDataType="double"/>
    </xmlCellPr>
  </singleXmlCell>
  <singleXmlCell id="1314" r="W64" connectionId="0">
    <xmlCellPr id="1314" uniqueName="_Report_Observations_BIL.PAS.VKE.GVG_A.U">
      <xmlPr mapId="1" xpath="/Report/Observations/BIL.PAS.VKE.GVG/A.U" xmlDataType="double"/>
    </xmlCellPr>
  </singleXmlCell>
  <singleXmlCell id="1316" r="W65" connectionId="0">
    <xmlCellPr id="1316" uniqueName="_Report_Observations_BIL.PAS.VKE.GVG.F2S_A.U">
      <xmlPr mapId="1" xpath="/Report/Observations/BIL.PAS.VKE.GVG.F2S/A.U" xmlDataType="double"/>
    </xmlCellPr>
  </singleXmlCell>
  <singleXmlCell id="1318" r="W62" connectionId="0">
    <xmlCellPr id="1318" uniqueName="_Report_Observations_BIL.PAS.VKE.KOV_A.U.U5J.T">
      <xmlPr mapId="1" xpath="/Report/Observations/BIL.PAS.VKE.KOV/A.U.U5J.T" xmlDataType="double"/>
    </xmlCellPr>
  </singleXmlCell>
  <singleXmlCell id="1320" r="W63" connectionId="0">
    <xmlCellPr id="1320" uniqueName="_Report_Observations_BIL.PAS.VKE.KOV.GMP_A.U">
      <xmlPr mapId="1" xpath="/Report/Observations/BIL.PAS.VKE.KOV.GMP/A.U" xmlDataType="double"/>
    </xmlCellPr>
  </singleXmlCell>
  <singleXmlCell id="1321" r="W79" connectionId="0">
    <xmlCellPr id="1321" uniqueName="_Report_Observations_BIL.PAS.APF_A.U">
      <xmlPr mapId="1" xpath="/Report/Observations/BIL.PAS.APF/A.U" xmlDataType="double"/>
    </xmlCellPr>
  </singleXmlCell>
  <singleXmlCell id="1322" r="W77" connectionId="0">
    <xmlCellPr id="1322" uniqueName="_Report_Observations_BIL.PAS.KOB_A.U.B5J">
      <xmlPr mapId="1" xpath="/Report/Observations/BIL.PAS.KOB/A.U.B5J" xmlDataType="double"/>
    </xmlCellPr>
  </singleXmlCell>
  <singleXmlCell id="1323" r="W78" connectionId="0">
    <xmlCellPr id="1323" uniqueName="_Report_Observations_BIL.PAS.KOB_A.U.U5J">
      <xmlPr mapId="1" xpath="/Report/Observations/BIL.PAS.KOB/A.U.U5J" xmlDataType="double"/>
    </xmlCellPr>
  </singleXmlCell>
  <singleXmlCell id="1334" r="W71" connectionId="0">
    <xmlCellPr id="1334" uniqueName="_Report_Observations_BIL.PAS.FFV_A.U">
      <xmlPr mapId="1" xpath="/Report/Observations/BIL.PAS.FFV/A.U" xmlDataType="double"/>
    </xmlCellPr>
  </singleXmlCell>
  <singleXmlCell id="1335" r="W72" connectionId="0">
    <xmlCellPr id="1335" uniqueName="_Report_Observations_BIL.PAS.FFV.STP_A.U">
      <xmlPr mapId="1" xpath="/Report/Observations/BIL.PAS.FFV.STP/A.U" xmlDataType="double"/>
    </xmlCellPr>
  </singleXmlCell>
  <singleXmlCell id="1338" r="W70" connectionId="0">
    <xmlCellPr id="1338" uniqueName="_Report_Observations_BIL.PAS.WBW_A.U">
      <xmlPr mapId="1" xpath="/Report/Observations/BIL.PAS.WBW/A.U" xmlDataType="double"/>
    </xmlCellPr>
  </singleXmlCell>
  <singleXmlCell id="1340" r="W75" connectionId="0">
    <xmlCellPr id="1340" uniqueName="_Report_Observations_BIL.PAS.FFV.APF_A.U">
      <xmlPr mapId="1" xpath="/Report/Observations/BIL.PAS.FFV.APF/A.U" xmlDataType="double"/>
    </xmlCellPr>
  </singleXmlCell>
  <singleXmlCell id="1341" r="W76" connectionId="0">
    <xmlCellPr id="1341" uniqueName="_Report_Observations_BIL.PAS.KOB_A.U.T">
      <xmlPr mapId="1" xpath="/Report/Observations/BIL.PAS.KOB/A.U.T" xmlDataType="double"/>
    </xmlCellPr>
  </singleXmlCell>
  <singleXmlCell id="1343" r="W73" connectionId="0">
    <xmlCellPr id="1343" uniqueName="_Report_Observations_BIL.PAS.FFV.VBA_A.U">
      <xmlPr mapId="1" xpath="/Report/Observations/BIL.PAS.FFV.VBA/A.U" xmlDataType="double"/>
    </xmlCellPr>
  </singleXmlCell>
  <singleXmlCell id="1345" r="W74" connectionId="0">
    <xmlCellPr id="1345" uniqueName="_Report_Observations_BIL.PAS.FFV.WFG_A.U">
      <xmlPr mapId="1" xpath="/Report/Observations/BIL.PAS.FFV.WFG/A.U" xmlDataType="double"/>
    </xmlCellPr>
  </singleXmlCell>
  <singleXmlCell id="1347" r="W88" connectionId="0">
    <xmlCellPr id="1347" uniqueName="_Report_Observations_BIL.PAS.SON.NML_A.U">
      <xmlPr mapId="1" xpath="/Report/Observations/BIL.PAS.SON.NML/A.U" xmlDataType="double"/>
    </xmlCellPr>
  </singleXmlCell>
  <singleXmlCell id="1348" r="W89" connectionId="0">
    <xmlCellPr id="1348" uniqueName="_Report_Observations_BIL.PAS.RUE_A.U">
      <xmlPr mapId="1" xpath="/Report/Observations/BIL.PAS.RUE/A.U" xmlDataType="double"/>
    </xmlCellPr>
  </singleXmlCell>
  <singleXmlCell id="1352" r="W82" connectionId="0">
    <xmlCellPr id="1352" uniqueName="_Report_Observations_BIL.PAS.APF.GMP_A.U">
      <xmlPr mapId="1" xpath="/Report/Observations/BIL.PAS.APF.GMP/A.U" xmlDataType="double"/>
    </xmlCellPr>
  </singleXmlCell>
  <singleXmlCell id="1355" r="W80" connectionId="0">
    <xmlCellPr id="1355" uniqueName="_Report_Observations_BIL.PAS.APF.OOW_A.U">
      <xmlPr mapId="1" xpath="/Report/Observations/BIL.PAS.APF.OOW/A.U" xmlDataType="double"/>
    </xmlCellPr>
  </singleXmlCell>
  <singleXmlCell id="1357" r="W81" connectionId="0">
    <xmlCellPr id="1357" uniqueName="_Report_Observations_BIL.PAS.APF.OOW.NRA_A.U">
      <xmlPr mapId="1" xpath="/Report/Observations/BIL.PAS.APF.OOW.NRA/A.U" xmlDataType="double"/>
    </xmlCellPr>
  </singleXmlCell>
  <singleXmlCell id="1359" r="W86" connectionId="0">
    <xmlCellPr id="1359" uniqueName="_Report_Observations_BIL.PAS.SON_A.U">
      <xmlPr mapId="1" xpath="/Report/Observations/BIL.PAS.SON/A.U" xmlDataType="double"/>
    </xmlCellPr>
  </singleXmlCell>
  <singleXmlCell id="1361" r="W87" connectionId="0">
    <xmlCellPr id="1361" uniqueName="_Report_Observations_BIL.PAS.SON.SBG_A.U">
      <xmlPr mapId="1" xpath="/Report/Observations/BIL.PAS.SON.SBG/A.U" xmlDataType="double"/>
    </xmlCellPr>
  </singleXmlCell>
  <singleXmlCell id="1364" r="W85" connectionId="0">
    <xmlCellPr id="1364" uniqueName="_Report_Observations_BIL.PAS.REA_A.U">
      <xmlPr mapId="1" xpath="/Report/Observations/BIL.PAS.REA/A.U" xmlDataType="double"/>
    </xmlCellPr>
  </singleXmlCell>
  <singleXmlCell id="1379" r="Q51" connectionId="0">
    <xmlCellPr id="1379" uniqueName="_Report_Observations_BIL.PAS.VKE.KOV_I.T.T.T">
      <xmlPr mapId="1" xpath="/Report/Observations/BIL.PAS.VKE.KOV/I.T.T.T" xmlDataType="double"/>
    </xmlCellPr>
  </singleXmlCell>
  <singleXmlCell id="1380" r="Q52" connectionId="0">
    <xmlCellPr id="1380" uniqueName="_Report_Observations_BIL.PAS.VKE.KOV_I.T.ASI.T">
      <xmlPr mapId="1" xpath="/Report/Observations/BIL.PAS.VKE.KOV/I.T.ASI.T" xmlDataType="double"/>
    </xmlCellPr>
  </singleXmlCell>
  <singleXmlCell id="1383" r="Q50" connectionId="0">
    <xmlCellPr id="1383" uniqueName="_Report_Observations_BIL.PAS.VKE_I.T">
      <xmlPr mapId="1" xpath="/Report/Observations/BIL.PAS.VKE/I.T" xmlDataType="double"/>
    </xmlCellPr>
  </singleXmlCell>
  <singleXmlCell id="1384" r="Q55" connectionId="0">
    <xmlCellPr id="1384" uniqueName="_Report_Observations_BIL.PAS.VKE.KOV_I.T.KUE.NUE">
      <xmlPr mapId="1" xpath="/Report/Observations/BIL.PAS.VKE.KOV/I.T.KUE.NUE" xmlDataType="double"/>
    </xmlCellPr>
  </singleXmlCell>
  <singleXmlCell id="1385" r="Q56" connectionId="0">
    <xmlCellPr id="1385" uniqueName="_Report_Observations_BIL.PAS.VKE.KOV.CAG_I.T.KUE.NUE">
      <xmlPr mapId="1" xpath="/Report/Observations/BIL.PAS.VKE.KOV.CAG/I.T.KUE.NUE" xmlDataType="double"/>
    </xmlCellPr>
  </singleXmlCell>
  <singleXmlCell id="1386" r="Q53" connectionId="0">
    <xmlCellPr id="1386" uniqueName="_Report_Observations_BIL.PAS.VKE.KOV_I.T.KUE.T">
      <xmlPr mapId="1" xpath="/Report/Observations/BIL.PAS.VKE.KOV/I.T.KUE.T" xmlDataType="double"/>
    </xmlCellPr>
  </singleXmlCell>
  <singleXmlCell id="1387" r="Q54" connectionId="0">
    <xmlCellPr id="1387" uniqueName="_Report_Observations_BIL.PAS.VKE.KOV_I.T.KUE.UEB">
      <xmlPr mapId="1" xpath="/Report/Observations/BIL.PAS.VKE.KOV/I.T.KUE.UEB" xmlDataType="double"/>
    </xmlCellPr>
  </singleXmlCell>
  <singleXmlCell id="1388" r="Q59" connectionId="0">
    <xmlCellPr id="1388" uniqueName="_Report_Observations_BIL.PAS.VKE.KOV_I.T.M13.T">
      <xmlPr mapId="1" xpath="/Report/Observations/BIL.PAS.VKE.KOV/I.T.M13.T" xmlDataType="double"/>
    </xmlCellPr>
  </singleXmlCell>
  <singleXmlCell id="1389" r="Q57" connectionId="0">
    <xmlCellPr id="1389" uniqueName="_Report_Observations_BIL.PAS.VKE.KOV_I.T.RLZ.T">
      <xmlPr mapId="1" xpath="/Report/Observations/BIL.PAS.VKE.KOV/I.T.RLZ.T" xmlDataType="double"/>
    </xmlCellPr>
  </singleXmlCell>
  <singleXmlCell id="1390" r="Q58" connectionId="0">
    <xmlCellPr id="1390" uniqueName="_Report_Observations_BIL.PAS.VKE.KOV_I.T.B1M.T">
      <xmlPr mapId="1" xpath="/Report/Observations/BIL.PAS.VKE.KOV/I.T.B1M.T" xmlDataType="double"/>
    </xmlCellPr>
  </singleXmlCell>
  <singleXmlCell id="1401" r="Q62" connectionId="0">
    <xmlCellPr id="1401" uniqueName="_Report_Observations_BIL.PAS.VKE.KOV_I.T.U5J.T">
      <xmlPr mapId="1" xpath="/Report/Observations/BIL.PAS.VKE.KOV/I.T.U5J.T" xmlDataType="double"/>
    </xmlCellPr>
  </singleXmlCell>
  <singleXmlCell id="1403" r="Q63" connectionId="0">
    <xmlCellPr id="1403" uniqueName="_Report_Observations_BIL.PAS.VKE.KOV.GMP_I.T">
      <xmlPr mapId="1" xpath="/Report/Observations/BIL.PAS.VKE.KOV.GMP/I.T" xmlDataType="double"/>
    </xmlCellPr>
  </singleXmlCell>
  <singleXmlCell id="1405" r="Q60" connectionId="0">
    <xmlCellPr id="1405" uniqueName="_Report_Observations_BIL.PAS.VKE.KOV_I.T.M31.T">
      <xmlPr mapId="1" xpath="/Report/Observations/BIL.PAS.VKE.KOV/I.T.M31.T" xmlDataType="double"/>
    </xmlCellPr>
  </singleXmlCell>
  <singleXmlCell id="1407" r="Q61" connectionId="0">
    <xmlCellPr id="1407" uniqueName="_Report_Observations_BIL.PAS.VKE.KOV_I.T.J15.T">
      <xmlPr mapId="1" xpath="/Report/Observations/BIL.PAS.VKE.KOV/I.T.J15.T" xmlDataType="double"/>
    </xmlCellPr>
  </singleXmlCell>
  <singleXmlCell id="1408" r="Q66" connectionId="0">
    <xmlCellPr id="1408" uniqueName="_Report_Observations_BIL.PAS.VKE.GVG.S3A_I.T">
      <xmlPr mapId="1" xpath="/Report/Observations/BIL.PAS.VKE.GVG.S3A/I.T" xmlDataType="double"/>
    </xmlCellPr>
  </singleXmlCell>
  <singleXmlCell id="1409" r="Q67" connectionId="0">
    <xmlCellPr id="1409" uniqueName="_Report_Observations_BIL.PAS.HGE_I.T.T">
      <xmlPr mapId="1" xpath="/Report/Observations/BIL.PAS.HGE/I.T.T" xmlDataType="double"/>
    </xmlCellPr>
  </singleXmlCell>
  <singleXmlCell id="1410" r="Q64" connectionId="0">
    <xmlCellPr id="1410" uniqueName="_Report_Observations_BIL.PAS.VKE.GVG_I.T">
      <xmlPr mapId="1" xpath="/Report/Observations/BIL.PAS.VKE.GVG/I.T" xmlDataType="double"/>
    </xmlCellPr>
  </singleXmlCell>
  <singleXmlCell id="1411" r="Q65" connectionId="0">
    <xmlCellPr id="1411" uniqueName="_Report_Observations_BIL.PAS.VKE.GVG.F2S_I.T">
      <xmlPr mapId="1" xpath="/Report/Observations/BIL.PAS.VKE.GVG.F2S/I.T" xmlDataType="double"/>
    </xmlCellPr>
  </singleXmlCell>
  <singleXmlCell id="1412" r="Q68" connectionId="0">
    <xmlCellPr id="1412" uniqueName="_Report_Observations_BIL.PAS.HGE_I.T.BAN">
      <xmlPr mapId="1" xpath="/Report/Observations/BIL.PAS.HGE/I.T.BAN" xmlDataType="double"/>
    </xmlCellPr>
  </singleXmlCell>
  <singleXmlCell id="1413" r="Q69" connectionId="0">
    <xmlCellPr id="1413" uniqueName="_Report_Observations_BIL.PAS.HGE_I.T.KUN">
      <xmlPr mapId="1" xpath="/Report/Observations/BIL.PAS.HGE/I.T.KUN" xmlDataType="double"/>
    </xmlCellPr>
  </singleXmlCell>
  <singleXmlCell id="1421" r="Q70" connectionId="0">
    <xmlCellPr id="1421" uniqueName="_Report_Observations_BIL.PAS.WBW_I.T">
      <xmlPr mapId="1" xpath="/Report/Observations/BIL.PAS.WBW/I.T" xmlDataType="double"/>
    </xmlCellPr>
  </singleXmlCell>
  <singleXmlCell id="1423" r="Q73" connectionId="0">
    <xmlCellPr id="1423" uniqueName="_Report_Observations_BIL.PAS.FFV.VBA_I.T">
      <xmlPr mapId="1" xpath="/Report/Observations/BIL.PAS.FFV.VBA/I.T" xmlDataType="double"/>
    </xmlCellPr>
  </singleXmlCell>
  <singleXmlCell id="1424" r="Q74" connectionId="0">
    <xmlCellPr id="1424" uniqueName="_Report_Observations_BIL.PAS.FFV.WFG_I.T">
      <xmlPr mapId="1" xpath="/Report/Observations/BIL.PAS.FFV.WFG/I.T" xmlDataType="double"/>
    </xmlCellPr>
  </singleXmlCell>
  <singleXmlCell id="1426" r="Q71" connectionId="0">
    <xmlCellPr id="1426" uniqueName="_Report_Observations_BIL.PAS.FFV_I.T">
      <xmlPr mapId="1" xpath="/Report/Observations/BIL.PAS.FFV/I.T" xmlDataType="double"/>
    </xmlCellPr>
  </singleXmlCell>
  <singleXmlCell id="1427" r="Q72" connectionId="0">
    <xmlCellPr id="1427" uniqueName="_Report_Observations_BIL.PAS.FFV.STP_I.T">
      <xmlPr mapId="1" xpath="/Report/Observations/BIL.PAS.FFV.STP/I.T" xmlDataType="double"/>
    </xmlCellPr>
  </singleXmlCell>
  <singleXmlCell id="1428" r="Q77" connectionId="0">
    <xmlCellPr id="1428" uniqueName="_Report_Observations_BIL.PAS.KOB_I.T.B5J">
      <xmlPr mapId="1" xpath="/Report/Observations/BIL.PAS.KOB/I.T.B5J" xmlDataType="double"/>
    </xmlCellPr>
  </singleXmlCell>
  <singleXmlCell id="1429" r="Q78" connectionId="0">
    <xmlCellPr id="1429" uniqueName="_Report_Observations_BIL.PAS.KOB_I.T.U5J">
      <xmlPr mapId="1" xpath="/Report/Observations/BIL.PAS.KOB/I.T.U5J" xmlDataType="double"/>
    </xmlCellPr>
  </singleXmlCell>
  <singleXmlCell id="1430" r="Q75" connectionId="0">
    <xmlCellPr id="1430" uniqueName="_Report_Observations_BIL.PAS.FFV.APF_I.T">
      <xmlPr mapId="1" xpath="/Report/Observations/BIL.PAS.FFV.APF/I.T" xmlDataType="double"/>
    </xmlCellPr>
  </singleXmlCell>
  <singleXmlCell id="1431" r="Q76" connectionId="0">
    <xmlCellPr id="1431" uniqueName="_Report_Observations_BIL.PAS.KOB_I.T.T">
      <xmlPr mapId="1" xpath="/Report/Observations/BIL.PAS.KOB/I.T.T" xmlDataType="double"/>
    </xmlCellPr>
  </singleXmlCell>
  <singleXmlCell id="1432" r="Q79" connectionId="0">
    <xmlCellPr id="1432" uniqueName="_Report_Observations_BIL.PAS.APF_I.T">
      <xmlPr mapId="1" xpath="/Report/Observations/BIL.PAS.APF/I.T" xmlDataType="double"/>
    </xmlCellPr>
  </singleXmlCell>
  <singleXmlCell id="1438" r="Q80" connectionId="0">
    <xmlCellPr id="1438" uniqueName="_Report_Observations_BIL.PAS.APF.OOW_I.T">
      <xmlPr mapId="1" xpath="/Report/Observations/BIL.PAS.APF.OOW/I.T" xmlDataType="double"/>
    </xmlCellPr>
  </singleXmlCell>
  <singleXmlCell id="1440" r="Q81" connectionId="0">
    <xmlCellPr id="1440" uniqueName="_Report_Observations_BIL.PAS.APF.OOW.NRA_I.T">
      <xmlPr mapId="1" xpath="/Report/Observations/BIL.PAS.APF.OOW.NRA/I.T" xmlDataType="double"/>
    </xmlCellPr>
  </singleXmlCell>
  <singleXmlCell id="1443" r="Q84" connectionId="0">
    <xmlCellPr id="1443" uniqueName="_Report_Observations_BIL.PAS.APF.DEZ_I.T">
      <xmlPr mapId="1" xpath="/Report/Observations/BIL.PAS.APF.DEZ/I.T" xmlDataType="double"/>
    </xmlCellPr>
  </singleXmlCell>
  <singleXmlCell id="1444" r="Q85" connectionId="0">
    <xmlCellPr id="1444" uniqueName="_Report_Observations_BIL.PAS.REA_I.T">
      <xmlPr mapId="1" xpath="/Report/Observations/BIL.PAS.REA/I.T" xmlDataType="double"/>
    </xmlCellPr>
  </singleXmlCell>
  <singleXmlCell id="1446" r="Q82" connectionId="0">
    <xmlCellPr id="1446" uniqueName="_Report_Observations_BIL.PAS.APF.GMP_I.T">
      <xmlPr mapId="1" xpath="/Report/Observations/BIL.PAS.APF.GMP/I.T" xmlDataType="double"/>
    </xmlCellPr>
  </singleXmlCell>
  <singleXmlCell id="1448" r="Q83" connectionId="0">
    <xmlCellPr id="1448" uniqueName="_Report_Observations_BIL.PAS.APF.DPZ_I.T">
      <xmlPr mapId="1" xpath="/Report/Observations/BIL.PAS.APF.DPZ/I.T" xmlDataType="double"/>
    </xmlCellPr>
  </singleXmlCell>
  <singleXmlCell id="1449" r="Q88" connectionId="0">
    <xmlCellPr id="1449" uniqueName="_Report_Observations_BIL.PAS.SON.NML_I.T">
      <xmlPr mapId="1" xpath="/Report/Observations/BIL.PAS.SON.NML/I.T" xmlDataType="double"/>
    </xmlCellPr>
  </singleXmlCell>
  <singleXmlCell id="1450" r="Q89" connectionId="0">
    <xmlCellPr id="1450" uniqueName="_Report_Observations_BIL.PAS.RUE_I.T">
      <xmlPr mapId="1" xpath="/Report/Observations/BIL.PAS.RUE/I.T" xmlDataType="double"/>
    </xmlCellPr>
  </singleXmlCell>
  <singleXmlCell id="1451" r="Q86" connectionId="0">
    <xmlCellPr id="1451" uniqueName="_Report_Observations_BIL.PAS.SON_I.T">
      <xmlPr mapId="1" xpath="/Report/Observations/BIL.PAS.SON/I.T" xmlDataType="double"/>
    </xmlCellPr>
  </singleXmlCell>
  <singleXmlCell id="1452" r="Q87" connectionId="0">
    <xmlCellPr id="1452" uniqueName="_Report_Observations_BIL.PAS.SON.SBG_I.T">
      <xmlPr mapId="1" xpath="/Report/Observations/BIL.PAS.SON.SBG/I.T" xmlDataType="double"/>
    </xmlCellPr>
  </singleXmlCell>
  <singleXmlCell id="1463" r="U91" connectionId="0">
    <xmlCellPr id="1463" uniqueName="_Report_Observations_BIL.PAS.GKA_A.EUR">
      <xmlPr mapId="1" xpath="/Report/Observations/BIL.PAS.GKA/A.EUR" xmlDataType="double"/>
    </xmlCellPr>
  </singleXmlCell>
  <singleXmlCell id="1464" r="U92" connectionId="0">
    <xmlCellPr id="1464" uniqueName="_Report_Observations_BIL.PAS.KRE_A.EUR">
      <xmlPr mapId="1" xpath="/Report/Observations/BIL.PAS.KRE/A.EUR" xmlDataType="double"/>
    </xmlCellPr>
  </singleXmlCell>
  <singleXmlCell id="1465" r="U90" connectionId="0">
    <xmlCellPr id="1465" uniqueName="_Report_Observations_BIL.PAS.RAB_A.EUR">
      <xmlPr mapId="1" xpath="/Report/Observations/BIL.PAS.RAB/A.EUR" xmlDataType="double"/>
    </xmlCellPr>
  </singleXmlCell>
  <singleXmlCell id="1466" r="U95" connectionId="0">
    <xmlCellPr id="1466" uniqueName="_Report_Observations_BIL.PAS.FGR_A.EUR">
      <xmlPr mapId="1" xpath="/Report/Observations/BIL.PAS.FGR/A.EUR" xmlDataType="double"/>
    </xmlCellPr>
  </singleXmlCell>
  <singleXmlCell id="1467" r="U96" connectionId="0">
    <xmlCellPr id="1467" uniqueName="_Report_Observations_BIL.PAS.EKA_A.EUR">
      <xmlPr mapId="1" xpath="/Report/Observations/BIL.PAS.EKA/A.EUR" xmlDataType="double"/>
    </xmlCellPr>
  </singleXmlCell>
  <singleXmlCell id="1468" r="U94" connectionId="0">
    <xmlCellPr id="1468" uniqueName="_Report_Observations_BIL.PAS.GRE_A.EUR">
      <xmlPr mapId="1" xpath="/Report/Observations/BIL.PAS.GRE/A.EUR" xmlDataType="double"/>
    </xmlCellPr>
  </singleXmlCell>
  <singleXmlCell id="1469" r="U99" connectionId="0">
    <xmlCellPr id="1469" uniqueName="_Report_Observations_BIL.PAS.TOT_A.EUR">
      <xmlPr mapId="1" xpath="/Report/Observations/BIL.PAS.TOT/A.EUR" xmlDataType="double"/>
    </xmlCellPr>
  </singleXmlCell>
  <singleXmlCell id="1470" r="U97" connectionId="0">
    <xmlCellPr id="1470" uniqueName="_Report_Observations_BIL.PAS.GVO_A.EUR">
      <xmlPr mapId="1" xpath="/Report/Observations/BIL.PAS.GVO/A.EUR" xmlDataType="double"/>
    </xmlCellPr>
  </singleXmlCell>
  <singleXmlCell id="1471" r="U98" connectionId="0">
    <xmlCellPr id="1471" uniqueName="_Report_Observations_BIL.PAS.GEV_A.EUR">
      <xmlPr mapId="1" xpath="/Report/Observations/BIL.PAS.GEV/A.EUR" xmlDataType="double"/>
    </xmlCellPr>
  </singleXmlCell>
  <singleXmlCell id="1472" r="Q28" connectionId="0">
    <xmlCellPr id="1472" uniqueName="_Report_Observations_BIL.PAS.VBA_I.T.J15">
      <xmlPr mapId="1" xpath="/Report/Observations/BIL.PAS.VBA/I.T.J15" xmlDataType="double"/>
    </xmlCellPr>
  </singleXmlCell>
  <singleXmlCell id="1473" r="Q29" connectionId="0">
    <xmlCellPr id="1473" uniqueName="_Report_Observations_BIL.PAS.VBA_I.T.U5J">
      <xmlPr mapId="1" xpath="/Report/Observations/BIL.PAS.VBA/I.T.U5J" xmlDataType="double"/>
    </xmlCellPr>
  </singleXmlCell>
  <singleXmlCell id="1483" r="Q22" connectionId="0">
    <xmlCellPr id="1483" uniqueName="_Report_Observations_BIL.PAS.VBA_I.T.ASI">
      <xmlPr mapId="1" xpath="/Report/Observations/BIL.PAS.VBA/I.T.ASI" xmlDataType="double"/>
    </xmlCellPr>
  </singleXmlCell>
  <singleXmlCell id="1484" r="Q23" connectionId="0">
    <xmlCellPr id="1484" uniqueName="_Report_Observations_BIL.PAS.VBA_I.T.KUE">
      <xmlPr mapId="1" xpath="/Report/Observations/BIL.PAS.VBA/I.T.KUE" xmlDataType="double"/>
    </xmlCellPr>
  </singleXmlCell>
  <singleXmlCell id="1485" r="Q21" connectionId="0">
    <xmlCellPr id="1485" uniqueName="_Report_Observations_BIL.PAS.VBA_I.T.T">
      <xmlPr mapId="1" xpath="/Report/Observations/BIL.PAS.VBA/I.T.T" xmlDataType="double"/>
    </xmlCellPr>
  </singleXmlCell>
  <singleXmlCell id="1486" r="Q26" connectionId="0">
    <xmlCellPr id="1486" uniqueName="_Report_Observations_BIL.PAS.VBA_I.T.M13">
      <xmlPr mapId="1" xpath="/Report/Observations/BIL.PAS.VBA/I.T.M13" xmlDataType="double"/>
    </xmlCellPr>
  </singleXmlCell>
  <singleXmlCell id="1487" r="Q27" connectionId="0">
    <xmlCellPr id="1487" uniqueName="_Report_Observations_BIL.PAS.VBA_I.T.M31">
      <xmlPr mapId="1" xpath="/Report/Observations/BIL.PAS.VBA/I.T.M31" xmlDataType="double"/>
    </xmlCellPr>
  </singleXmlCell>
  <singleXmlCell id="1488" r="Q24" connectionId="0">
    <xmlCellPr id="1488" uniqueName="_Report_Observations_BIL.PAS.VBA_I.T.RLZ">
      <xmlPr mapId="1" xpath="/Report/Observations/BIL.PAS.VBA/I.T.RLZ" xmlDataType="double"/>
    </xmlCellPr>
  </singleXmlCell>
  <singleXmlCell id="1489" r="Q25" connectionId="0">
    <xmlCellPr id="1489" uniqueName="_Report_Observations_BIL.PAS.VBA_I.T.B1M">
      <xmlPr mapId="1" xpath="/Report/Observations/BIL.PAS.VBA/I.T.B1M" xmlDataType="double"/>
    </xmlCellPr>
  </singleXmlCell>
  <singleXmlCell id="1491" r="Q39" connectionId="0">
    <xmlCellPr id="1491" uniqueName="_Report_Observations_BIL.PAS.WFG_I.T.J15.BAN">
      <xmlPr mapId="1" xpath="/Report/Observations/BIL.PAS.WFG/I.T.J15.BAN" xmlDataType="double"/>
    </xmlCellPr>
  </singleXmlCell>
  <singleXmlCell id="1504" r="Q30" connectionId="0">
    <xmlCellPr id="1504" uniqueName="_Report_Observations_BIL.PAS.VBA.GMP_I.T">
      <xmlPr mapId="1" xpath="/Report/Observations/BIL.PAS.VBA.GMP/I.T" xmlDataType="double"/>
    </xmlCellPr>
  </singleXmlCell>
  <singleXmlCell id="1505" r="Q33" connectionId="0">
    <xmlCellPr id="1505" uniqueName="_Report_Observations_BIL.PAS.WFG_I.T.ASI.BAN">
      <xmlPr mapId="1" xpath="/Report/Observations/BIL.PAS.WFG/I.T.ASI.BAN" xmlDataType="double"/>
    </xmlCellPr>
  </singleXmlCell>
  <singleXmlCell id="1506" r="Q34" connectionId="0">
    <xmlCellPr id="1506" uniqueName="_Report_Observations_BIL.PAS.WFG_I.T.KUE.BAN">
      <xmlPr mapId="1" xpath="/Report/Observations/BIL.PAS.WFG/I.T.KUE.BAN" xmlDataType="double"/>
    </xmlCellPr>
  </singleXmlCell>
  <singleXmlCell id="1507" r="Q31" connectionId="0">
    <xmlCellPr id="1507" uniqueName="_Report_Observations_BIL.PAS.WFG_I.T.T.T">
      <xmlPr mapId="1" xpath="/Report/Observations/BIL.PAS.WFG/I.T.T.T" xmlDataType="double"/>
    </xmlCellPr>
  </singleXmlCell>
  <singleXmlCell id="1508" r="Q32" connectionId="0">
    <xmlCellPr id="1508" uniqueName="_Report_Observations_BIL.PAS.WFG_I.T.T.BAN">
      <xmlPr mapId="1" xpath="/Report/Observations/BIL.PAS.WFG/I.T.T.BAN" xmlDataType="double"/>
    </xmlCellPr>
  </singleXmlCell>
  <singleXmlCell id="1509" r="Q37" connectionId="0">
    <xmlCellPr id="1509" uniqueName="_Report_Observations_BIL.PAS.WFG_I.T.M13.BAN">
      <xmlPr mapId="1" xpath="/Report/Observations/BIL.PAS.WFG/I.T.M13.BAN" xmlDataType="double"/>
    </xmlCellPr>
  </singleXmlCell>
  <singleXmlCell id="1510" r="Q38" connectionId="0">
    <xmlCellPr id="1510" uniqueName="_Report_Observations_BIL.PAS.WFG_I.T.M31.BAN">
      <xmlPr mapId="1" xpath="/Report/Observations/BIL.PAS.WFG/I.T.M31.BAN" xmlDataType="double"/>
    </xmlCellPr>
  </singleXmlCell>
  <singleXmlCell id="1511" r="Q35" connectionId="0">
    <xmlCellPr id="1511" uniqueName="_Report_Observations_BIL.PAS.WFG_I.T.RLZ.BAN">
      <xmlPr mapId="1" xpath="/Report/Observations/BIL.PAS.WFG/I.T.RLZ.BAN" xmlDataType="double"/>
    </xmlCellPr>
  </singleXmlCell>
  <singleXmlCell id="1512" r="Q36" connectionId="0">
    <xmlCellPr id="1512" uniqueName="_Report_Observations_BIL.PAS.WFG_I.T.B1M.BAN">
      <xmlPr mapId="1" xpath="/Report/Observations/BIL.PAS.WFG/I.T.B1M.BAN" xmlDataType="double"/>
    </xmlCellPr>
  </singleXmlCell>
  <singleXmlCell id="1523" r="Q101" connectionId="0">
    <xmlCellPr id="1523" uniqueName="_Report_Observations_BIL.PAS.TOT.NRA.WAF_I.T">
      <xmlPr mapId="1" xpath="/Report/Observations/BIL.PAS.TOT.NRA.WAF/I.T" xmlDataType="double"/>
    </xmlCellPr>
  </singleXmlCell>
  <singleXmlCell id="1524" r="Q40" connectionId="0">
    <xmlCellPr id="1524" uniqueName="_Report_Observations_BIL.PAS.WFG_I.T.U5J.BAN">
      <xmlPr mapId="1" xpath="/Report/Observations/BIL.PAS.WFG/I.T.U5J.BAN" xmlDataType="double"/>
    </xmlCellPr>
  </singleXmlCell>
  <singleXmlCell id="1525" r="Q41" connectionId="0">
    <xmlCellPr id="1525" uniqueName="_Report_Observations_BIL.PAS.WFG_I.T.T.KUN">
      <xmlPr mapId="1" xpath="/Report/Observations/BIL.PAS.WFG/I.T.T.KUN" xmlDataType="double"/>
    </xmlCellPr>
  </singleXmlCell>
  <singleXmlCell id="1526" r="Q44" connectionId="0">
    <xmlCellPr id="1526" uniqueName="_Report_Observations_BIL.PAS.WFG_I.T.RLZ.KUN">
      <xmlPr mapId="1" xpath="/Report/Observations/BIL.PAS.WFG/I.T.RLZ.KUN" xmlDataType="double"/>
    </xmlCellPr>
  </singleXmlCell>
  <singleXmlCell id="1527" r="Q45" connectionId="0">
    <xmlCellPr id="1527" uniqueName="_Report_Observations_BIL.PAS.WFG_I.T.B1M.KUN">
      <xmlPr mapId="1" xpath="/Report/Observations/BIL.PAS.WFG/I.T.B1M.KUN" xmlDataType="double"/>
    </xmlCellPr>
  </singleXmlCell>
  <singleXmlCell id="1528" r="Q42" connectionId="0">
    <xmlCellPr id="1528" uniqueName="_Report_Observations_BIL.PAS.WFG_I.T.ASI.KUN">
      <xmlPr mapId="1" xpath="/Report/Observations/BIL.PAS.WFG/I.T.ASI.KUN" xmlDataType="double"/>
    </xmlCellPr>
  </singleXmlCell>
  <singleXmlCell id="1529" r="Q43" connectionId="0">
    <xmlCellPr id="1529" uniqueName="_Report_Observations_BIL.PAS.WFG_I.T.KUE.KUN">
      <xmlPr mapId="1" xpath="/Report/Observations/BIL.PAS.WFG/I.T.KUE.KUN" xmlDataType="double"/>
    </xmlCellPr>
  </singleXmlCell>
  <singleXmlCell id="1530" r="Q100" connectionId="0">
    <xmlCellPr id="1530" uniqueName="_Report_Observations_BIL.PAS.TOT.NRA_I.T">
      <xmlPr mapId="1" xpath="/Report/Observations/BIL.PAS.TOT.NRA/I.T" xmlDataType="double"/>
    </xmlCellPr>
  </singleXmlCell>
  <singleXmlCell id="1531" r="Q48" connectionId="0">
    <xmlCellPr id="1531" uniqueName="_Report_Observations_BIL.PAS.WFG_I.T.J15.KUN">
      <xmlPr mapId="1" xpath="/Report/Observations/BIL.PAS.WFG/I.T.J15.KUN" xmlDataType="double"/>
    </xmlCellPr>
  </singleXmlCell>
  <singleXmlCell id="1532" r="Q49" connectionId="0">
    <xmlCellPr id="1532" uniqueName="_Report_Observations_BIL.PAS.WFG_I.T.U5J.KUN">
      <xmlPr mapId="1" xpath="/Report/Observations/BIL.PAS.WFG/I.T.U5J.KUN" xmlDataType="double"/>
    </xmlCellPr>
  </singleXmlCell>
  <singleXmlCell id="1533" r="Q46" connectionId="0">
    <xmlCellPr id="1533" uniqueName="_Report_Observations_BIL.PAS.WFG_I.T.M13.KUN">
      <xmlPr mapId="1" xpath="/Report/Observations/BIL.PAS.WFG/I.T.M13.KUN" xmlDataType="double"/>
    </xmlCellPr>
  </singleXmlCell>
  <singleXmlCell id="1534" r="Q47" connectionId="0">
    <xmlCellPr id="1534" uniqueName="_Report_Observations_BIL.PAS.WFG_I.T.M31.KUN">
      <xmlPr mapId="1" xpath="/Report/Observations/BIL.PAS.WFG/I.T.M31.KUN" xmlDataType="double"/>
    </xmlCellPr>
  </singleXmlCell>
  <singleXmlCell id="1539" r="M51" connectionId="0">
    <xmlCellPr id="1539" uniqueName="_Report_Observations_BIL.PAS.VKE.KOV_I.USD.T.T">
      <xmlPr mapId="1" xpath="/Report/Observations/BIL.PAS.VKE.KOV/I.USD.T.T" xmlDataType="double"/>
    </xmlCellPr>
  </singleXmlCell>
  <singleXmlCell id="1541" r="M52" connectionId="0">
    <xmlCellPr id="1541" uniqueName="_Report_Observations_BIL.PAS.VKE.KOV_I.USD.ASI.T">
      <xmlPr mapId="1" xpath="/Report/Observations/BIL.PAS.VKE.KOV/I.USD.ASI.T" xmlDataType="double"/>
    </xmlCellPr>
  </singleXmlCell>
  <singleXmlCell id="1542" r="M50" connectionId="0">
    <xmlCellPr id="1542" uniqueName="_Report_Observations_BIL.PAS.VKE_I.USD">
      <xmlPr mapId="1" xpath="/Report/Observations/BIL.PAS.VKE/I.USD" xmlDataType="double"/>
    </xmlCellPr>
  </singleXmlCell>
  <singleXmlCell id="1545" r="M55" connectionId="0">
    <xmlCellPr id="1545" uniqueName="_Report_Observations_BIL.PAS.VKE.KOV_I.USD.KUE.NUE">
      <xmlPr mapId="1" xpath="/Report/Observations/BIL.PAS.VKE.KOV/I.USD.KUE.NUE" xmlDataType="double"/>
    </xmlCellPr>
  </singleXmlCell>
  <singleXmlCell id="1547" r="M56" connectionId="0">
    <xmlCellPr id="1547" uniqueName="_Report_Observations_BIL.PAS.VKE.KOV.CAG_I.USD.KUE.NUE">
      <xmlPr mapId="1" xpath="/Report/Observations/BIL.PAS.VKE.KOV.CAG/I.USD.KUE.NUE" xmlDataType="double"/>
    </xmlCellPr>
  </singleXmlCell>
  <singleXmlCell id="1550" r="M53" connectionId="0">
    <xmlCellPr id="1550" uniqueName="_Report_Observations_BIL.PAS.VKE.KOV_I.USD.KUE.T">
      <xmlPr mapId="1" xpath="/Report/Observations/BIL.PAS.VKE.KOV/I.USD.KUE.T" xmlDataType="double"/>
    </xmlCellPr>
  </singleXmlCell>
  <singleXmlCell id="1552" r="M54" connectionId="0">
    <xmlCellPr id="1552" uniqueName="_Report_Observations_BIL.PAS.VKE.KOV_I.USD.KUE.UEB">
      <xmlPr mapId="1" xpath="/Report/Observations/BIL.PAS.VKE.KOV/I.USD.KUE.UEB" xmlDataType="double"/>
    </xmlCellPr>
  </singleXmlCell>
  <singleXmlCell id="1554" r="M59" connectionId="0">
    <xmlCellPr id="1554" uniqueName="_Report_Observations_BIL.PAS.VKE.KOV_I.USD.M13.T">
      <xmlPr mapId="1" xpath="/Report/Observations/BIL.PAS.VKE.KOV/I.USD.M13.T" xmlDataType="double"/>
    </xmlCellPr>
  </singleXmlCell>
  <singleXmlCell id="1556" r="M57" connectionId="0">
    <xmlCellPr id="1556" uniqueName="_Report_Observations_BIL.PAS.VKE.KOV_I.USD.RLZ.T">
      <xmlPr mapId="1" xpath="/Report/Observations/BIL.PAS.VKE.KOV/I.USD.RLZ.T" xmlDataType="double"/>
    </xmlCellPr>
  </singleXmlCell>
  <singleXmlCell id="1557" r="M58" connectionId="0">
    <xmlCellPr id="1557" uniqueName="_Report_Observations_BIL.PAS.VKE.KOV_I.USD.B1M.T">
      <xmlPr mapId="1" xpath="/Report/Observations/BIL.PAS.VKE.KOV/I.USD.B1M.T" xmlDataType="double"/>
    </xmlCellPr>
  </singleXmlCell>
  <singleXmlCell id="1558" r="M70" connectionId="0">
    <xmlCellPr id="1558" uniqueName="_Report_Observations_BIL.PAS.WBW_I.USD">
      <xmlPr mapId="1" xpath="/Report/Observations/BIL.PAS.WBW/I.USD" xmlDataType="double"/>
    </xmlCellPr>
  </singleXmlCell>
  <singleXmlCell id="1559" r="M62" connectionId="0">
    <xmlCellPr id="1559" uniqueName="_Report_Observations_BIL.PAS.VKE.KOV_I.USD.U5J.T">
      <xmlPr mapId="1" xpath="/Report/Observations/BIL.PAS.VKE.KOV/I.USD.U5J.T" xmlDataType="double"/>
    </xmlCellPr>
  </singleXmlCell>
  <singleXmlCell id="1560" r="M63" connectionId="0">
    <xmlCellPr id="1560" uniqueName="_Report_Observations_BIL.PAS.VKE.KOV.GMP_I.USD">
      <xmlPr mapId="1" xpath="/Report/Observations/BIL.PAS.VKE.KOV.GMP/I.USD" xmlDataType="double"/>
    </xmlCellPr>
  </singleXmlCell>
  <singleXmlCell id="1561" r="M60" connectionId="0">
    <xmlCellPr id="1561" uniqueName="_Report_Observations_BIL.PAS.VKE.KOV_I.USD.M31.T">
      <xmlPr mapId="1" xpath="/Report/Observations/BIL.PAS.VKE.KOV/I.USD.M31.T" xmlDataType="double"/>
    </xmlCellPr>
  </singleXmlCell>
  <singleXmlCell id="1562" r="M61" connectionId="0">
    <xmlCellPr id="1562" uniqueName="_Report_Observations_BIL.PAS.VKE.KOV_I.USD.J15.T">
      <xmlPr mapId="1" xpath="/Report/Observations/BIL.PAS.VKE.KOV/I.USD.J15.T" xmlDataType="double"/>
    </xmlCellPr>
  </singleXmlCell>
  <singleXmlCell id="1563" r="M66" connectionId="0">
    <xmlCellPr id="1563" uniqueName="_Report_Observations_BIL.PAS.VKE.GVG.S3A_I.USD">
      <xmlPr mapId="1" xpath="/Report/Observations/BIL.PAS.VKE.GVG.S3A/I.USD" xmlDataType="double"/>
    </xmlCellPr>
  </singleXmlCell>
  <singleXmlCell id="1564" r="M67" connectionId="0">
    <xmlCellPr id="1564" uniqueName="_Report_Observations_BIL.PAS.HGE_I.USD.T">
      <xmlPr mapId="1" xpath="/Report/Observations/BIL.PAS.HGE/I.USD.T" xmlDataType="double"/>
    </xmlCellPr>
  </singleXmlCell>
  <singleXmlCell id="1565" r="M64" connectionId="0">
    <xmlCellPr id="1565" uniqueName="_Report_Observations_BIL.PAS.VKE.GVG_I.USD">
      <xmlPr mapId="1" xpath="/Report/Observations/BIL.PAS.VKE.GVG/I.USD" xmlDataType="double"/>
    </xmlCellPr>
  </singleXmlCell>
  <singleXmlCell id="1566" r="M65" connectionId="0">
    <xmlCellPr id="1566" uniqueName="_Report_Observations_BIL.PAS.VKE.GVG.F2S_I.USD">
      <xmlPr mapId="1" xpath="/Report/Observations/BIL.PAS.VKE.GVG.F2S/I.USD" xmlDataType="double"/>
    </xmlCellPr>
  </singleXmlCell>
  <singleXmlCell id="1569" r="M68" connectionId="0">
    <xmlCellPr id="1569" uniqueName="_Report_Observations_BIL.PAS.HGE_I.USD.BAN">
      <xmlPr mapId="1" xpath="/Report/Observations/BIL.PAS.HGE/I.USD.BAN" xmlDataType="double"/>
    </xmlCellPr>
  </singleXmlCell>
  <singleXmlCell id="1570" r="M69" connectionId="0">
    <xmlCellPr id="1570" uniqueName="_Report_Observations_BIL.PAS.HGE_I.USD.KUN">
      <xmlPr mapId="1" xpath="/Report/Observations/BIL.PAS.HGE/I.USD.KUN" xmlDataType="double"/>
    </xmlCellPr>
  </singleXmlCell>
  <singleXmlCell id="1571" r="M80" connectionId="0">
    <xmlCellPr id="1571" uniqueName="_Report_Observations_BIL.PAS.APF.OOW_I.USD">
      <xmlPr mapId="1" xpath="/Report/Observations/BIL.PAS.APF.OOW/I.USD" xmlDataType="double"/>
    </xmlCellPr>
  </singleXmlCell>
  <singleXmlCell id="1573" r="M81" connectionId="0">
    <xmlCellPr id="1573" uniqueName="_Report_Observations_BIL.PAS.APF.OOW.NRA_I.USD">
      <xmlPr mapId="1" xpath="/Report/Observations/BIL.PAS.APF.OOW.NRA/I.USD" xmlDataType="double"/>
    </xmlCellPr>
  </singleXmlCell>
  <singleXmlCell id="1576" r="M73" connectionId="0">
    <xmlCellPr id="1576" uniqueName="_Report_Observations_BIL.PAS.FFV.VBA_I.USD">
      <xmlPr mapId="1" xpath="/Report/Observations/BIL.PAS.FFV.VBA/I.USD" xmlDataType="double"/>
    </xmlCellPr>
  </singleXmlCell>
  <singleXmlCell id="1579" r="M74" connectionId="0">
    <xmlCellPr id="1579" uniqueName="_Report_Observations_BIL.PAS.FFV.WFG_I.USD">
      <xmlPr mapId="1" xpath="/Report/Observations/BIL.PAS.FFV.WFG/I.USD" xmlDataType="double"/>
    </xmlCellPr>
  </singleXmlCell>
  <singleXmlCell id="1582" r="M71" connectionId="0">
    <xmlCellPr id="1582" uniqueName="_Report_Observations_BIL.PAS.FFV_I.USD">
      <xmlPr mapId="1" xpath="/Report/Observations/BIL.PAS.FFV/I.USD" xmlDataType="double"/>
    </xmlCellPr>
  </singleXmlCell>
  <singleXmlCell id="1585" r="M72" connectionId="0">
    <xmlCellPr id="1585" uniqueName="_Report_Observations_BIL.PAS.FFV.STP_I.USD">
      <xmlPr mapId="1" xpath="/Report/Observations/BIL.PAS.FFV.STP/I.USD" xmlDataType="double"/>
    </xmlCellPr>
  </singleXmlCell>
  <singleXmlCell id="1588" r="M77" connectionId="0">
    <xmlCellPr id="1588" uniqueName="_Report_Observations_BIL.PAS.KOB_I.USD.B5J">
      <xmlPr mapId="1" xpath="/Report/Observations/BIL.PAS.KOB/I.USD.B5J" xmlDataType="double"/>
    </xmlCellPr>
  </singleXmlCell>
  <singleXmlCell id="1590" r="M78" connectionId="0">
    <xmlCellPr id="1590" uniqueName="_Report_Observations_BIL.PAS.KOB_I.USD.U5J">
      <xmlPr mapId="1" xpath="/Report/Observations/BIL.PAS.KOB/I.USD.U5J" xmlDataType="double"/>
    </xmlCellPr>
  </singleXmlCell>
  <singleXmlCell id="1593" r="M75" connectionId="0">
    <xmlCellPr id="1593" uniqueName="_Report_Observations_BIL.PAS.FFV.APF_I.USD">
      <xmlPr mapId="1" xpath="/Report/Observations/BIL.PAS.FFV.APF/I.USD" xmlDataType="double"/>
    </xmlCellPr>
  </singleXmlCell>
  <singleXmlCell id="1594" r="M76" connectionId="0">
    <xmlCellPr id="1594" uniqueName="_Report_Observations_BIL.PAS.KOB_I.USD.T">
      <xmlPr mapId="1" xpath="/Report/Observations/BIL.PAS.KOB/I.USD.T" xmlDataType="double"/>
    </xmlCellPr>
  </singleXmlCell>
  <singleXmlCell id="1596" r="M79" connectionId="0">
    <xmlCellPr id="1596" uniqueName="_Report_Observations_BIL.PAS.APF_I.USD">
      <xmlPr mapId="1" xpath="/Report/Observations/BIL.PAS.APF/I.USD" xmlDataType="double"/>
    </xmlCellPr>
  </singleXmlCell>
  <singleXmlCell id="1599" r="M91" connectionId="0">
    <xmlCellPr id="1599" uniqueName="_Report_Observations_BIL.PAS.GKA_I.USD">
      <xmlPr mapId="1" xpath="/Report/Observations/BIL.PAS.GKA/I.USD" xmlDataType="double"/>
    </xmlCellPr>
  </singleXmlCell>
  <singleXmlCell id="1600" r="M92" connectionId="0">
    <xmlCellPr id="1600" uniqueName="_Report_Observations_BIL.PAS.KRE_I.USD">
      <xmlPr mapId="1" xpath="/Report/Observations/BIL.PAS.KRE/I.USD" xmlDataType="double"/>
    </xmlCellPr>
  </singleXmlCell>
  <singleXmlCell id="1601" r="M90" connectionId="0">
    <xmlCellPr id="1601" uniqueName="_Report_Observations_BIL.PAS.RAB_I.USD">
      <xmlPr mapId="1" xpath="/Report/Observations/BIL.PAS.RAB/I.USD" xmlDataType="double"/>
    </xmlCellPr>
  </singleXmlCell>
  <singleXmlCell id="1602" r="M85" connectionId="0">
    <xmlCellPr id="1602" uniqueName="_Report_Observations_BIL.PAS.REA_I.USD">
      <xmlPr mapId="1" xpath="/Report/Observations/BIL.PAS.REA/I.USD" xmlDataType="double"/>
    </xmlCellPr>
  </singleXmlCell>
  <singleXmlCell id="1604" r="M82" connectionId="0">
    <xmlCellPr id="1604" uniqueName="_Report_Observations_BIL.PAS.APF.GMP_I.USD">
      <xmlPr mapId="1" xpath="/Report/Observations/BIL.PAS.APF.GMP/I.USD" xmlDataType="double"/>
    </xmlCellPr>
  </singleXmlCell>
  <singleXmlCell id="1605" r="M88" connectionId="0">
    <xmlCellPr id="1605" uniqueName="_Report_Observations_BIL.PAS.SON.NML_I.USD">
      <xmlPr mapId="1" xpath="/Report/Observations/BIL.PAS.SON.NML/I.USD" xmlDataType="double"/>
    </xmlCellPr>
  </singleXmlCell>
  <singleXmlCell id="1606" r="M89" connectionId="0">
    <xmlCellPr id="1606" uniqueName="_Report_Observations_BIL.PAS.RUE_I.USD">
      <xmlPr mapId="1" xpath="/Report/Observations/BIL.PAS.RUE/I.USD" xmlDataType="double"/>
    </xmlCellPr>
  </singleXmlCell>
  <singleXmlCell id="1607" r="M86" connectionId="0">
    <xmlCellPr id="1607" uniqueName="_Report_Observations_BIL.PAS.SON_I.USD">
      <xmlPr mapId="1" xpath="/Report/Observations/BIL.PAS.SON/I.USD" xmlDataType="double"/>
    </xmlCellPr>
  </singleXmlCell>
  <singleXmlCell id="1608" r="M87" connectionId="0">
    <xmlCellPr id="1608" uniqueName="_Report_Observations_BIL.PAS.SON.SBG_I.USD">
      <xmlPr mapId="1" xpath="/Report/Observations/BIL.PAS.SON.SBG/I.USD" xmlDataType="double"/>
    </xmlCellPr>
  </singleXmlCell>
  <singleXmlCell id="1616" r="Q91" connectionId="0">
    <xmlCellPr id="1616" uniqueName="_Report_Observations_BIL.PAS.GKA_I.T">
      <xmlPr mapId="1" xpath="/Report/Observations/BIL.PAS.GKA/I.T" xmlDataType="double"/>
    </xmlCellPr>
  </singleXmlCell>
  <singleXmlCell id="1618" r="Q92" connectionId="0">
    <xmlCellPr id="1618" uniqueName="_Report_Observations_BIL.PAS.KRE_I.T">
      <xmlPr mapId="1" xpath="/Report/Observations/BIL.PAS.KRE/I.T" xmlDataType="double"/>
    </xmlCellPr>
  </singleXmlCell>
  <singleXmlCell id="1621" r="Q90" connectionId="0">
    <xmlCellPr id="1621" uniqueName="_Report_Observations_BIL.PAS.RAB_I.T">
      <xmlPr mapId="1" xpath="/Report/Observations/BIL.PAS.RAB/I.T" xmlDataType="double"/>
    </xmlCellPr>
  </singleXmlCell>
  <singleXmlCell id="1624" r="Q95" connectionId="0">
    <xmlCellPr id="1624" uniqueName="_Report_Observations_BIL.PAS.FGR_I.T">
      <xmlPr mapId="1" xpath="/Report/Observations/BIL.PAS.FGR/I.T" xmlDataType="double"/>
    </xmlCellPr>
  </singleXmlCell>
  <singleXmlCell id="1625" r="Q96" connectionId="0">
    <xmlCellPr id="1625" uniqueName="_Report_Observations_BIL.PAS.EKA_I.T">
      <xmlPr mapId="1" xpath="/Report/Observations/BIL.PAS.EKA/I.T" xmlDataType="double"/>
    </xmlCellPr>
  </singleXmlCell>
  <singleXmlCell id="1627" r="Q93" connectionId="0">
    <xmlCellPr id="1627" uniqueName="_Report_Observations_BIL.PAS.KRE.RSK_I.T">
      <xmlPr mapId="1" xpath="/Report/Observations/BIL.PAS.KRE.RSK/I.T" xmlDataType="double"/>
    </xmlCellPr>
  </singleXmlCell>
  <singleXmlCell id="1629" r="Q94" connectionId="0">
    <xmlCellPr id="1629" uniqueName="_Report_Observations_BIL.PAS.GRE_I.T">
      <xmlPr mapId="1" xpath="/Report/Observations/BIL.PAS.GRE/I.T" xmlDataType="double"/>
    </xmlCellPr>
  </singleXmlCell>
  <singleXmlCell id="1632" r="Q99" connectionId="0">
    <xmlCellPr id="1632" uniqueName="_Report_Observations_BIL.PAS.TOT_I.T">
      <xmlPr mapId="1" xpath="/Report/Observations/BIL.PAS.TOT/I.T" xmlDataType="double"/>
    </xmlCellPr>
  </singleXmlCell>
  <singleXmlCell id="1637" r="Q97" connectionId="0">
    <xmlCellPr id="1637" uniqueName="_Report_Observations_BIL.PAS.GVO_I.T">
      <xmlPr mapId="1" xpath="/Report/Observations/BIL.PAS.GVO/I.T" xmlDataType="double"/>
    </xmlCellPr>
  </singleXmlCell>
  <singleXmlCell id="1640" r="Q98" connectionId="0">
    <xmlCellPr id="1640" uniqueName="_Report_Observations_BIL.PAS.GEV_I.T">
      <xmlPr mapId="1" xpath="/Report/Observations/BIL.PAS.GEV/I.T" xmlDataType="double"/>
    </xmlCellPr>
  </singleXmlCell>
  <singleXmlCell id="1651" r="M22" connectionId="0">
    <xmlCellPr id="1651" uniqueName="_Report_Observations_BIL.PAS.VBA_I.USD.ASI">
      <xmlPr mapId="1" xpath="/Report/Observations/BIL.PAS.VBA/I.USD.ASI" xmlDataType="double"/>
    </xmlCellPr>
  </singleXmlCell>
  <singleXmlCell id="1653" r="M23" connectionId="0">
    <xmlCellPr id="1653" uniqueName="_Report_Observations_BIL.PAS.VBA_I.USD.KUE">
      <xmlPr mapId="1" xpath="/Report/Observations/BIL.PAS.VBA/I.USD.KUE" xmlDataType="double"/>
    </xmlCellPr>
  </singleXmlCell>
  <singleXmlCell id="1656" r="M21" connectionId="0">
    <xmlCellPr id="1656" uniqueName="_Report_Observations_BIL.PAS.VBA_I.USD.T">
      <xmlPr mapId="1" xpath="/Report/Observations/BIL.PAS.VBA/I.USD.T" xmlDataType="double"/>
    </xmlCellPr>
  </singleXmlCell>
  <singleXmlCell id="1657" r="M26" connectionId="0">
    <xmlCellPr id="1657" uniqueName="_Report_Observations_BIL.PAS.VBA_I.USD.M13">
      <xmlPr mapId="1" xpath="/Report/Observations/BIL.PAS.VBA/I.USD.M13" xmlDataType="double"/>
    </xmlCellPr>
  </singleXmlCell>
  <singleXmlCell id="1658" r="M27" connectionId="0">
    <xmlCellPr id="1658" uniqueName="_Report_Observations_BIL.PAS.VBA_I.USD.M31">
      <xmlPr mapId="1" xpath="/Report/Observations/BIL.PAS.VBA/I.USD.M31" xmlDataType="double"/>
    </xmlCellPr>
  </singleXmlCell>
  <singleXmlCell id="1659" r="M24" connectionId="0">
    <xmlCellPr id="1659" uniqueName="_Report_Observations_BIL.PAS.VBA_I.USD.RLZ">
      <xmlPr mapId="1" xpath="/Report/Observations/BIL.PAS.VBA/I.USD.RLZ" xmlDataType="double"/>
    </xmlCellPr>
  </singleXmlCell>
  <singleXmlCell id="1660" r="M25" connectionId="0">
    <xmlCellPr id="1660" uniqueName="_Report_Observations_BIL.PAS.VBA_I.USD.B1M">
      <xmlPr mapId="1" xpath="/Report/Observations/BIL.PAS.VBA/I.USD.B1M" xmlDataType="double"/>
    </xmlCellPr>
  </singleXmlCell>
  <singleXmlCell id="1661" r="M28" connectionId="0">
    <xmlCellPr id="1661" uniqueName="_Report_Observations_BIL.PAS.VBA_I.USD.J15">
      <xmlPr mapId="1" xpath="/Report/Observations/BIL.PAS.VBA/I.USD.J15" xmlDataType="double"/>
    </xmlCellPr>
  </singleXmlCell>
  <singleXmlCell id="1662" r="M29" connectionId="0">
    <xmlCellPr id="1662" uniqueName="_Report_Observations_BIL.PAS.VBA_I.USD.U5J">
      <xmlPr mapId="1" xpath="/Report/Observations/BIL.PAS.VBA/I.USD.U5J" xmlDataType="double"/>
    </xmlCellPr>
  </singleXmlCell>
  <singleXmlCell id="1665" r="M30" connectionId="0">
    <xmlCellPr id="1665" uniqueName="_Report_Observations_BIL.PAS.VBA.GMP_I.USD">
      <xmlPr mapId="1" xpath="/Report/Observations/BIL.PAS.VBA.GMP/I.USD" xmlDataType="double"/>
    </xmlCellPr>
  </singleXmlCell>
  <singleXmlCell id="1666" r="M33" connectionId="0">
    <xmlCellPr id="1666" uniqueName="_Report_Observations_BIL.PAS.WFG_I.USD.ASI.BAN">
      <xmlPr mapId="1" xpath="/Report/Observations/BIL.PAS.WFG/I.USD.ASI.BAN" xmlDataType="double"/>
    </xmlCellPr>
  </singleXmlCell>
  <singleXmlCell id="1667" r="M34" connectionId="0">
    <xmlCellPr id="1667" uniqueName="_Report_Observations_BIL.PAS.WFG_I.USD.KUE.BAN">
      <xmlPr mapId="1" xpath="/Report/Observations/BIL.PAS.WFG/I.USD.KUE.BAN" xmlDataType="double"/>
    </xmlCellPr>
  </singleXmlCell>
  <singleXmlCell id="1668" r="M31" connectionId="0">
    <xmlCellPr id="1668" uniqueName="_Report_Observations_BIL.PAS.WFG_I.USD.T.T">
      <xmlPr mapId="1" xpath="/Report/Observations/BIL.PAS.WFG/I.USD.T.T" xmlDataType="double"/>
    </xmlCellPr>
  </singleXmlCell>
  <singleXmlCell id="1669" r="M32" connectionId="0">
    <xmlCellPr id="1669" uniqueName="_Report_Observations_BIL.PAS.WFG_I.USD.T.BAN">
      <xmlPr mapId="1" xpath="/Report/Observations/BIL.PAS.WFG/I.USD.T.BAN" xmlDataType="double"/>
    </xmlCellPr>
  </singleXmlCell>
  <singleXmlCell id="1670" r="M37" connectionId="0">
    <xmlCellPr id="1670" uniqueName="_Report_Observations_BIL.PAS.WFG_I.USD.M13.BAN">
      <xmlPr mapId="1" xpath="/Report/Observations/BIL.PAS.WFG/I.USD.M13.BAN" xmlDataType="double"/>
    </xmlCellPr>
  </singleXmlCell>
  <singleXmlCell id="1671" r="M38" connectionId="0">
    <xmlCellPr id="1671" uniqueName="_Report_Observations_BIL.PAS.WFG_I.USD.M31.BAN">
      <xmlPr mapId="1" xpath="/Report/Observations/BIL.PAS.WFG/I.USD.M31.BAN" xmlDataType="double"/>
    </xmlCellPr>
  </singleXmlCell>
  <singleXmlCell id="1672" r="M35" connectionId="0">
    <xmlCellPr id="1672" uniqueName="_Report_Observations_BIL.PAS.WFG_I.USD.RLZ.BAN">
      <xmlPr mapId="1" xpath="/Report/Observations/BIL.PAS.WFG/I.USD.RLZ.BAN" xmlDataType="double"/>
    </xmlCellPr>
  </singleXmlCell>
  <singleXmlCell id="1673" r="M36" connectionId="0">
    <xmlCellPr id="1673" uniqueName="_Report_Observations_BIL.PAS.WFG_I.USD.B1M.BAN">
      <xmlPr mapId="1" xpath="/Report/Observations/BIL.PAS.WFG/I.USD.B1M.BAN" xmlDataType="double"/>
    </xmlCellPr>
  </singleXmlCell>
  <singleXmlCell id="1674" r="M39" connectionId="0">
    <xmlCellPr id="1674" uniqueName="_Report_Observations_BIL.PAS.WFG_I.USD.J15.BAN">
      <xmlPr mapId="1" xpath="/Report/Observations/BIL.PAS.WFG/I.USD.J15.BAN" xmlDataType="double"/>
    </xmlCellPr>
  </singleXmlCell>
  <singleXmlCell id="1680" r="M40" connectionId="0">
    <xmlCellPr id="1680" uniqueName="_Report_Observations_BIL.PAS.WFG_I.USD.U5J.BAN">
      <xmlPr mapId="1" xpath="/Report/Observations/BIL.PAS.WFG/I.USD.U5J.BAN" xmlDataType="double"/>
    </xmlCellPr>
  </singleXmlCell>
  <singleXmlCell id="1682" r="M41" connectionId="0">
    <xmlCellPr id="1682" uniqueName="_Report_Observations_BIL.PAS.WFG_I.USD.T.KUN">
      <xmlPr mapId="1" xpath="/Report/Observations/BIL.PAS.WFG/I.USD.T.KUN" xmlDataType="double"/>
    </xmlCellPr>
  </singleXmlCell>
  <singleXmlCell id="1685" r="M44" connectionId="0">
    <xmlCellPr id="1685" uniqueName="_Report_Observations_BIL.PAS.WFG_I.USD.RLZ.KUN">
      <xmlPr mapId="1" xpath="/Report/Observations/BIL.PAS.WFG/I.USD.RLZ.KUN" xmlDataType="double"/>
    </xmlCellPr>
  </singleXmlCell>
  <singleXmlCell id="1686" r="M45" connectionId="0">
    <xmlCellPr id="1686" uniqueName="_Report_Observations_BIL.PAS.WFG_I.USD.B1M.KUN">
      <xmlPr mapId="1" xpath="/Report/Observations/BIL.PAS.WFG/I.USD.B1M.KUN" xmlDataType="double"/>
    </xmlCellPr>
  </singleXmlCell>
  <singleXmlCell id="1688" r="M42" connectionId="0">
    <xmlCellPr id="1688" uniqueName="_Report_Observations_BIL.PAS.WFG_I.USD.ASI.KUN">
      <xmlPr mapId="1" xpath="/Report/Observations/BIL.PAS.WFG/I.USD.ASI.KUN" xmlDataType="double"/>
    </xmlCellPr>
  </singleXmlCell>
  <singleXmlCell id="1690" r="M43" connectionId="0">
    <xmlCellPr id="1690" uniqueName="_Report_Observations_BIL.PAS.WFG_I.USD.KUE.KUN">
      <xmlPr mapId="1" xpath="/Report/Observations/BIL.PAS.WFG/I.USD.KUE.KUN" xmlDataType="double"/>
    </xmlCellPr>
  </singleXmlCell>
  <singleXmlCell id="1691" r="M48" connectionId="0">
    <xmlCellPr id="1691" uniqueName="_Report_Observations_BIL.PAS.WFG_I.USD.J15.KUN">
      <xmlPr mapId="1" xpath="/Report/Observations/BIL.PAS.WFG/I.USD.J15.KUN" xmlDataType="double"/>
    </xmlCellPr>
  </singleXmlCell>
  <singleXmlCell id="1692" r="M49" connectionId="0">
    <xmlCellPr id="1692" uniqueName="_Report_Observations_BIL.PAS.WFG_I.USD.U5J.KUN">
      <xmlPr mapId="1" xpath="/Report/Observations/BIL.PAS.WFG/I.USD.U5J.KUN" xmlDataType="double"/>
    </xmlCellPr>
  </singleXmlCell>
  <singleXmlCell id="1693" r="M46" connectionId="0">
    <xmlCellPr id="1693" uniqueName="_Report_Observations_BIL.PAS.WFG_I.USD.M13.KUN">
      <xmlPr mapId="1" xpath="/Report/Observations/BIL.PAS.WFG/I.USD.M13.KUN" xmlDataType="double"/>
    </xmlCellPr>
  </singleXmlCell>
  <singleXmlCell id="1694" r="M47" connectionId="0">
    <xmlCellPr id="1694" uniqueName="_Report_Observations_BIL.PAS.WFG_I.USD.M31.KUN">
      <xmlPr mapId="1" xpath="/Report/Observations/BIL.PAS.WFG/I.USD.M31.KUN" xmlDataType="double"/>
    </xmlCellPr>
  </singleXmlCell>
  <singleXmlCell id="1737" r="V25" connectionId="0">
    <xmlCellPr id="1737" uniqueName="_Report_Observations_BIL.PAS.VBA_A.JPY.B1M">
      <xmlPr mapId="1" xpath="/Report/Observations/BIL.PAS.VBA/A.JPY.B1M" xmlDataType="double"/>
    </xmlCellPr>
  </singleXmlCell>
  <singleXmlCell id="1738" r="V26" connectionId="0">
    <xmlCellPr id="1738" uniqueName="_Report_Observations_BIL.PAS.VBA_A.JPY.M13">
      <xmlPr mapId="1" xpath="/Report/Observations/BIL.PAS.VBA/A.JPY.M13" xmlDataType="double"/>
    </xmlCellPr>
  </singleXmlCell>
  <singleXmlCell id="1739" r="V23" connectionId="0">
    <xmlCellPr id="1739" uniqueName="_Report_Observations_BIL.PAS.VBA_A.JPY.KUE">
      <xmlPr mapId="1" xpath="/Report/Observations/BIL.PAS.VBA/A.JPY.KUE" xmlDataType="double"/>
    </xmlCellPr>
  </singleXmlCell>
  <singleXmlCell id="1740" r="V24" connectionId="0">
    <xmlCellPr id="1740" uniqueName="_Report_Observations_BIL.PAS.VBA_A.JPY.RLZ">
      <xmlPr mapId="1" xpath="/Report/Observations/BIL.PAS.VBA/A.JPY.RLZ" xmlDataType="double"/>
    </xmlCellPr>
  </singleXmlCell>
  <singleXmlCell id="1741" r="V29" connectionId="0">
    <xmlCellPr id="1741" uniqueName="_Report_Observations_BIL.PAS.VBA_A.JPY.U5J">
      <xmlPr mapId="1" xpath="/Report/Observations/BIL.PAS.VBA/A.JPY.U5J" xmlDataType="double"/>
    </xmlCellPr>
  </singleXmlCell>
  <singleXmlCell id="1742" r="V27" connectionId="0">
    <xmlCellPr id="1742" uniqueName="_Report_Observations_BIL.PAS.VBA_A.JPY.M31">
      <xmlPr mapId="1" xpath="/Report/Observations/BIL.PAS.VBA/A.JPY.M31" xmlDataType="double"/>
    </xmlCellPr>
  </singleXmlCell>
  <singleXmlCell id="1743" r="V28" connectionId="0">
    <xmlCellPr id="1743" uniqueName="_Report_Observations_BIL.PAS.VBA_A.JPY.J15">
      <xmlPr mapId="1" xpath="/Report/Observations/BIL.PAS.VBA/A.JPY.J15" xmlDataType="double"/>
    </xmlCellPr>
  </singleXmlCell>
  <singleXmlCell id="1752" r="V21" connectionId="0">
    <xmlCellPr id="1752" uniqueName="_Report_Observations_BIL.PAS.VBA_A.JPY.T">
      <xmlPr mapId="1" xpath="/Report/Observations/BIL.PAS.VBA/A.JPY.T" xmlDataType="double"/>
    </xmlCellPr>
  </singleXmlCell>
  <singleXmlCell id="1753" r="V22" connectionId="0">
    <xmlCellPr id="1753" uniqueName="_Report_Observations_BIL.PAS.VBA_A.JPY.ASI">
      <xmlPr mapId="1" xpath="/Report/Observations/BIL.PAS.VBA/A.JPY.ASI" xmlDataType="double"/>
    </xmlCellPr>
  </singleXmlCell>
  <singleXmlCell id="1756" r="M95" connectionId="0">
    <xmlCellPr id="1756" uniqueName="_Report_Observations_BIL.PAS.FGR_I.USD">
      <xmlPr mapId="1" xpath="/Report/Observations/BIL.PAS.FGR/I.USD" xmlDataType="double"/>
    </xmlCellPr>
  </singleXmlCell>
  <singleXmlCell id="1757" r="M96" connectionId="0">
    <xmlCellPr id="1757" uniqueName="_Report_Observations_BIL.PAS.EKA_I.USD">
      <xmlPr mapId="1" xpath="/Report/Observations/BIL.PAS.EKA/I.USD" xmlDataType="double"/>
    </xmlCellPr>
  </singleXmlCell>
  <singleXmlCell id="1759" r="M93" connectionId="0">
    <xmlCellPr id="1759" uniqueName="_Report_Observations_BIL.PAS.KRE.RSK_I.USD">
      <xmlPr mapId="1" xpath="/Report/Observations/BIL.PAS.KRE.RSK/I.USD" xmlDataType="double"/>
    </xmlCellPr>
  </singleXmlCell>
  <singleXmlCell id="1761" r="M94" connectionId="0">
    <xmlCellPr id="1761" uniqueName="_Report_Observations_BIL.PAS.GRE_I.USD">
      <xmlPr mapId="1" xpath="/Report/Observations/BIL.PAS.GRE/I.USD" xmlDataType="double"/>
    </xmlCellPr>
  </singleXmlCell>
  <singleXmlCell id="1764" r="M99" connectionId="0">
    <xmlCellPr id="1764" uniqueName="_Report_Observations_BIL.PAS.TOT_I.USD">
      <xmlPr mapId="1" xpath="/Report/Observations/BIL.PAS.TOT/I.USD" xmlDataType="double"/>
    </xmlCellPr>
  </singleXmlCell>
  <singleXmlCell id="1767" r="M97" connectionId="0">
    <xmlCellPr id="1767" uniqueName="_Report_Observations_BIL.PAS.GVO_I.USD">
      <xmlPr mapId="1" xpath="/Report/Observations/BIL.PAS.GVO/I.USD" xmlDataType="double"/>
    </xmlCellPr>
  </singleXmlCell>
  <singleXmlCell id="1769" r="M98" connectionId="0">
    <xmlCellPr id="1769" uniqueName="_Report_Observations_BIL.PAS.GEV_I.USD">
      <xmlPr mapId="1" xpath="/Report/Observations/BIL.PAS.GEV/I.USD" xmlDataType="double"/>
    </xmlCellPr>
  </singleXmlCell>
  <singleXmlCell id="1809" r="V78" connectionId="0">
    <xmlCellPr id="1809" uniqueName="_Report_Observations_BIL.PAS.KOB_A.JPY.U5J">
      <xmlPr mapId="1" xpath="/Report/Observations/BIL.PAS.KOB/A.JPY.U5J" xmlDataType="double"/>
    </xmlCellPr>
  </singleXmlCell>
  <singleXmlCell id="1810" r="V79" connectionId="0">
    <xmlCellPr id="1810" uniqueName="_Report_Observations_BIL.PAS.APF_A.JPY">
      <xmlPr mapId="1" xpath="/Report/Observations/BIL.PAS.APF/A.JPY" xmlDataType="double"/>
    </xmlCellPr>
  </singleXmlCell>
  <singleXmlCell id="1817" r="V72" connectionId="0">
    <xmlCellPr id="1817" uniqueName="_Report_Observations_BIL.PAS.FFV.STP_A.JPY">
      <xmlPr mapId="1" xpath="/Report/Observations/BIL.PAS.FFV.STP/A.JPY" xmlDataType="double"/>
    </xmlCellPr>
  </singleXmlCell>
  <singleXmlCell id="1818" r="V73" connectionId="0">
    <xmlCellPr id="1818" uniqueName="_Report_Observations_BIL.PAS.FFV.VBA_A.JPY">
      <xmlPr mapId="1" xpath="/Report/Observations/BIL.PAS.FFV.VBA/A.JPY" xmlDataType="double"/>
    </xmlCellPr>
  </singleXmlCell>
  <singleXmlCell id="1819" r="V70" connectionId="0">
    <xmlCellPr id="1819" uniqueName="_Report_Observations_BIL.PAS.WBW_A.JPY">
      <xmlPr mapId="1" xpath="/Report/Observations/BIL.PAS.WBW/A.JPY" xmlDataType="double"/>
    </xmlCellPr>
  </singleXmlCell>
  <singleXmlCell id="1820" r="V71" connectionId="0">
    <xmlCellPr id="1820" uniqueName="_Report_Observations_BIL.PAS.FFV_A.JPY">
      <xmlPr mapId="1" xpath="/Report/Observations/BIL.PAS.FFV/A.JPY" xmlDataType="double"/>
    </xmlCellPr>
  </singleXmlCell>
  <singleXmlCell id="1821" r="V76" connectionId="0">
    <xmlCellPr id="1821" uniqueName="_Report_Observations_BIL.PAS.KOB_A.JPY.T">
      <xmlPr mapId="1" xpath="/Report/Observations/BIL.PAS.KOB/A.JPY.T" xmlDataType="double"/>
    </xmlCellPr>
  </singleXmlCell>
  <singleXmlCell id="1822" r="V77" connectionId="0">
    <xmlCellPr id="1822" uniqueName="_Report_Observations_BIL.PAS.KOB_A.JPY.B5J">
      <xmlPr mapId="1" xpath="/Report/Observations/BIL.PAS.KOB/A.JPY.B5J" xmlDataType="double"/>
    </xmlCellPr>
  </singleXmlCell>
  <singleXmlCell id="1823" r="V74" connectionId="0">
    <xmlCellPr id="1823" uniqueName="_Report_Observations_BIL.PAS.FFV.WFG_A.JPY">
      <xmlPr mapId="1" xpath="/Report/Observations/BIL.PAS.FFV.WFG/A.JPY" xmlDataType="double"/>
    </xmlCellPr>
  </singleXmlCell>
  <singleXmlCell id="1824" r="V75" connectionId="0">
    <xmlCellPr id="1824" uniqueName="_Report_Observations_BIL.PAS.FFV.APF_A.JPY">
      <xmlPr mapId="1" xpath="/Report/Observations/BIL.PAS.FFV.APF/A.JPY" xmlDataType="double"/>
    </xmlCellPr>
  </singleXmlCell>
  <singleXmlCell id="1826" r="V89" connectionId="0">
    <xmlCellPr id="1826" uniqueName="_Report_Observations_BIL.PAS.RUE_A.JPY">
      <xmlPr mapId="1" xpath="/Report/Observations/BIL.PAS.RUE/A.JPY" xmlDataType="double"/>
    </xmlCellPr>
  </singleXmlCell>
  <singleXmlCell id="1829" r="V80" connectionId="0">
    <xmlCellPr id="1829" uniqueName="_Report_Observations_BIL.PAS.APF.OOW_A.JPY">
      <xmlPr mapId="1" xpath="/Report/Observations/BIL.PAS.APF.OOW/A.JPY" xmlDataType="double"/>
    </xmlCellPr>
  </singleXmlCell>
  <singleXmlCell id="1830" r="V81" connectionId="0">
    <xmlCellPr id="1830" uniqueName="_Report_Observations_BIL.PAS.APF.OOW.NRA_A.JPY">
      <xmlPr mapId="1" xpath="/Report/Observations/BIL.PAS.APF.OOW.NRA/A.JPY" xmlDataType="double"/>
    </xmlCellPr>
  </singleXmlCell>
  <singleXmlCell id="1831" r="V82" connectionId="0">
    <xmlCellPr id="1831" uniqueName="_Report_Observations_BIL.PAS.APF.GMP_A.JPY">
      <xmlPr mapId="1" xpath="/Report/Observations/BIL.PAS.APF.GMP/A.JPY" xmlDataType="double"/>
    </xmlCellPr>
  </singleXmlCell>
  <singleXmlCell id="1832" r="V87" connectionId="0">
    <xmlCellPr id="1832" uniqueName="_Report_Observations_BIL.PAS.SON.SBG_A.JPY">
      <xmlPr mapId="1" xpath="/Report/Observations/BIL.PAS.SON.SBG/A.JPY" xmlDataType="double"/>
    </xmlCellPr>
  </singleXmlCell>
  <singleXmlCell id="1833" r="V88" connectionId="0">
    <xmlCellPr id="1833" uniqueName="_Report_Observations_BIL.PAS.SON.NML_A.JPY">
      <xmlPr mapId="1" xpath="/Report/Observations/BIL.PAS.SON.NML/A.JPY" xmlDataType="double"/>
    </xmlCellPr>
  </singleXmlCell>
  <singleXmlCell id="1834" r="V85" connectionId="0">
    <xmlCellPr id="1834" uniqueName="_Report_Observations_BIL.PAS.REA_A.JPY">
      <xmlPr mapId="1" xpath="/Report/Observations/BIL.PAS.REA/A.JPY" xmlDataType="double"/>
    </xmlCellPr>
  </singleXmlCell>
  <singleXmlCell id="1835" r="V86" connectionId="0">
    <xmlCellPr id="1835" uniqueName="_Report_Observations_BIL.PAS.SON_A.JPY">
      <xmlPr mapId="1" xpath="/Report/Observations/BIL.PAS.SON/A.JPY" xmlDataType="double"/>
    </xmlCellPr>
  </singleXmlCell>
  <singleXmlCell id="1836" r="V90" connectionId="0">
    <xmlCellPr id="1836" uniqueName="_Report_Observations_BIL.PAS.RAB_A.JPY">
      <xmlPr mapId="1" xpath="/Report/Observations/BIL.PAS.RAB/A.JPY" xmlDataType="double"/>
    </xmlCellPr>
  </singleXmlCell>
  <singleXmlCell id="1837" r="V91" connectionId="0">
    <xmlCellPr id="1837" uniqueName="_Report_Observations_BIL.PAS.GKA_A.JPY">
      <xmlPr mapId="1" xpath="/Report/Observations/BIL.PAS.GKA/A.JPY" xmlDataType="double"/>
    </xmlCellPr>
  </singleXmlCell>
  <singleXmlCell id="1838" r="V94" connectionId="0">
    <xmlCellPr id="1838" uniqueName="_Report_Observations_BIL.PAS.GRE_A.JPY">
      <xmlPr mapId="1" xpath="/Report/Observations/BIL.PAS.GRE/A.JPY" xmlDataType="double"/>
    </xmlCellPr>
  </singleXmlCell>
  <singleXmlCell id="1839" r="V95" connectionId="0">
    <xmlCellPr id="1839" uniqueName="_Report_Observations_BIL.PAS.FGR_A.JPY">
      <xmlPr mapId="1" xpath="/Report/Observations/BIL.PAS.FGR/A.JPY" xmlDataType="double"/>
    </xmlCellPr>
  </singleXmlCell>
  <singleXmlCell id="1840" r="V92" connectionId="0">
    <xmlCellPr id="1840" uniqueName="_Report_Observations_BIL.PAS.KRE_A.JPY">
      <xmlPr mapId="1" xpath="/Report/Observations/BIL.PAS.KRE/A.JPY" xmlDataType="double"/>
    </xmlCellPr>
  </singleXmlCell>
  <singleXmlCell id="1841" r="V98" connectionId="0">
    <xmlCellPr id="1841" uniqueName="_Report_Observations_BIL.PAS.GEV_A.JPY">
      <xmlPr mapId="1" xpath="/Report/Observations/BIL.PAS.GEV/A.JPY" xmlDataType="double"/>
    </xmlCellPr>
  </singleXmlCell>
  <singleXmlCell id="1842" r="V99" connectionId="0">
    <xmlCellPr id="1842" uniqueName="_Report_Observations_BIL.PAS.TOT_A.JPY">
      <xmlPr mapId="1" xpath="/Report/Observations/BIL.PAS.TOT/A.JPY" xmlDataType="double"/>
    </xmlCellPr>
  </singleXmlCell>
  <singleXmlCell id="1843" r="V96" connectionId="0">
    <xmlCellPr id="1843" uniqueName="_Report_Observations_BIL.PAS.EKA_A.JPY">
      <xmlPr mapId="1" xpath="/Report/Observations/BIL.PAS.EKA/A.JPY" xmlDataType="double"/>
    </xmlCellPr>
  </singleXmlCell>
  <singleXmlCell id="1844" r="V97" connectionId="0">
    <xmlCellPr id="1844" uniqueName="_Report_Observations_BIL.PAS.GVO_A.JPY">
      <xmlPr mapId="1" xpath="/Report/Observations/BIL.PAS.GVO/A.JPY" xmlDataType="double"/>
    </xmlCellPr>
  </singleXmlCell>
  <singleXmlCell id="1845" r="R29" connectionId="0">
    <xmlCellPr id="1845" uniqueName="_Report_Observations_BIL.PAS.VBA_A.CHF.U5J">
      <xmlPr mapId="1" xpath="/Report/Observations/BIL.PAS.VBA/A.CHF.U5J" xmlDataType="double"/>
    </xmlCellPr>
  </singleXmlCell>
  <singleXmlCell id="1846" r="R27" connectionId="0">
    <xmlCellPr id="1846" uniqueName="_Report_Observations_BIL.PAS.VBA_A.CHF.M31">
      <xmlPr mapId="1" xpath="/Report/Observations/BIL.PAS.VBA/A.CHF.M31" xmlDataType="double"/>
    </xmlCellPr>
  </singleXmlCell>
  <singleXmlCell id="1847" r="R28" connectionId="0">
    <xmlCellPr id="1847" uniqueName="_Report_Observations_BIL.PAS.VBA_A.CHF.J15">
      <xmlPr mapId="1" xpath="/Report/Observations/BIL.PAS.VBA/A.CHF.J15" xmlDataType="double"/>
    </xmlCellPr>
  </singleXmlCell>
  <singleXmlCell id="1848" r="U101" connectionId="0">
    <xmlCellPr id="1848" uniqueName="_Report_Observations_BIL.PAS.TOT.NRA.WAF_A.EUR">
      <xmlPr mapId="1" xpath="/Report/Observations/BIL.PAS.TOT.NRA.WAF/A.EUR" xmlDataType="double"/>
    </xmlCellPr>
  </singleXmlCell>
  <singleXmlCell id="1849" r="R21" connectionId="0">
    <xmlCellPr id="1849" uniqueName="_Report_Observations_BIL.PAS.VBA_A.CHF.T">
      <xmlPr mapId="1" xpath="/Report/Observations/BIL.PAS.VBA/A.CHF.T" xmlDataType="double"/>
    </xmlCellPr>
  </singleXmlCell>
  <singleXmlCell id="1850" r="R22" connectionId="0">
    <xmlCellPr id="1850" uniqueName="_Report_Observations_BIL.PAS.VBA_A.CHF.ASI">
      <xmlPr mapId="1" xpath="/Report/Observations/BIL.PAS.VBA/A.CHF.ASI" xmlDataType="double"/>
    </xmlCellPr>
  </singleXmlCell>
  <singleXmlCell id="1851" r="R25" connectionId="0">
    <xmlCellPr id="1851" uniqueName="_Report_Observations_BIL.PAS.VBA_A.CHF.B1M">
      <xmlPr mapId="1" xpath="/Report/Observations/BIL.PAS.VBA/A.CHF.B1M" xmlDataType="double"/>
    </xmlCellPr>
  </singleXmlCell>
  <singleXmlCell id="1852" r="R26" connectionId="0">
    <xmlCellPr id="1852" uniqueName="_Report_Observations_BIL.PAS.VBA_A.CHF.M13">
      <xmlPr mapId="1" xpath="/Report/Observations/BIL.PAS.VBA/A.CHF.M13" xmlDataType="double"/>
    </xmlCellPr>
  </singleXmlCell>
  <singleXmlCell id="1853" r="R23" connectionId="0">
    <xmlCellPr id="1853" uniqueName="_Report_Observations_BIL.PAS.VBA_A.CHF.KUE">
      <xmlPr mapId="1" xpath="/Report/Observations/BIL.PAS.VBA/A.CHF.KUE" xmlDataType="double"/>
    </xmlCellPr>
  </singleXmlCell>
  <singleXmlCell id="1854" r="U100" connectionId="0">
    <xmlCellPr id="1854" uniqueName="_Report_Observations_BIL.PAS.TOT.NRA_A.EUR">
      <xmlPr mapId="1" xpath="/Report/Observations/BIL.PAS.TOT.NRA/A.EUR" xmlDataType="double"/>
    </xmlCellPr>
  </singleXmlCell>
  <singleXmlCell id="1855" r="R24" connectionId="0">
    <xmlCellPr id="1855" uniqueName="_Report_Observations_BIL.PAS.VBA_A.CHF.RLZ">
      <xmlPr mapId="1" xpath="/Report/Observations/BIL.PAS.VBA/A.CHF.RLZ" xmlDataType="double"/>
    </xmlCellPr>
  </singleXmlCell>
  <singleXmlCell id="1856" r="V36" connectionId="0">
    <xmlCellPr id="1856" uniqueName="_Report_Observations_BIL.PAS.WFG_A.JPY.B1M.BAN">
      <xmlPr mapId="1" xpath="/Report/Observations/BIL.PAS.WFG/A.JPY.B1M.BAN" xmlDataType="double"/>
    </xmlCellPr>
  </singleXmlCell>
  <singleXmlCell id="1857" r="V37" connectionId="0">
    <xmlCellPr id="1857" uniqueName="_Report_Observations_BIL.PAS.WFG_A.JPY.M13.BAN">
      <xmlPr mapId="1" xpath="/Report/Observations/BIL.PAS.WFG/A.JPY.M13.BAN" xmlDataType="double"/>
    </xmlCellPr>
  </singleXmlCell>
  <singleXmlCell id="1858" r="V34" connectionId="0">
    <xmlCellPr id="1858" uniqueName="_Report_Observations_BIL.PAS.WFG_A.JPY.KUE.BAN">
      <xmlPr mapId="1" xpath="/Report/Observations/BIL.PAS.WFG/A.JPY.KUE.BAN" xmlDataType="double"/>
    </xmlCellPr>
  </singleXmlCell>
  <singleXmlCell id="1859" r="V35" connectionId="0">
    <xmlCellPr id="1859" uniqueName="_Report_Observations_BIL.PAS.WFG_A.JPY.RLZ.BAN">
      <xmlPr mapId="1" xpath="/Report/Observations/BIL.PAS.WFG/A.JPY.RLZ.BAN" xmlDataType="double"/>
    </xmlCellPr>
  </singleXmlCell>
  <singleXmlCell id="1860" r="V38" connectionId="0">
    <xmlCellPr id="1860" uniqueName="_Report_Observations_BIL.PAS.WFG_A.JPY.M31.BAN">
      <xmlPr mapId="1" xpath="/Report/Observations/BIL.PAS.WFG/A.JPY.M31.BAN" xmlDataType="double"/>
    </xmlCellPr>
  </singleXmlCell>
  <singleXmlCell id="1861" r="V39" connectionId="0">
    <xmlCellPr id="1861" uniqueName="_Report_Observations_BIL.PAS.WFG_A.JPY.J15.BAN">
      <xmlPr mapId="1" xpath="/Report/Observations/BIL.PAS.WFG/A.JPY.J15.BAN" xmlDataType="double"/>
    </xmlCellPr>
  </singleXmlCell>
  <singleXmlCell id="1868" r="V32" connectionId="0">
    <xmlCellPr id="1868" uniqueName="_Report_Observations_BIL.PAS.WFG_A.JPY.T.BAN">
      <xmlPr mapId="1" xpath="/Report/Observations/BIL.PAS.WFG/A.JPY.T.BAN" xmlDataType="double"/>
    </xmlCellPr>
  </singleXmlCell>
  <singleXmlCell id="1869" r="V33" connectionId="0">
    <xmlCellPr id="1869" uniqueName="_Report_Observations_BIL.PAS.WFG_A.JPY.ASI.BAN">
      <xmlPr mapId="1" xpath="/Report/Observations/BIL.PAS.WFG/A.JPY.ASI.BAN" xmlDataType="double"/>
    </xmlCellPr>
  </singleXmlCell>
  <singleXmlCell id="1870" r="V30" connectionId="0">
    <xmlCellPr id="1870" uniqueName="_Report_Observations_BIL.PAS.VBA.GMP_A.JPY">
      <xmlPr mapId="1" xpath="/Report/Observations/BIL.PAS.VBA.GMP/A.JPY" xmlDataType="double"/>
    </xmlCellPr>
  </singleXmlCell>
  <singleXmlCell id="1871" r="V31" connectionId="0">
    <xmlCellPr id="1871" uniqueName="_Report_Observations_BIL.PAS.WFG_A.JPY.T.T">
      <xmlPr mapId="1" xpath="/Report/Observations/BIL.PAS.WFG/A.JPY.T.T" xmlDataType="double"/>
    </xmlCellPr>
  </singleXmlCell>
  <singleXmlCell id="1872" r="V47" connectionId="0">
    <xmlCellPr id="1872" uniqueName="_Report_Observations_BIL.PAS.WFG_A.JPY.M31.KUN">
      <xmlPr mapId="1" xpath="/Report/Observations/BIL.PAS.WFG/A.JPY.M31.KUN" xmlDataType="double"/>
    </xmlCellPr>
  </singleXmlCell>
  <singleXmlCell id="1873" r="V48" connectionId="0">
    <xmlCellPr id="1873" uniqueName="_Report_Observations_BIL.PAS.WFG_A.JPY.J15.KUN">
      <xmlPr mapId="1" xpath="/Report/Observations/BIL.PAS.WFG/A.JPY.J15.KUN" xmlDataType="double"/>
    </xmlCellPr>
  </singleXmlCell>
  <singleXmlCell id="1874" r="V45" connectionId="0">
    <xmlCellPr id="1874" uniqueName="_Report_Observations_BIL.PAS.WFG_A.JPY.B1M.KUN">
      <xmlPr mapId="1" xpath="/Report/Observations/BIL.PAS.WFG/A.JPY.B1M.KUN" xmlDataType="double"/>
    </xmlCellPr>
  </singleXmlCell>
  <singleXmlCell id="1875" r="V46" connectionId="0">
    <xmlCellPr id="1875" uniqueName="_Report_Observations_BIL.PAS.WFG_A.JPY.M13.KUN">
      <xmlPr mapId="1" xpath="/Report/Observations/BIL.PAS.WFG/A.JPY.M13.KUN" xmlDataType="double"/>
    </xmlCellPr>
  </singleXmlCell>
  <singleXmlCell id="1876" r="V49" connectionId="0">
    <xmlCellPr id="1876" uniqueName="_Report_Observations_BIL.PAS.WFG_A.JPY.U5J.KUN">
      <xmlPr mapId="1" xpath="/Report/Observations/BIL.PAS.WFG/A.JPY.U5J.KUN" xmlDataType="double"/>
    </xmlCellPr>
  </singleXmlCell>
  <singleXmlCell id="1877" r="V40" connectionId="0">
    <xmlCellPr id="1877" uniqueName="_Report_Observations_BIL.PAS.WFG_A.JPY.U5J.BAN">
      <xmlPr mapId="1" xpath="/Report/Observations/BIL.PAS.WFG/A.JPY.U5J.BAN" xmlDataType="double"/>
    </xmlCellPr>
  </singleXmlCell>
  <singleXmlCell id="1878" r="V43" connectionId="0">
    <xmlCellPr id="1878" uniqueName="_Report_Observations_BIL.PAS.WFG_A.JPY.KUE.KUN">
      <xmlPr mapId="1" xpath="/Report/Observations/BIL.PAS.WFG/A.JPY.KUE.KUN" xmlDataType="double"/>
    </xmlCellPr>
  </singleXmlCell>
  <singleXmlCell id="1879" r="V44" connectionId="0">
    <xmlCellPr id="1879" uniqueName="_Report_Observations_BIL.PAS.WFG_A.JPY.RLZ.KUN">
      <xmlPr mapId="1" xpath="/Report/Observations/BIL.PAS.WFG/A.JPY.RLZ.KUN" xmlDataType="double"/>
    </xmlCellPr>
  </singleXmlCell>
  <singleXmlCell id="1880" r="V41" connectionId="0">
    <xmlCellPr id="1880" uniqueName="_Report_Observations_BIL.PAS.WFG_A.JPY.T.KUN">
      <xmlPr mapId="1" xpath="/Report/Observations/BIL.PAS.WFG/A.JPY.T.KUN" xmlDataType="double"/>
    </xmlCellPr>
  </singleXmlCell>
  <singleXmlCell id="1881" r="V42" connectionId="0">
    <xmlCellPr id="1881" uniqueName="_Report_Observations_BIL.PAS.WFG_A.JPY.ASI.KUN">
      <xmlPr mapId="1" xpath="/Report/Observations/BIL.PAS.WFG/A.JPY.ASI.KUN" xmlDataType="double"/>
    </xmlCellPr>
  </singleXmlCell>
  <singleXmlCell id="1882" r="V58" connectionId="0">
    <xmlCellPr id="1882" uniqueName="_Report_Observations_BIL.PAS.VKE.KOV_A.JPY.B1M.T">
      <xmlPr mapId="1" xpath="/Report/Observations/BIL.PAS.VKE.KOV/A.JPY.B1M.T" xmlDataType="double"/>
    </xmlCellPr>
  </singleXmlCell>
  <singleXmlCell id="1884" r="V59" connectionId="0">
    <xmlCellPr id="1884" uniqueName="_Report_Observations_BIL.PAS.VKE.KOV_A.JPY.M13.T">
      <xmlPr mapId="1" xpath="/Report/Observations/BIL.PAS.VKE.KOV/A.JPY.M13.T" xmlDataType="double"/>
    </xmlCellPr>
  </singleXmlCell>
  <singleXmlCell id="1887" r="V56" connectionId="0">
    <xmlCellPr id="1887" uniqueName="_Report_Observations_BIL.PAS.VKE.KOV.CAG_A.JPY.KUE.NUE">
      <xmlPr mapId="1" xpath="/Report/Observations/BIL.PAS.VKE.KOV.CAG/A.JPY.KUE.NUE" xmlDataType="double"/>
    </xmlCellPr>
  </singleXmlCell>
  <singleXmlCell id="1889" r="V57" connectionId="0">
    <xmlCellPr id="1889" uniqueName="_Report_Observations_BIL.PAS.VKE.KOV_A.JPY.RLZ.T">
      <xmlPr mapId="1" xpath="/Report/Observations/BIL.PAS.VKE.KOV/A.JPY.RLZ.T" xmlDataType="double"/>
    </xmlCellPr>
  </singleXmlCell>
  <singleXmlCell id="1897" r="V50" connectionId="0">
    <xmlCellPr id="1897" uniqueName="_Report_Observations_BIL.PAS.VKE_A.JPY">
      <xmlPr mapId="1" xpath="/Report/Observations/BIL.PAS.VKE/A.JPY" xmlDataType="double"/>
    </xmlCellPr>
  </singleXmlCell>
  <singleXmlCell id="1899" r="V51" connectionId="0">
    <xmlCellPr id="1899" uniqueName="_Report_Observations_BIL.PAS.VKE.KOV_A.JPY.T.T">
      <xmlPr mapId="1" xpath="/Report/Observations/BIL.PAS.VKE.KOV/A.JPY.T.T" xmlDataType="double"/>
    </xmlCellPr>
  </singleXmlCell>
  <singleXmlCell id="1903" r="V54" connectionId="0">
    <xmlCellPr id="1903" uniqueName="_Report_Observations_BIL.PAS.VKE.KOV_A.JPY.KUE.UEB">
      <xmlPr mapId="1" xpath="/Report/Observations/BIL.PAS.VKE.KOV/A.JPY.KUE.UEB" xmlDataType="double"/>
    </xmlCellPr>
  </singleXmlCell>
  <singleXmlCell id="1905" r="V55" connectionId="0">
    <xmlCellPr id="1905" uniqueName="_Report_Observations_BIL.PAS.VKE.KOV_A.JPY.KUE.NUE">
      <xmlPr mapId="1" xpath="/Report/Observations/BIL.PAS.VKE.KOV/A.JPY.KUE.NUE" xmlDataType="double"/>
    </xmlCellPr>
  </singleXmlCell>
  <singleXmlCell id="1907" r="V52" connectionId="0">
    <xmlCellPr id="1907" uniqueName="_Report_Observations_BIL.PAS.VKE.KOV_A.JPY.ASI.T">
      <xmlPr mapId="1" xpath="/Report/Observations/BIL.PAS.VKE.KOV/A.JPY.ASI.T" xmlDataType="double"/>
    </xmlCellPr>
  </singleXmlCell>
  <singleXmlCell id="1909" r="V53" connectionId="0">
    <xmlCellPr id="1909" uniqueName="_Report_Observations_BIL.PAS.VKE.KOV_A.JPY.KUE.T">
      <xmlPr mapId="1" xpath="/Report/Observations/BIL.PAS.VKE.KOV/A.JPY.KUE.T" xmlDataType="double"/>
    </xmlCellPr>
  </singleXmlCell>
  <singleXmlCell id="1910" r="V69" connectionId="0">
    <xmlCellPr id="1910" uniqueName="_Report_Observations_BIL.PAS.HGE_A.JPY.KUN">
      <xmlPr mapId="1" xpath="/Report/Observations/BIL.PAS.HGE/A.JPY.KUN" xmlDataType="double"/>
    </xmlCellPr>
  </singleXmlCell>
  <singleXmlCell id="1911" r="V67" connectionId="0">
    <xmlCellPr id="1911" uniqueName="_Report_Observations_BIL.PAS.HGE_A.JPY.T">
      <xmlPr mapId="1" xpath="/Report/Observations/BIL.PAS.HGE/A.JPY.T" xmlDataType="double"/>
    </xmlCellPr>
  </singleXmlCell>
  <singleXmlCell id="1912" r="V68" connectionId="0">
    <xmlCellPr id="1912" uniqueName="_Report_Observations_BIL.PAS.HGE_A.JPY.BAN">
      <xmlPr mapId="1" xpath="/Report/Observations/BIL.PAS.HGE/A.JPY.BAN" xmlDataType="double"/>
    </xmlCellPr>
  </singleXmlCell>
  <singleXmlCell id="1915" r="V61" connectionId="0">
    <xmlCellPr id="1915" uniqueName="_Report_Observations_BIL.PAS.VKE.KOV_A.JPY.J15.T">
      <xmlPr mapId="1" xpath="/Report/Observations/BIL.PAS.VKE.KOV/A.JPY.J15.T" xmlDataType="double"/>
    </xmlCellPr>
  </singleXmlCell>
  <singleXmlCell id="1917" r="V62" connectionId="0">
    <xmlCellPr id="1917" uniqueName="_Report_Observations_BIL.PAS.VKE.KOV_A.JPY.U5J.T">
      <xmlPr mapId="1" xpath="/Report/Observations/BIL.PAS.VKE.KOV/A.JPY.U5J.T" xmlDataType="double"/>
    </xmlCellPr>
  </singleXmlCell>
  <singleXmlCell id="1920" r="V60" connectionId="0">
    <xmlCellPr id="1920" uniqueName="_Report_Observations_BIL.PAS.VKE.KOV_A.JPY.M31.T">
      <xmlPr mapId="1" xpath="/Report/Observations/BIL.PAS.VKE.KOV/A.JPY.M31.T" xmlDataType="double"/>
    </xmlCellPr>
  </singleXmlCell>
  <singleXmlCell id="1922" r="V65" connectionId="0">
    <xmlCellPr id="1922" uniqueName="_Report_Observations_BIL.PAS.VKE.GVG.F2S_A.JPY">
      <xmlPr mapId="1" xpath="/Report/Observations/BIL.PAS.VKE.GVG.F2S/A.JPY" xmlDataType="double"/>
    </xmlCellPr>
  </singleXmlCell>
  <singleXmlCell id="1924" r="V66" connectionId="0">
    <xmlCellPr id="1924" uniqueName="_Report_Observations_BIL.PAS.VKE.GVG.S3A_A.JPY">
      <xmlPr mapId="1" xpath="/Report/Observations/BIL.PAS.VKE.GVG.S3A/A.JPY" xmlDataType="double"/>
    </xmlCellPr>
  </singleXmlCell>
  <singleXmlCell id="1926" r="V63" connectionId="0">
    <xmlCellPr id="1926" uniqueName="_Report_Observations_BIL.PAS.VKE.KOV.GMP_A.JPY">
      <xmlPr mapId="1" xpath="/Report/Observations/BIL.PAS.VKE.KOV.GMP/A.JPY" xmlDataType="double"/>
    </xmlCellPr>
  </singleXmlCell>
  <singleXmlCell id="1928" r="V64" connectionId="0">
    <xmlCellPr id="1928" uniqueName="_Report_Observations_BIL.PAS.VKE.GVG_A.JPY">
      <xmlPr mapId="1" xpath="/Report/Observations/BIL.PAS.VKE.GVG/A.JPY" xmlDataType="double"/>
    </xmlCellPr>
  </singleXmlCell>
  <singleXmlCell id="1935" r="P30" connectionId="0">
    <xmlCellPr id="1935" uniqueName="_Report_Observations_BIL.PAS.VBA.GMP_I.U">
      <xmlPr mapId="1" xpath="/Report/Observations/BIL.PAS.VBA.GMP/I.U" xmlDataType="double"/>
    </xmlCellPr>
  </singleXmlCell>
  <singleXmlCell id="1936" r="P31" connectionId="0">
    <xmlCellPr id="1936" uniqueName="_Report_Observations_BIL.PAS.WFG_I.U.T.T">
      <xmlPr mapId="1" xpath="/Report/Observations/BIL.PAS.WFG/I.U.T.T" xmlDataType="double"/>
    </xmlCellPr>
  </singleXmlCell>
  <singleXmlCell id="1937" r="P34" connectionId="0">
    <xmlCellPr id="1937" uniqueName="_Report_Observations_BIL.PAS.WFG_I.U.KUE.BAN">
      <xmlPr mapId="1" xpath="/Report/Observations/BIL.PAS.WFG/I.U.KUE.BAN" xmlDataType="double"/>
    </xmlCellPr>
  </singleXmlCell>
  <singleXmlCell id="1938" r="P35" connectionId="0">
    <xmlCellPr id="1938" uniqueName="_Report_Observations_BIL.PAS.WFG_I.U.RLZ.BAN">
      <xmlPr mapId="1" xpath="/Report/Observations/BIL.PAS.WFG/I.U.RLZ.BAN" xmlDataType="double"/>
    </xmlCellPr>
  </singleXmlCell>
  <singleXmlCell id="1939" r="P32" connectionId="0">
    <xmlCellPr id="1939" uniqueName="_Report_Observations_BIL.PAS.WFG_I.U.T.BAN">
      <xmlPr mapId="1" xpath="/Report/Observations/BIL.PAS.WFG/I.U.T.BAN" xmlDataType="double"/>
    </xmlCellPr>
  </singleXmlCell>
  <singleXmlCell id="1940" r="P33" connectionId="0">
    <xmlCellPr id="1940" uniqueName="_Report_Observations_BIL.PAS.WFG_I.U.ASI.BAN">
      <xmlPr mapId="1" xpath="/Report/Observations/BIL.PAS.WFG/I.U.ASI.BAN" xmlDataType="double"/>
    </xmlCellPr>
  </singleXmlCell>
  <singleXmlCell id="1941" r="P38" connectionId="0">
    <xmlCellPr id="1941" uniqueName="_Report_Observations_BIL.PAS.WFG_I.U.M31.BAN">
      <xmlPr mapId="1" xpath="/Report/Observations/BIL.PAS.WFG/I.U.M31.BAN" xmlDataType="double"/>
    </xmlCellPr>
  </singleXmlCell>
  <singleXmlCell id="1942" r="P39" connectionId="0">
    <xmlCellPr id="1942" uniqueName="_Report_Observations_BIL.PAS.WFG_I.U.J15.BAN">
      <xmlPr mapId="1" xpath="/Report/Observations/BIL.PAS.WFG/I.U.J15.BAN" xmlDataType="double"/>
    </xmlCellPr>
  </singleXmlCell>
  <singleXmlCell id="1943" r="P36" connectionId="0">
    <xmlCellPr id="1943" uniqueName="_Report_Observations_BIL.PAS.WFG_I.U.B1M.BAN">
      <xmlPr mapId="1" xpath="/Report/Observations/BIL.PAS.WFG/I.U.B1M.BAN" xmlDataType="double"/>
    </xmlCellPr>
  </singleXmlCell>
  <singleXmlCell id="1944" r="P37" connectionId="0">
    <xmlCellPr id="1944" uniqueName="_Report_Observations_BIL.PAS.WFG_I.U.M13.BAN">
      <xmlPr mapId="1" xpath="/Report/Observations/BIL.PAS.WFG/I.U.M13.BAN" xmlDataType="double"/>
    </xmlCellPr>
  </singleXmlCell>
  <singleXmlCell id="1954" r="P41" connectionId="0">
    <xmlCellPr id="1954" uniqueName="_Report_Observations_BIL.PAS.WFG_I.U.T.KUN">
      <xmlPr mapId="1" xpath="/Report/Observations/BIL.PAS.WFG/I.U.T.KUN" xmlDataType="double"/>
    </xmlCellPr>
  </singleXmlCell>
  <singleXmlCell id="1955" r="P42" connectionId="0">
    <xmlCellPr id="1955" uniqueName="_Report_Observations_BIL.PAS.WFG_I.U.ASI.KUN">
      <xmlPr mapId="1" xpath="/Report/Observations/BIL.PAS.WFG/I.U.ASI.KUN" xmlDataType="double"/>
    </xmlCellPr>
  </singleXmlCell>
  <singleXmlCell id="1957" r="P40" connectionId="0">
    <xmlCellPr id="1957" uniqueName="_Report_Observations_BIL.PAS.WFG_I.U.U5J.BAN">
      <xmlPr mapId="1" xpath="/Report/Observations/BIL.PAS.WFG/I.U.U5J.BAN" xmlDataType="double"/>
    </xmlCellPr>
  </singleXmlCell>
  <singleXmlCell id="1958" r="P45" connectionId="0">
    <xmlCellPr id="1958" uniqueName="_Report_Observations_BIL.PAS.WFG_I.U.B1M.KUN">
      <xmlPr mapId="1" xpath="/Report/Observations/BIL.PAS.WFG/I.U.B1M.KUN" xmlDataType="double"/>
    </xmlCellPr>
  </singleXmlCell>
  <singleXmlCell id="1959" r="P46" connectionId="0">
    <xmlCellPr id="1959" uniqueName="_Report_Observations_BIL.PAS.WFG_I.U.M13.KUN">
      <xmlPr mapId="1" xpath="/Report/Observations/BIL.PAS.WFG/I.U.M13.KUN" xmlDataType="double"/>
    </xmlCellPr>
  </singleXmlCell>
  <singleXmlCell id="1960" r="P43" connectionId="0">
    <xmlCellPr id="1960" uniqueName="_Report_Observations_BIL.PAS.WFG_I.U.KUE.KUN">
      <xmlPr mapId="1" xpath="/Report/Observations/BIL.PAS.WFG/I.U.KUE.KUN" xmlDataType="double"/>
    </xmlCellPr>
  </singleXmlCell>
  <singleXmlCell id="1961" r="P44" connectionId="0">
    <xmlCellPr id="1961" uniqueName="_Report_Observations_BIL.PAS.WFG_I.U.RLZ.KUN">
      <xmlPr mapId="1" xpath="/Report/Observations/BIL.PAS.WFG/I.U.RLZ.KUN" xmlDataType="double"/>
    </xmlCellPr>
  </singleXmlCell>
  <singleXmlCell id="1962" r="P49" connectionId="0">
    <xmlCellPr id="1962" uniqueName="_Report_Observations_BIL.PAS.WFG_I.U.U5J.KUN">
      <xmlPr mapId="1" xpath="/Report/Observations/BIL.PAS.WFG/I.U.U5J.KUN" xmlDataType="double"/>
    </xmlCellPr>
  </singleXmlCell>
  <singleXmlCell id="1963" r="P47" connectionId="0">
    <xmlCellPr id="1963" uniqueName="_Report_Observations_BIL.PAS.WFG_I.U.M31.KUN">
      <xmlPr mapId="1" xpath="/Report/Observations/BIL.PAS.WFG/I.U.M31.KUN" xmlDataType="double"/>
    </xmlCellPr>
  </singleXmlCell>
  <singleXmlCell id="1964" r="P48" connectionId="0">
    <xmlCellPr id="1964" uniqueName="_Report_Observations_BIL.PAS.WFG_I.U.J15.KUN">
      <xmlPr mapId="1" xpath="/Report/Observations/BIL.PAS.WFG/I.U.J15.KUN" xmlDataType="double"/>
    </xmlCellPr>
  </singleXmlCell>
  <singleXmlCell id="1973" r="P52" connectionId="0">
    <xmlCellPr id="1973" uniqueName="_Report_Observations_BIL.PAS.VKE.KOV_I.U.ASI.T">
      <xmlPr mapId="1" xpath="/Report/Observations/BIL.PAS.VKE.KOV/I.U.ASI.T" xmlDataType="double"/>
    </xmlCellPr>
  </singleXmlCell>
  <singleXmlCell id="1974" r="P53" connectionId="0">
    <xmlCellPr id="1974" uniqueName="_Report_Observations_BIL.PAS.VKE.KOV_I.U.KUE.T">
      <xmlPr mapId="1" xpath="/Report/Observations/BIL.PAS.VKE.KOV/I.U.KUE.T" xmlDataType="double"/>
    </xmlCellPr>
  </singleXmlCell>
  <singleXmlCell id="1976" r="P50" connectionId="0">
    <xmlCellPr id="1976" uniqueName="_Report_Observations_BIL.PAS.VKE_I.U">
      <xmlPr mapId="1" xpath="/Report/Observations/BIL.PAS.VKE/I.U" xmlDataType="double"/>
    </xmlCellPr>
  </singleXmlCell>
  <singleXmlCell id="1978" r="P51" connectionId="0">
    <xmlCellPr id="1978" uniqueName="_Report_Observations_BIL.PAS.VKE.KOV_I.U.T.T">
      <xmlPr mapId="1" xpath="/Report/Observations/BIL.PAS.VKE.KOV/I.U.T.T" xmlDataType="double"/>
    </xmlCellPr>
  </singleXmlCell>
  <singleXmlCell id="1979" r="P56" connectionId="0">
    <xmlCellPr id="1979" uniqueName="_Report_Observations_BIL.PAS.VKE.KOV.CAG_I.U.KUE.NUE">
      <xmlPr mapId="1" xpath="/Report/Observations/BIL.PAS.VKE.KOV.CAG/I.U.KUE.NUE" xmlDataType="double"/>
    </xmlCellPr>
  </singleXmlCell>
  <singleXmlCell id="1980" r="P57" connectionId="0">
    <xmlCellPr id="1980" uniqueName="_Report_Observations_BIL.PAS.VKE.KOV_I.U.RLZ.T">
      <xmlPr mapId="1" xpath="/Report/Observations/BIL.PAS.VKE.KOV/I.U.RLZ.T" xmlDataType="double"/>
    </xmlCellPr>
  </singleXmlCell>
  <singleXmlCell id="1981" r="P54" connectionId="0">
    <xmlCellPr id="1981" uniqueName="_Report_Observations_BIL.PAS.VKE.KOV_I.U.KUE.UEB">
      <xmlPr mapId="1" xpath="/Report/Observations/BIL.PAS.VKE.KOV/I.U.KUE.UEB" xmlDataType="double"/>
    </xmlCellPr>
  </singleXmlCell>
  <singleXmlCell id="1982" r="P55" connectionId="0">
    <xmlCellPr id="1982" uniqueName="_Report_Observations_BIL.PAS.VKE.KOV_I.U.KUE.NUE">
      <xmlPr mapId="1" xpath="/Report/Observations/BIL.PAS.VKE.KOV/I.U.KUE.NUE" xmlDataType="double"/>
    </xmlCellPr>
  </singleXmlCell>
  <singleXmlCell id="1983" r="P58" connectionId="0">
    <xmlCellPr id="1983" uniqueName="_Report_Observations_BIL.PAS.VKE.KOV_I.U.B1M.T">
      <xmlPr mapId="1" xpath="/Report/Observations/BIL.PAS.VKE.KOV/I.U.B1M.T" xmlDataType="double"/>
    </xmlCellPr>
  </singleXmlCell>
  <singleXmlCell id="1984" r="P59" connectionId="0">
    <xmlCellPr id="1984" uniqueName="_Report_Observations_BIL.PAS.VKE.KOV_I.U.M13.T">
      <xmlPr mapId="1" xpath="/Report/Observations/BIL.PAS.VKE.KOV/I.U.M13.T" xmlDataType="double"/>
    </xmlCellPr>
  </singleXmlCell>
  <singleXmlCell id="1990" r="P60" connectionId="0">
    <xmlCellPr id="1990" uniqueName="_Report_Observations_BIL.PAS.VKE.KOV_I.U.M31.T">
      <xmlPr mapId="1" xpath="/Report/Observations/BIL.PAS.VKE.KOV/I.U.M31.T" xmlDataType="double"/>
    </xmlCellPr>
  </singleXmlCell>
  <singleXmlCell id="1994" r="P63" connectionId="0">
    <xmlCellPr id="1994" uniqueName="_Report_Observations_BIL.PAS.VKE.KOV.GMP_I.U">
      <xmlPr mapId="1" xpath="/Report/Observations/BIL.PAS.VKE.KOV.GMP/I.U" xmlDataType="double"/>
    </xmlCellPr>
  </singleXmlCell>
  <singleXmlCell id="1995" r="P64" connectionId="0">
    <xmlCellPr id="1995" uniqueName="_Report_Observations_BIL.PAS.VKE.GVG_I.U">
      <xmlPr mapId="1" xpath="/Report/Observations/BIL.PAS.VKE.GVG/I.U" xmlDataType="double"/>
    </xmlCellPr>
  </singleXmlCell>
  <singleXmlCell id="1997" r="P61" connectionId="0">
    <xmlCellPr id="1997" uniqueName="_Report_Observations_BIL.PAS.VKE.KOV_I.U.J15.T">
      <xmlPr mapId="1" xpath="/Report/Observations/BIL.PAS.VKE.KOV/I.U.J15.T" xmlDataType="double"/>
    </xmlCellPr>
  </singleXmlCell>
  <singleXmlCell id="1999" r="P62" connectionId="0">
    <xmlCellPr id="1999" uniqueName="_Report_Observations_BIL.PAS.VKE.KOV_I.U.U5J.T">
      <xmlPr mapId="1" xpath="/Report/Observations/BIL.PAS.VKE.KOV/I.U.U5J.T" xmlDataType="double"/>
    </xmlCellPr>
  </singleXmlCell>
  <singleXmlCell id="2000" r="P67" connectionId="0">
    <xmlCellPr id="2000" uniqueName="_Report_Observations_BIL.PAS.HGE_I.U.T">
      <xmlPr mapId="1" xpath="/Report/Observations/BIL.PAS.HGE/I.U.T" xmlDataType="double"/>
    </xmlCellPr>
  </singleXmlCell>
  <singleXmlCell id="2001" r="P68" connectionId="0">
    <xmlCellPr id="2001" uniqueName="_Report_Observations_BIL.PAS.HGE_I.U.BAN">
      <xmlPr mapId="1" xpath="/Report/Observations/BIL.PAS.HGE/I.U.BAN" xmlDataType="double"/>
    </xmlCellPr>
  </singleXmlCell>
  <singleXmlCell id="2002" r="P65" connectionId="0">
    <xmlCellPr id="2002" uniqueName="_Report_Observations_BIL.PAS.VKE.GVG.F2S_I.U">
      <xmlPr mapId="1" xpath="/Report/Observations/BIL.PAS.VKE.GVG.F2S/I.U" xmlDataType="double"/>
    </xmlCellPr>
  </singleXmlCell>
  <singleXmlCell id="2003" r="P66" connectionId="0">
    <xmlCellPr id="2003" uniqueName="_Report_Observations_BIL.PAS.VKE.GVG.S3A_I.U">
      <xmlPr mapId="1" xpath="/Report/Observations/BIL.PAS.VKE.GVG.S3A/I.U" xmlDataType="double"/>
    </xmlCellPr>
  </singleXmlCell>
  <singleXmlCell id="2004" r="P69" connectionId="0">
    <xmlCellPr id="2004" uniqueName="_Report_Observations_BIL.PAS.HGE_I.U.KUN">
      <xmlPr mapId="1" xpath="/Report/Observations/BIL.PAS.HGE/I.U.KUN" xmlDataType="double"/>
    </xmlCellPr>
  </singleXmlCell>
  <singleXmlCell id="2024" r="T70" connectionId="0">
    <xmlCellPr id="2024" uniqueName="_Report_Observations_BIL.PAS.WBW_A.USD">
      <xmlPr mapId="1" xpath="/Report/Observations/BIL.PAS.WBW/A.USD" xmlDataType="double"/>
    </xmlCellPr>
  </singleXmlCell>
  <singleXmlCell id="2026" r="T71" connectionId="0">
    <xmlCellPr id="2026" uniqueName="_Report_Observations_BIL.PAS.FFV_A.USD">
      <xmlPr mapId="1" xpath="/Report/Observations/BIL.PAS.FFV/A.USD" xmlDataType="double"/>
    </xmlCellPr>
  </singleXmlCell>
  <singleXmlCell id="2029" r="T74" connectionId="0">
    <xmlCellPr id="2029" uniqueName="_Report_Observations_BIL.PAS.FFV.WFG_A.USD">
      <xmlPr mapId="1" xpath="/Report/Observations/BIL.PAS.FFV.WFG/A.USD" xmlDataType="double"/>
    </xmlCellPr>
  </singleXmlCell>
  <singleXmlCell id="2030" r="T75" connectionId="0">
    <xmlCellPr id="2030" uniqueName="_Report_Observations_BIL.PAS.FFV.APF_A.USD">
      <xmlPr mapId="1" xpath="/Report/Observations/BIL.PAS.FFV.APF/A.USD" xmlDataType="double"/>
    </xmlCellPr>
  </singleXmlCell>
  <singleXmlCell id="2031" r="T72" connectionId="0">
    <xmlCellPr id="2031" uniqueName="_Report_Observations_BIL.PAS.FFV.STP_A.USD">
      <xmlPr mapId="1" xpath="/Report/Observations/BIL.PAS.FFV.STP/A.USD" xmlDataType="double"/>
    </xmlCellPr>
  </singleXmlCell>
  <singleXmlCell id="2032" r="T73" connectionId="0">
    <xmlCellPr id="2032" uniqueName="_Report_Observations_BIL.PAS.FFV.VBA_A.USD">
      <xmlPr mapId="1" xpath="/Report/Observations/BIL.PAS.FFV.VBA/A.USD" xmlDataType="double"/>
    </xmlCellPr>
  </singleXmlCell>
  <singleXmlCell id="2033" r="T78" connectionId="0">
    <xmlCellPr id="2033" uniqueName="_Report_Observations_BIL.PAS.KOB_A.USD.U5J">
      <xmlPr mapId="1" xpath="/Report/Observations/BIL.PAS.KOB/A.USD.U5J" xmlDataType="double"/>
    </xmlCellPr>
  </singleXmlCell>
  <singleXmlCell id="2034" r="T79" connectionId="0">
    <xmlCellPr id="2034" uniqueName="_Report_Observations_BIL.PAS.APF_A.USD">
      <xmlPr mapId="1" xpath="/Report/Observations/BIL.PAS.APF/A.USD" xmlDataType="double"/>
    </xmlCellPr>
  </singleXmlCell>
  <singleXmlCell id="2035" r="T76" connectionId="0">
    <xmlCellPr id="2035" uniqueName="_Report_Observations_BIL.PAS.KOB_A.USD.T">
      <xmlPr mapId="1" xpath="/Report/Observations/BIL.PAS.KOB/A.USD.T" xmlDataType="double"/>
    </xmlCellPr>
  </singleXmlCell>
  <singleXmlCell id="2037" r="T77" connectionId="0">
    <xmlCellPr id="2037" uniqueName="_Report_Observations_BIL.PAS.KOB_A.USD.B5J">
      <xmlPr mapId="1" xpath="/Report/Observations/BIL.PAS.KOB/A.USD.B5J" xmlDataType="double"/>
    </xmlCellPr>
  </singleXmlCell>
  <singleXmlCell id="2047" r="T81" connectionId="0">
    <xmlCellPr id="2047" uniqueName="_Report_Observations_BIL.PAS.APF.OOW.NRA_A.USD">
      <xmlPr mapId="1" xpath="/Report/Observations/BIL.PAS.APF.OOW.NRA/A.USD" xmlDataType="double"/>
    </xmlCellPr>
  </singleXmlCell>
  <singleXmlCell id="2048" r="T82" connectionId="0">
    <xmlCellPr id="2048" uniqueName="_Report_Observations_BIL.PAS.APF.GMP_A.USD">
      <xmlPr mapId="1" xpath="/Report/Observations/BIL.PAS.APF.GMP/A.USD" xmlDataType="double"/>
    </xmlCellPr>
  </singleXmlCell>
  <singleXmlCell id="2050" r="T80" connectionId="0">
    <xmlCellPr id="2050" uniqueName="_Report_Observations_BIL.PAS.APF.OOW_A.USD">
      <xmlPr mapId="1" xpath="/Report/Observations/BIL.PAS.APF.OOW/A.USD" xmlDataType="double"/>
    </xmlCellPr>
  </singleXmlCell>
  <singleXmlCell id="2051" r="T85" connectionId="0">
    <xmlCellPr id="2051" uniqueName="_Report_Observations_BIL.PAS.REA_A.USD">
      <xmlPr mapId="1" xpath="/Report/Observations/BIL.PAS.REA/A.USD" xmlDataType="double"/>
    </xmlCellPr>
  </singleXmlCell>
  <singleXmlCell id="2052" r="T86" connectionId="0">
    <xmlCellPr id="2052" uniqueName="_Report_Observations_BIL.PAS.SON_A.USD">
      <xmlPr mapId="1" xpath="/Report/Observations/BIL.PAS.SON/A.USD" xmlDataType="double"/>
    </xmlCellPr>
  </singleXmlCell>
  <singleXmlCell id="2053" r="T89" connectionId="0">
    <xmlCellPr id="2053" uniqueName="_Report_Observations_BIL.PAS.RUE_A.USD">
      <xmlPr mapId="1" xpath="/Report/Observations/BIL.PAS.RUE/A.USD" xmlDataType="double"/>
    </xmlCellPr>
  </singleXmlCell>
  <singleXmlCell id="2054" r="T87" connectionId="0">
    <xmlCellPr id="2054" uniqueName="_Report_Observations_BIL.PAS.SON.SBG_A.USD">
      <xmlPr mapId="1" xpath="/Report/Observations/BIL.PAS.SON.SBG/A.USD" xmlDataType="double"/>
    </xmlCellPr>
  </singleXmlCell>
  <singleXmlCell id="2055" r="T88" connectionId="0">
    <xmlCellPr id="2055" uniqueName="_Report_Observations_BIL.PAS.SON.NML_A.USD">
      <xmlPr mapId="1" xpath="/Report/Observations/BIL.PAS.SON.NML/A.USD" xmlDataType="double"/>
    </xmlCellPr>
  </singleXmlCell>
  <singleXmlCell id="2066" r="T92" connectionId="0">
    <xmlCellPr id="2066" uniqueName="_Report_Observations_BIL.PAS.KRE_A.USD">
      <xmlPr mapId="1" xpath="/Report/Observations/BIL.PAS.KRE/A.USD" xmlDataType="double"/>
    </xmlCellPr>
  </singleXmlCell>
  <singleXmlCell id="2067" r="T90" connectionId="0">
    <xmlCellPr id="2067" uniqueName="_Report_Observations_BIL.PAS.RAB_A.USD">
      <xmlPr mapId="1" xpath="/Report/Observations/BIL.PAS.RAB/A.USD" xmlDataType="double"/>
    </xmlCellPr>
  </singleXmlCell>
  <singleXmlCell id="2068" r="T91" connectionId="0">
    <xmlCellPr id="2068" uniqueName="_Report_Observations_BIL.PAS.GKA_A.USD">
      <xmlPr mapId="1" xpath="/Report/Observations/BIL.PAS.GKA/A.USD" xmlDataType="double"/>
    </xmlCellPr>
  </singleXmlCell>
  <singleXmlCell id="2069" r="T96" connectionId="0">
    <xmlCellPr id="2069" uniqueName="_Report_Observations_BIL.PAS.EKA_A.USD">
      <xmlPr mapId="1" xpath="/Report/Observations/BIL.PAS.EKA/A.USD" xmlDataType="double"/>
    </xmlCellPr>
  </singleXmlCell>
  <singleXmlCell id="2070" r="T97" connectionId="0">
    <xmlCellPr id="2070" uniqueName="_Report_Observations_BIL.PAS.GVO_A.USD">
      <xmlPr mapId="1" xpath="/Report/Observations/BIL.PAS.GVO/A.USD" xmlDataType="double"/>
    </xmlCellPr>
  </singleXmlCell>
  <singleXmlCell id="2071" r="T94" connectionId="0">
    <xmlCellPr id="2071" uniqueName="_Report_Observations_BIL.PAS.GRE_A.USD">
      <xmlPr mapId="1" xpath="/Report/Observations/BIL.PAS.GRE/A.USD" xmlDataType="double"/>
    </xmlCellPr>
  </singleXmlCell>
  <singleXmlCell id="2072" r="T95" connectionId="0">
    <xmlCellPr id="2072" uniqueName="_Report_Observations_BIL.PAS.FGR_A.USD">
      <xmlPr mapId="1" xpath="/Report/Observations/BIL.PAS.FGR/A.USD" xmlDataType="double"/>
    </xmlCellPr>
  </singleXmlCell>
  <singleXmlCell id="2073" r="T98" connectionId="0">
    <xmlCellPr id="2073" uniqueName="_Report_Observations_BIL.PAS.GEV_A.USD">
      <xmlPr mapId="1" xpath="/Report/Observations/BIL.PAS.GEV/A.USD" xmlDataType="double"/>
    </xmlCellPr>
  </singleXmlCell>
  <singleXmlCell id="2074" r="T99" connectionId="0">
    <xmlCellPr id="2074" uniqueName="_Report_Observations_BIL.PAS.TOT_A.USD">
      <xmlPr mapId="1" xpath="/Report/Observations/BIL.PAS.TOT/A.USD" xmlDataType="double"/>
    </xmlCellPr>
  </singleXmlCell>
  <singleXmlCell id="2075" r="P29" connectionId="0">
    <xmlCellPr id="2075" uniqueName="_Report_Observations_BIL.PAS.VBA_I.U.U5J">
      <xmlPr mapId="1" xpath="/Report/Observations/BIL.PAS.VBA/I.U.U5J" xmlDataType="double"/>
    </xmlCellPr>
  </singleXmlCell>
  <singleXmlCell id="2086" r="P23" connectionId="0">
    <xmlCellPr id="2086" uniqueName="_Report_Observations_BIL.PAS.VBA_I.U.KUE">
      <xmlPr mapId="1" xpath="/Report/Observations/BIL.PAS.VBA/I.U.KUE" xmlDataType="double"/>
    </xmlCellPr>
  </singleXmlCell>
  <singleXmlCell id="2087" r="P24" connectionId="0">
    <xmlCellPr id="2087" uniqueName="_Report_Observations_BIL.PAS.VBA_I.U.RLZ">
      <xmlPr mapId="1" xpath="/Report/Observations/BIL.PAS.VBA/I.U.RLZ" xmlDataType="double"/>
    </xmlCellPr>
  </singleXmlCell>
  <singleXmlCell id="2088" r="P21" connectionId="0">
    <xmlCellPr id="2088" uniqueName="_Report_Observations_BIL.PAS.VBA_I.U.T">
      <xmlPr mapId="1" xpath="/Report/Observations/BIL.PAS.VBA/I.U.T" xmlDataType="double"/>
    </xmlCellPr>
  </singleXmlCell>
  <singleXmlCell id="2089" r="P22" connectionId="0">
    <xmlCellPr id="2089" uniqueName="_Report_Observations_BIL.PAS.VBA_I.U.ASI">
      <xmlPr mapId="1" xpath="/Report/Observations/BIL.PAS.VBA/I.U.ASI" xmlDataType="double"/>
    </xmlCellPr>
  </singleXmlCell>
  <singleXmlCell id="2091" r="P27" connectionId="0">
    <xmlCellPr id="2091" uniqueName="_Report_Observations_BIL.PAS.VBA_I.U.M31">
      <xmlPr mapId="1" xpath="/Report/Observations/BIL.PAS.VBA/I.U.M31" xmlDataType="double"/>
    </xmlCellPr>
  </singleXmlCell>
  <singleXmlCell id="2093" r="P28" connectionId="0">
    <xmlCellPr id="2093" uniqueName="_Report_Observations_BIL.PAS.VBA_I.U.J15">
      <xmlPr mapId="1" xpath="/Report/Observations/BIL.PAS.VBA/I.U.J15" xmlDataType="double"/>
    </xmlCellPr>
  </singleXmlCell>
  <singleXmlCell id="2094" r="P25" connectionId="0">
    <xmlCellPr id="2094" uniqueName="_Report_Observations_BIL.PAS.VBA_I.U.B1M">
      <xmlPr mapId="1" xpath="/Report/Observations/BIL.PAS.VBA/I.U.B1M" xmlDataType="double"/>
    </xmlCellPr>
  </singleXmlCell>
  <singleXmlCell id="2096" r="P26" connectionId="0">
    <xmlCellPr id="2096" uniqueName="_Report_Observations_BIL.PAS.VBA_I.U.M13">
      <xmlPr mapId="1" xpath="/Report/Observations/BIL.PAS.VBA/I.U.M13" xmlDataType="double"/>
    </xmlCellPr>
  </singleXmlCell>
  <singleXmlCell id="2100" r="L31" connectionId="0">
    <xmlCellPr id="2100" uniqueName="_Report_Observations_BIL.PAS.WFG_I.EM.T.T">
      <xmlPr mapId="1" xpath="/Report/Observations/BIL.PAS.WFG/I.EM.T.T" xmlDataType="double"/>
    </xmlCellPr>
  </singleXmlCell>
  <singleXmlCell id="2105" r="L34" connectionId="0">
    <xmlCellPr id="2105" uniqueName="_Report_Observations_BIL.PAS.WFG_I.EM.KUE.BAN">
      <xmlPr mapId="1" xpath="/Report/Observations/BIL.PAS.WFG/I.EM.KUE.BAN" xmlDataType="double"/>
    </xmlCellPr>
  </singleXmlCell>
  <singleXmlCell id="2107" r="L35" connectionId="0">
    <xmlCellPr id="2107" uniqueName="_Report_Observations_BIL.PAS.WFG_I.EM.RLZ.BAN">
      <xmlPr mapId="1" xpath="/Report/Observations/BIL.PAS.WFG/I.EM.RLZ.BAN" xmlDataType="double"/>
    </xmlCellPr>
  </singleXmlCell>
  <singleXmlCell id="2109" r="L32" connectionId="0">
    <xmlCellPr id="2109" uniqueName="_Report_Observations_BIL.PAS.WFG_I.EM.T.BAN">
      <xmlPr mapId="1" xpath="/Report/Observations/BIL.PAS.WFG/I.EM.T.BAN" xmlDataType="double"/>
    </xmlCellPr>
  </singleXmlCell>
  <singleXmlCell id="2111" r="L33" connectionId="0">
    <xmlCellPr id="2111" uniqueName="_Report_Observations_BIL.PAS.WFG_I.EM.ASI.BAN">
      <xmlPr mapId="1" xpath="/Report/Observations/BIL.PAS.WFG/I.EM.ASI.BAN" xmlDataType="double"/>
    </xmlCellPr>
  </singleXmlCell>
  <singleXmlCell id="2112" r="L38" connectionId="0">
    <xmlCellPr id="2112" uniqueName="_Report_Observations_BIL.PAS.WFG_I.EM.M31.BAN">
      <xmlPr mapId="1" xpath="/Report/Observations/BIL.PAS.WFG/I.EM.M31.BAN" xmlDataType="double"/>
    </xmlCellPr>
  </singleXmlCell>
  <singleXmlCell id="2113" r="L39" connectionId="0">
    <xmlCellPr id="2113" uniqueName="_Report_Observations_BIL.PAS.WFG_I.EM.J15.BAN">
      <xmlPr mapId="1" xpath="/Report/Observations/BIL.PAS.WFG/I.EM.J15.BAN" xmlDataType="double"/>
    </xmlCellPr>
  </singleXmlCell>
  <singleXmlCell id="2114" r="L36" connectionId="0">
    <xmlCellPr id="2114" uniqueName="_Report_Observations_BIL.PAS.WFG_I.EM.B1M.BAN">
      <xmlPr mapId="1" xpath="/Report/Observations/BIL.PAS.WFG/I.EM.B1M.BAN" xmlDataType="double"/>
    </xmlCellPr>
  </singleXmlCell>
  <singleXmlCell id="2115" r="L37" connectionId="0">
    <xmlCellPr id="2115" uniqueName="_Report_Observations_BIL.PAS.WFG_I.EM.M13.BAN">
      <xmlPr mapId="1" xpath="/Report/Observations/BIL.PAS.WFG/I.EM.M13.BAN" xmlDataType="double"/>
    </xmlCellPr>
  </singleXmlCell>
  <singleXmlCell id="2120" r="L41" connectionId="0">
    <xmlCellPr id="2120" uniqueName="_Report_Observations_BIL.PAS.WFG_I.EM.T.KUN">
      <xmlPr mapId="1" xpath="/Report/Observations/BIL.PAS.WFG/I.EM.T.KUN" xmlDataType="double"/>
    </xmlCellPr>
  </singleXmlCell>
  <singleXmlCell id="2122" r="L42" connectionId="0">
    <xmlCellPr id="2122" uniqueName="_Report_Observations_BIL.PAS.WFG_I.EM.ASI.KUN">
      <xmlPr mapId="1" xpath="/Report/Observations/BIL.PAS.WFG/I.EM.ASI.KUN" xmlDataType="double"/>
    </xmlCellPr>
  </singleXmlCell>
  <singleXmlCell id="2126" r="L40" connectionId="0">
    <xmlCellPr id="2126" uniqueName="_Report_Observations_BIL.PAS.WFG_I.EM.U5J.BAN">
      <xmlPr mapId="1" xpath="/Report/Observations/BIL.PAS.WFG/I.EM.U5J.BAN" xmlDataType="double"/>
    </xmlCellPr>
  </singleXmlCell>
  <singleXmlCell id="2128" r="L45" connectionId="0">
    <xmlCellPr id="2128" uniqueName="_Report_Observations_BIL.PAS.WFG_I.EM.B1M.KUN">
      <xmlPr mapId="1" xpath="/Report/Observations/BIL.PAS.WFG/I.EM.B1M.KUN" xmlDataType="double"/>
    </xmlCellPr>
  </singleXmlCell>
  <singleXmlCell id="2130" r="L46" connectionId="0">
    <xmlCellPr id="2130" uniqueName="_Report_Observations_BIL.PAS.WFG_I.EM.M13.KUN">
      <xmlPr mapId="1" xpath="/Report/Observations/BIL.PAS.WFG/I.EM.M13.KUN" xmlDataType="double"/>
    </xmlCellPr>
  </singleXmlCell>
  <singleXmlCell id="2132" r="L43" connectionId="0">
    <xmlCellPr id="2132" uniqueName="_Report_Observations_BIL.PAS.WFG_I.EM.KUE.KUN">
      <xmlPr mapId="1" xpath="/Report/Observations/BIL.PAS.WFG/I.EM.KUE.KUN" xmlDataType="double"/>
    </xmlCellPr>
  </singleXmlCell>
  <singleXmlCell id="2134" r="L44" connectionId="0">
    <xmlCellPr id="2134" uniqueName="_Report_Observations_BIL.PAS.WFG_I.EM.RLZ.KUN">
      <xmlPr mapId="1" xpath="/Report/Observations/BIL.PAS.WFG/I.EM.RLZ.KUN" xmlDataType="double"/>
    </xmlCellPr>
  </singleXmlCell>
  <singleXmlCell id="2135" r="L49" connectionId="0">
    <xmlCellPr id="2135" uniqueName="_Report_Observations_BIL.PAS.WFG_I.EM.U5J.KUN">
      <xmlPr mapId="1" xpath="/Report/Observations/BIL.PAS.WFG/I.EM.U5J.KUN" xmlDataType="double"/>
    </xmlCellPr>
  </singleXmlCell>
  <singleXmlCell id="2137" r="L47" connectionId="0">
    <xmlCellPr id="2137" uniqueName="_Report_Observations_BIL.PAS.WFG_I.EM.M31.KUN">
      <xmlPr mapId="1" xpath="/Report/Observations/BIL.PAS.WFG/I.EM.M31.KUN" xmlDataType="double"/>
    </xmlCellPr>
  </singleXmlCell>
  <singleXmlCell id="2138" r="L48" connectionId="0">
    <xmlCellPr id="2138" uniqueName="_Report_Observations_BIL.PAS.WFG_I.EM.J15.KUN">
      <xmlPr mapId="1" xpath="/Report/Observations/BIL.PAS.WFG/I.EM.J15.KUN" xmlDataType="double"/>
    </xmlCellPr>
  </singleXmlCell>
  <singleXmlCell id="2139" r="L60" connectionId="0">
    <xmlCellPr id="2139" uniqueName="_Report_Observations_BIL.PAS.VKE.KOV_I.EM.M31.T">
      <xmlPr mapId="1" xpath="/Report/Observations/BIL.PAS.VKE.KOV/I.EM.M31.T" xmlDataType="double"/>
    </xmlCellPr>
  </singleXmlCell>
  <singleXmlCell id="2141" r="L52" connectionId="0">
    <xmlCellPr id="2141" uniqueName="_Report_Observations_BIL.PAS.VKE.KOV_I.EM.ASI.T">
      <xmlPr mapId="1" xpath="/Report/Observations/BIL.PAS.VKE.KOV/I.EM.ASI.T" xmlDataType="double"/>
    </xmlCellPr>
  </singleXmlCell>
  <singleXmlCell id="2143" r="L53" connectionId="0">
    <xmlCellPr id="2143" uniqueName="_Report_Observations_BIL.PAS.VKE.KOV_I.EM.KUE.T">
      <xmlPr mapId="1" xpath="/Report/Observations/BIL.PAS.VKE.KOV/I.EM.KUE.T" xmlDataType="double"/>
    </xmlCellPr>
  </singleXmlCell>
  <singleXmlCell id="2145" r="P100" connectionId="0">
    <xmlCellPr id="2145" uniqueName="_Report_Observations_BIL.PAS.TOT.NRA_I.U">
      <xmlPr mapId="1" xpath="/Report/Observations/BIL.PAS.TOT.NRA/I.U" xmlDataType="double"/>
    </xmlCellPr>
  </singleXmlCell>
  <singleXmlCell id="2146" r="L50" connectionId="0">
    <xmlCellPr id="2146" uniqueName="_Report_Observations_BIL.PAS.VKE_I.EM">
      <xmlPr mapId="1" xpath="/Report/Observations/BIL.PAS.VKE/I.EM" xmlDataType="double"/>
    </xmlCellPr>
  </singleXmlCell>
  <singleXmlCell id="2148" r="P101" connectionId="0">
    <xmlCellPr id="2148" uniqueName="_Report_Observations_BIL.PAS.TOT.NRA.WAF_I.U">
      <xmlPr mapId="1" xpath="/Report/Observations/BIL.PAS.TOT.NRA.WAF/I.U" xmlDataType="double"/>
    </xmlCellPr>
  </singleXmlCell>
  <singleXmlCell id="2149" r="L51" connectionId="0">
    <xmlCellPr id="2149" uniqueName="_Report_Observations_BIL.PAS.VKE.KOV_I.EM.T.T">
      <xmlPr mapId="1" xpath="/Report/Observations/BIL.PAS.VKE.KOV/I.EM.T.T" xmlDataType="double"/>
    </xmlCellPr>
  </singleXmlCell>
  <singleXmlCell id="2151" r="L56" connectionId="0">
    <xmlCellPr id="2151" uniqueName="_Report_Observations_BIL.PAS.VKE.KOV.CAG_I.EM.KUE.NUE">
      <xmlPr mapId="1" xpath="/Report/Observations/BIL.PAS.VKE.KOV.CAG/I.EM.KUE.NUE" xmlDataType="double"/>
    </xmlCellPr>
  </singleXmlCell>
  <singleXmlCell id="2153" r="L57" connectionId="0">
    <xmlCellPr id="2153" uniqueName="_Report_Observations_BIL.PAS.VKE.KOV_I.EM.RLZ.T">
      <xmlPr mapId="1" xpath="/Report/Observations/BIL.PAS.VKE.KOV/I.EM.RLZ.T" xmlDataType="double"/>
    </xmlCellPr>
  </singleXmlCell>
  <singleXmlCell id="2155" r="L54" connectionId="0">
    <xmlCellPr id="2155" uniqueName="_Report_Observations_BIL.PAS.VKE.KOV_I.EM.KUE.UEB">
      <xmlPr mapId="1" xpath="/Report/Observations/BIL.PAS.VKE.KOV/I.EM.KUE.UEB" xmlDataType="double"/>
    </xmlCellPr>
  </singleXmlCell>
  <singleXmlCell id="2157" r="L55" connectionId="0">
    <xmlCellPr id="2157" uniqueName="_Report_Observations_BIL.PAS.VKE.KOV_I.EM.KUE.NUE">
      <xmlPr mapId="1" xpath="/Report/Observations/BIL.PAS.VKE.KOV/I.EM.KUE.NUE" xmlDataType="double"/>
    </xmlCellPr>
  </singleXmlCell>
  <singleXmlCell id="2162" r="L58" connectionId="0">
    <xmlCellPr id="2162" uniqueName="_Report_Observations_BIL.PAS.VKE.KOV_I.EM.B1M.T">
      <xmlPr mapId="1" xpath="/Report/Observations/BIL.PAS.VKE.KOV/I.EM.B1M.T" xmlDataType="double"/>
    </xmlCellPr>
  </singleXmlCell>
  <singleXmlCell id="2165" r="L59" connectionId="0">
    <xmlCellPr id="2165" uniqueName="_Report_Observations_BIL.PAS.VKE.KOV_I.EM.M13.T">
      <xmlPr mapId="1" xpath="/Report/Observations/BIL.PAS.VKE.KOV/I.EM.M13.T" xmlDataType="double"/>
    </xmlCellPr>
  </singleXmlCell>
  <singleXmlCell id="2168" r="L70" connectionId="0">
    <xmlCellPr id="2168" uniqueName="_Report_Observations_BIL.PAS.WBW_I.EM">
      <xmlPr mapId="1" xpath="/Report/Observations/BIL.PAS.WBW/I.EM" xmlDataType="double"/>
    </xmlCellPr>
  </singleXmlCell>
  <singleXmlCell id="2169" r="L71" connectionId="0">
    <xmlCellPr id="2169" uniqueName="_Report_Observations_BIL.PAS.FFV_I.EM">
      <xmlPr mapId="1" xpath="/Report/Observations/BIL.PAS.FFV/I.EM" xmlDataType="double"/>
    </xmlCellPr>
  </singleXmlCell>
  <singleXmlCell id="2172" r="L64" connectionId="0">
    <xmlCellPr id="2172" uniqueName="_Report_Observations_BIL.PAS.VKE.GVG_I.EM">
      <xmlPr mapId="1" xpath="/Report/Observations/BIL.PAS.VKE.GVG/I.EM" xmlDataType="double"/>
    </xmlCellPr>
  </singleXmlCell>
  <singleXmlCell id="2173" r="L61" connectionId="0">
    <xmlCellPr id="2173" uniqueName="_Report_Observations_BIL.PAS.VKE.KOV_I.EM.J15.T">
      <xmlPr mapId="1" xpath="/Report/Observations/BIL.PAS.VKE.KOV/I.EM.J15.T" xmlDataType="double"/>
    </xmlCellPr>
  </singleXmlCell>
  <singleXmlCell id="2176" r="L62" connectionId="0">
    <xmlCellPr id="2176" uniqueName="_Report_Observations_BIL.PAS.VKE.KOV_I.EM.U5J.T">
      <xmlPr mapId="1" xpath="/Report/Observations/BIL.PAS.VKE.KOV/I.EM.U5J.T" xmlDataType="double"/>
    </xmlCellPr>
  </singleXmlCell>
  <singleXmlCell id="2178" r="L67" connectionId="0">
    <xmlCellPr id="2178" uniqueName="_Report_Observations_BIL.PAS.HGE_I.EM.T">
      <xmlPr mapId="1" xpath="/Report/Observations/BIL.PAS.HGE/I.EM.T" xmlDataType="double"/>
    </xmlCellPr>
  </singleXmlCell>
  <singleXmlCell id="2180" r="L68" connectionId="0">
    <xmlCellPr id="2180" uniqueName="_Report_Observations_BIL.PAS.HGE_I.EM.BAN">
      <xmlPr mapId="1" xpath="/Report/Observations/BIL.PAS.HGE/I.EM.BAN" xmlDataType="double"/>
    </xmlCellPr>
  </singleXmlCell>
  <singleXmlCell id="2182" r="L65" connectionId="0">
    <xmlCellPr id="2182" uniqueName="_Report_Observations_BIL.PAS.VKE.GVG.F2S_I.EM">
      <xmlPr mapId="1" xpath="/Report/Observations/BIL.PAS.VKE.GVG.F2S/I.EM" xmlDataType="double"/>
    </xmlCellPr>
  </singleXmlCell>
  <singleXmlCell id="2184" r="L66" connectionId="0">
    <xmlCellPr id="2184" uniqueName="_Report_Observations_BIL.PAS.VKE.GVG.S3A_I.EM">
      <xmlPr mapId="1" xpath="/Report/Observations/BIL.PAS.VKE.GVG.S3A/I.EM" xmlDataType="double"/>
    </xmlCellPr>
  </singleXmlCell>
  <singleXmlCell id="2189" r="L69" connectionId="0">
    <xmlCellPr id="2189" uniqueName="_Report_Observations_BIL.PAS.HGE_I.EM.KUN">
      <xmlPr mapId="1" xpath="/Report/Observations/BIL.PAS.HGE/I.EM.KUN" xmlDataType="double"/>
    </xmlCellPr>
  </singleXmlCell>
  <singleXmlCell id="2199" r="P70" connectionId="0">
    <xmlCellPr id="2199" uniqueName="_Report_Observations_BIL.PAS.WBW_I.U">
      <xmlPr mapId="1" xpath="/Report/Observations/BIL.PAS.WBW/I.U" xmlDataType="double"/>
    </xmlCellPr>
  </singleXmlCell>
  <singleXmlCell id="2201" r="P71" connectionId="0">
    <xmlCellPr id="2201" uniqueName="_Report_Observations_BIL.PAS.FFV_I.U">
      <xmlPr mapId="1" xpath="/Report/Observations/BIL.PAS.FFV/I.U" xmlDataType="double"/>
    </xmlCellPr>
  </singleXmlCell>
  <singleXmlCell id="2205" r="P74" connectionId="0">
    <xmlCellPr id="2205" uniqueName="_Report_Observations_BIL.PAS.FFV.WFG_I.U">
      <xmlPr mapId="1" xpath="/Report/Observations/BIL.PAS.FFV.WFG/I.U" xmlDataType="double"/>
    </xmlCellPr>
  </singleXmlCell>
  <singleXmlCell id="2207" r="P75" connectionId="0">
    <xmlCellPr id="2207" uniqueName="_Report_Observations_BIL.PAS.FFV.APF_I.U">
      <xmlPr mapId="1" xpath="/Report/Observations/BIL.PAS.FFV.APF/I.U" xmlDataType="double"/>
    </xmlCellPr>
  </singleXmlCell>
  <singleXmlCell id="2208" r="P72" connectionId="0">
    <xmlCellPr id="2208" uniqueName="_Report_Observations_BIL.PAS.FFV.STP_I.U">
      <xmlPr mapId="1" xpath="/Report/Observations/BIL.PAS.FFV.STP/I.U" xmlDataType="double"/>
    </xmlCellPr>
  </singleXmlCell>
  <singleXmlCell id="2210" r="P73" connectionId="0">
    <xmlCellPr id="2210" uniqueName="_Report_Observations_BIL.PAS.FFV.VBA_I.U">
      <xmlPr mapId="1" xpath="/Report/Observations/BIL.PAS.FFV.VBA/I.U" xmlDataType="double"/>
    </xmlCellPr>
  </singleXmlCell>
  <singleXmlCell id="2211" r="P78" connectionId="0">
    <xmlCellPr id="2211" uniqueName="_Report_Observations_BIL.PAS.KOB_I.U.U5J">
      <xmlPr mapId="1" xpath="/Report/Observations/BIL.PAS.KOB/I.U.U5J" xmlDataType="double"/>
    </xmlCellPr>
  </singleXmlCell>
  <singleXmlCell id="2212" r="P79" connectionId="0">
    <xmlCellPr id="2212" uniqueName="_Report_Observations_BIL.PAS.APF_I.U">
      <xmlPr mapId="1" xpath="/Report/Observations/BIL.PAS.APF/I.U" xmlDataType="double"/>
    </xmlCellPr>
  </singleXmlCell>
  <singleXmlCell id="2213" r="P76" connectionId="0">
    <xmlCellPr id="2213" uniqueName="_Report_Observations_BIL.PAS.KOB_I.U.T">
      <xmlPr mapId="1" xpath="/Report/Observations/BIL.PAS.KOB/I.U.T" xmlDataType="double"/>
    </xmlCellPr>
  </singleXmlCell>
  <singleXmlCell id="2214" r="P77" connectionId="0">
    <xmlCellPr id="2214" uniqueName="_Report_Observations_BIL.PAS.KOB_I.U.B5J">
      <xmlPr mapId="1" xpath="/Report/Observations/BIL.PAS.KOB/I.U.B5J" xmlDataType="double"/>
    </xmlCellPr>
  </singleXmlCell>
  <singleXmlCell id="2217" r="P81" connectionId="0">
    <xmlCellPr id="2217" uniqueName="_Report_Observations_BIL.PAS.APF.OOW.NRA_I.U">
      <xmlPr mapId="1" xpath="/Report/Observations/BIL.PAS.APF.OOW.NRA/I.U" xmlDataType="double"/>
    </xmlCellPr>
  </singleXmlCell>
  <singleXmlCell id="2219" r="P82" connectionId="0">
    <xmlCellPr id="2219" uniqueName="_Report_Observations_BIL.PAS.APF.GMP_I.U">
      <xmlPr mapId="1" xpath="/Report/Observations/BIL.PAS.APF.GMP/I.U" xmlDataType="double"/>
    </xmlCellPr>
  </singleXmlCell>
  <singleXmlCell id="2222" r="P80" connectionId="0">
    <xmlCellPr id="2222" uniqueName="_Report_Observations_BIL.PAS.APF.OOW_I.U">
      <xmlPr mapId="1" xpath="/Report/Observations/BIL.PAS.APF.OOW/I.U" xmlDataType="double"/>
    </xmlCellPr>
  </singleXmlCell>
  <singleXmlCell id="2224" r="P85" connectionId="0">
    <xmlCellPr id="2224" uniqueName="_Report_Observations_BIL.PAS.REA_I.U">
      <xmlPr mapId="1" xpath="/Report/Observations/BIL.PAS.REA/I.U" xmlDataType="double"/>
    </xmlCellPr>
  </singleXmlCell>
  <singleXmlCell id="2226" r="P86" connectionId="0">
    <xmlCellPr id="2226" uniqueName="_Report_Observations_BIL.PAS.SON_I.U">
      <xmlPr mapId="1" xpath="/Report/Observations/BIL.PAS.SON/I.U" xmlDataType="double"/>
    </xmlCellPr>
  </singleXmlCell>
  <singleXmlCell id="2229" r="P89" connectionId="0">
    <xmlCellPr id="2229" uniqueName="_Report_Observations_BIL.PAS.RUE_I.U">
      <xmlPr mapId="1" xpath="/Report/Observations/BIL.PAS.RUE/I.U" xmlDataType="double"/>
    </xmlCellPr>
  </singleXmlCell>
  <singleXmlCell id="2231" r="P87" connectionId="0">
    <xmlCellPr id="2231" uniqueName="_Report_Observations_BIL.PAS.SON.SBG_I.U">
      <xmlPr mapId="1" xpath="/Report/Observations/BIL.PAS.SON.SBG/I.U" xmlDataType="double"/>
    </xmlCellPr>
  </singleXmlCell>
  <singleXmlCell id="2232" r="P88" connectionId="0">
    <xmlCellPr id="2232" uniqueName="_Report_Observations_BIL.PAS.SON.NML_I.U">
      <xmlPr mapId="1" xpath="/Report/Observations/BIL.PAS.SON.NML/I.U" xmlDataType="double"/>
    </xmlCellPr>
  </singleXmlCell>
  <singleXmlCell id="2242" r="P92" connectionId="0">
    <xmlCellPr id="2242" uniqueName="_Report_Observations_BIL.PAS.KRE_I.U">
      <xmlPr mapId="1" xpath="/Report/Observations/BIL.PAS.KRE/I.U" xmlDataType="double"/>
    </xmlCellPr>
  </singleXmlCell>
  <singleXmlCell id="2244" r="P93" connectionId="0">
    <xmlCellPr id="2244" uniqueName="_Report_Observations_BIL.PAS.KRE.RSK_I.U">
      <xmlPr mapId="1" xpath="/Report/Observations/BIL.PAS.KRE.RSK/I.U" xmlDataType="double"/>
    </xmlCellPr>
  </singleXmlCell>
  <singleXmlCell id="2246" r="P90" connectionId="0">
    <xmlCellPr id="2246" uniqueName="_Report_Observations_BIL.PAS.RAB_I.U">
      <xmlPr mapId="1" xpath="/Report/Observations/BIL.PAS.RAB/I.U" xmlDataType="double"/>
    </xmlCellPr>
  </singleXmlCell>
  <singleXmlCell id="2248" r="P91" connectionId="0">
    <xmlCellPr id="2248" uniqueName="_Report_Observations_BIL.PAS.GKA_I.U">
      <xmlPr mapId="1" xpath="/Report/Observations/BIL.PAS.GKA/I.U" xmlDataType="double"/>
    </xmlCellPr>
  </singleXmlCell>
  <singleXmlCell id="2249" r="P96" connectionId="0">
    <xmlCellPr id="2249" uniqueName="_Report_Observations_BIL.PAS.EKA_I.U">
      <xmlPr mapId="1" xpath="/Report/Observations/BIL.PAS.EKA/I.U" xmlDataType="double"/>
    </xmlCellPr>
  </singleXmlCell>
  <singleXmlCell id="2251" r="P97" connectionId="0">
    <xmlCellPr id="2251" uniqueName="_Report_Observations_BIL.PAS.GVO_I.U">
      <xmlPr mapId="1" xpath="/Report/Observations/BIL.PAS.GVO/I.U" xmlDataType="double"/>
    </xmlCellPr>
  </singleXmlCell>
  <singleXmlCell id="2253" r="P94" connectionId="0">
    <xmlCellPr id="2253" uniqueName="_Report_Observations_BIL.PAS.GRE_I.U">
      <xmlPr mapId="1" xpath="/Report/Observations/BIL.PAS.GRE/I.U" xmlDataType="double"/>
    </xmlCellPr>
  </singleXmlCell>
  <singleXmlCell id="2256" r="P95" connectionId="0">
    <xmlCellPr id="2256" uniqueName="_Report_Observations_BIL.PAS.FGR_I.U">
      <xmlPr mapId="1" xpath="/Report/Observations/BIL.PAS.FGR/I.U" xmlDataType="double"/>
    </xmlCellPr>
  </singleXmlCell>
  <singleXmlCell id="2258" r="P98" connectionId="0">
    <xmlCellPr id="2258" uniqueName="_Report_Observations_BIL.PAS.GEV_I.U">
      <xmlPr mapId="1" xpath="/Report/Observations/BIL.PAS.GEV/I.U" xmlDataType="double"/>
    </xmlCellPr>
  </singleXmlCell>
  <singleXmlCell id="2259" r="P99" connectionId="0">
    <xmlCellPr id="2259" uniqueName="_Report_Observations_BIL.PAS.TOT_I.U">
      <xmlPr mapId="1" xpath="/Report/Observations/BIL.PAS.TOT/I.U" xmlDataType="double"/>
    </xmlCellPr>
  </singleXmlCell>
  <singleXmlCell id="2267" r="L23" connectionId="0">
    <xmlCellPr id="2267" uniqueName="_Report_Observations_BIL.PAS.VBA_I.EM.KUE">
      <xmlPr mapId="1" xpath="/Report/Observations/BIL.PAS.VBA/I.EM.KUE" xmlDataType="double"/>
    </xmlCellPr>
  </singleXmlCell>
  <singleXmlCell id="2268" r="L24" connectionId="0">
    <xmlCellPr id="2268" uniqueName="_Report_Observations_BIL.PAS.VBA_I.EM.RLZ">
      <xmlPr mapId="1" xpath="/Report/Observations/BIL.PAS.VBA/I.EM.RLZ" xmlDataType="double"/>
    </xmlCellPr>
  </singleXmlCell>
  <singleXmlCell id="2270" r="L21" connectionId="0">
    <xmlCellPr id="2270" uniqueName="_Report_Observations_BIL.PAS.VBA_I.EM.T">
      <xmlPr mapId="1" xpath="/Report/Observations/BIL.PAS.VBA/I.EM.T" xmlDataType="double"/>
    </xmlCellPr>
  </singleXmlCell>
  <singleXmlCell id="2272" r="L22" connectionId="0">
    <xmlCellPr id="2272" uniqueName="_Report_Observations_BIL.PAS.VBA_I.EM.ASI">
      <xmlPr mapId="1" xpath="/Report/Observations/BIL.PAS.VBA/I.EM.ASI" xmlDataType="double"/>
    </xmlCellPr>
  </singleXmlCell>
  <singleXmlCell id="2273" r="L27" connectionId="0">
    <xmlCellPr id="2273" uniqueName="_Report_Observations_BIL.PAS.VBA_I.EM.M31">
      <xmlPr mapId="1" xpath="/Report/Observations/BIL.PAS.VBA/I.EM.M31" xmlDataType="double"/>
    </xmlCellPr>
  </singleXmlCell>
  <singleXmlCell id="2274" r="L28" connectionId="0">
    <xmlCellPr id="2274" uniqueName="_Report_Observations_BIL.PAS.VBA_I.EM.J15">
      <xmlPr mapId="1" xpath="/Report/Observations/BIL.PAS.VBA/I.EM.J15" xmlDataType="double"/>
    </xmlCellPr>
  </singleXmlCell>
  <singleXmlCell id="2275" r="L25" connectionId="0">
    <xmlCellPr id="2275" uniqueName="_Report_Observations_BIL.PAS.VBA_I.EM.B1M">
      <xmlPr mapId="1" xpath="/Report/Observations/BIL.PAS.VBA/I.EM.B1M" xmlDataType="double"/>
    </xmlCellPr>
  </singleXmlCell>
  <singleXmlCell id="2276" r="L26" connectionId="0">
    <xmlCellPr id="2276" uniqueName="_Report_Observations_BIL.PAS.VBA_I.EM.M13">
      <xmlPr mapId="1" xpath="/Report/Observations/BIL.PAS.VBA/I.EM.M13" xmlDataType="double"/>
    </xmlCellPr>
  </singleXmlCell>
  <singleXmlCell id="2277" r="L29" connectionId="0">
    <xmlCellPr id="2277" uniqueName="_Report_Observations_BIL.PAS.VBA_I.EM.U5J">
      <xmlPr mapId="1" xpath="/Report/Observations/BIL.PAS.VBA/I.EM.U5J" xmlDataType="double"/>
    </xmlCellPr>
  </singleXmlCell>
  <singleXmlCell id="2278" r="Y55" connectionId="0">
    <xmlCellPr id="2278" uniqueName="_Report_Observations_BIL.PAS.VKE.KOV_T.T.KUE.NUE">
      <xmlPr mapId="1" xpath="/Report/Observations/BIL.PAS.VKE.KOV/T.T.KUE.NUE" xmlDataType="double"/>
    </xmlCellPr>
  </singleXmlCell>
  <singleXmlCell id="2279" r="Y56" connectionId="0">
    <xmlCellPr id="2279" uniqueName="_Report_Observations_BIL.PAS.VKE.KOV.CAG_T.T.KUE.NUE">
      <xmlPr mapId="1" xpath="/Report/Observations/BIL.PAS.VKE.KOV.CAG/T.T.KUE.NUE" xmlDataType="double"/>
    </xmlCellPr>
  </singleXmlCell>
  <singleXmlCell id="2280" r="Y53" connectionId="0">
    <xmlCellPr id="2280" uniqueName="_Report_Observations_BIL.PAS.VKE.KOV_T.T.KUE.T">
      <xmlPr mapId="1" xpath="/Report/Observations/BIL.PAS.VKE.KOV/T.T.KUE.T" xmlDataType="double"/>
    </xmlCellPr>
  </singleXmlCell>
  <singleXmlCell id="2281" r="Y54" connectionId="0">
    <xmlCellPr id="2281" uniqueName="_Report_Observations_BIL.PAS.VKE.KOV_T.T.KUE.UEB">
      <xmlPr mapId="1" xpath="/Report/Observations/BIL.PAS.VKE.KOV/T.T.KUE.UEB" xmlDataType="double"/>
    </xmlCellPr>
  </singleXmlCell>
  <singleXmlCell id="2282" r="Y59" connectionId="0">
    <xmlCellPr id="2282" uniqueName="_Report_Observations_BIL.PAS.VKE.KOV_T.T.M13.T">
      <xmlPr mapId="1" xpath="/Report/Observations/BIL.PAS.VKE.KOV/T.T.M13.T" xmlDataType="double"/>
    </xmlCellPr>
  </singleXmlCell>
  <singleXmlCell id="2283" r="Y57" connectionId="0">
    <xmlCellPr id="2283" uniqueName="_Report_Observations_BIL.PAS.VKE.KOV_T.T.RLZ.T">
      <xmlPr mapId="1" xpath="/Report/Observations/BIL.PAS.VKE.KOV/T.T.RLZ.T" xmlDataType="double"/>
    </xmlCellPr>
  </singleXmlCell>
  <singleXmlCell id="2284" r="Y58" connectionId="0">
    <xmlCellPr id="2284" uniqueName="_Report_Observations_BIL.PAS.VKE.KOV_T.T.B1M.T">
      <xmlPr mapId="1" xpath="/Report/Observations/BIL.PAS.VKE.KOV/T.T.B1M.T" xmlDataType="double"/>
    </xmlCellPr>
  </singleXmlCell>
  <singleXmlCell id="2293" r="Y51" connectionId="0">
    <xmlCellPr id="2293" uniqueName="_Report_Observations_BIL.PAS.VKE.KOV_T.T.T.T">
      <xmlPr mapId="1" xpath="/Report/Observations/BIL.PAS.VKE.KOV/T.T.T.T" xmlDataType="double"/>
    </xmlCellPr>
  </singleXmlCell>
  <singleXmlCell id="2294" r="Y52" connectionId="0">
    <xmlCellPr id="2294" uniqueName="_Report_Observations_BIL.PAS.VKE.KOV_T.T.ASI.T">
      <xmlPr mapId="1" xpath="/Report/Observations/BIL.PAS.VKE.KOV/T.T.ASI.T" xmlDataType="double"/>
    </xmlCellPr>
  </singleXmlCell>
  <singleXmlCell id="2297" r="Y50" connectionId="0">
    <xmlCellPr id="2297" uniqueName="_Report_Observations_BIL.PAS.VKE_T.T">
      <xmlPr mapId="1" xpath="/Report/Observations/BIL.PAS.VKE/T.T" xmlDataType="double"/>
    </xmlCellPr>
  </singleXmlCell>
  <singleXmlCell id="2298" r="Y66" connectionId="0">
    <xmlCellPr id="2298" uniqueName="_Report_Observations_BIL.PAS.VKE.GVG.S3A_T.T">
      <xmlPr mapId="1" xpath="/Report/Observations/BIL.PAS.VKE.GVG.S3A/T.T" xmlDataType="double"/>
    </xmlCellPr>
  </singleXmlCell>
  <singleXmlCell id="2299" r="Y67" connectionId="0">
    <xmlCellPr id="2299" uniqueName="_Report_Observations_BIL.PAS.HGE_T.T.T">
      <xmlPr mapId="1" xpath="/Report/Observations/BIL.PAS.HGE/T.T.T" xmlDataType="double"/>
    </xmlCellPr>
  </singleXmlCell>
  <singleXmlCell id="2300" r="Y64" connectionId="0">
    <xmlCellPr id="2300" uniqueName="_Report_Observations_BIL.PAS.VKE.GVG_T.T">
      <xmlPr mapId="1" xpath="/Report/Observations/BIL.PAS.VKE.GVG/T.T" xmlDataType="double"/>
    </xmlCellPr>
  </singleXmlCell>
  <singleXmlCell id="2301" r="Y65" connectionId="0">
    <xmlCellPr id="2301" uniqueName="_Report_Observations_BIL.PAS.VKE.GVG.F2S_T.T">
      <xmlPr mapId="1" xpath="/Report/Observations/BIL.PAS.VKE.GVG.F2S/T.T" xmlDataType="double"/>
    </xmlCellPr>
  </singleXmlCell>
  <singleXmlCell id="2302" r="Y68" connectionId="0">
    <xmlCellPr id="2302" uniqueName="_Report_Observations_BIL.PAS.HGE_T.T.BAN">
      <xmlPr mapId="1" xpath="/Report/Observations/BIL.PAS.HGE/T.T.BAN" xmlDataType="double"/>
    </xmlCellPr>
  </singleXmlCell>
  <singleXmlCell id="2303" r="Y69" connectionId="0">
    <xmlCellPr id="2303" uniqueName="_Report_Observations_BIL.PAS.HGE_T.T.KUN">
      <xmlPr mapId="1" xpath="/Report/Observations/BIL.PAS.HGE/T.T.KUN" xmlDataType="double"/>
    </xmlCellPr>
  </singleXmlCell>
  <singleXmlCell id="2311" r="Y62" connectionId="0">
    <xmlCellPr id="2311" uniqueName="_Report_Observations_BIL.PAS.VKE.KOV_T.T.U5J.T">
      <xmlPr mapId="1" xpath="/Report/Observations/BIL.PAS.VKE.KOV/T.T.U5J.T" xmlDataType="double"/>
    </xmlCellPr>
  </singleXmlCell>
  <singleXmlCell id="2313" r="Y63" connectionId="0">
    <xmlCellPr id="2313" uniqueName="_Report_Observations_BIL.PAS.VKE.KOV.GMP_T.T">
      <xmlPr mapId="1" xpath="/Report/Observations/BIL.PAS.VKE.KOV.GMP/T.T" xmlDataType="double"/>
    </xmlCellPr>
  </singleXmlCell>
  <singleXmlCell id="2315" r="Y60" connectionId="0">
    <xmlCellPr id="2315" uniqueName="_Report_Observations_BIL.PAS.VKE.KOV_T.T.M31.T">
      <xmlPr mapId="1" xpath="/Report/Observations/BIL.PAS.VKE.KOV/T.T.M31.T" xmlDataType="double"/>
    </xmlCellPr>
  </singleXmlCell>
  <singleXmlCell id="2317" r="Y61" connectionId="0">
    <xmlCellPr id="2317" uniqueName="_Report_Observations_BIL.PAS.VKE.KOV_T.T.J15.T">
      <xmlPr mapId="1" xpath="/Report/Observations/BIL.PAS.VKE.KOV/T.T.J15.T" xmlDataType="double"/>
    </xmlCellPr>
  </singleXmlCell>
  <singleXmlCell id="2318" r="Y77" connectionId="0">
    <xmlCellPr id="2318" uniqueName="_Report_Observations_BIL.PAS.KOB_T.T.B5J">
      <xmlPr mapId="1" xpath="/Report/Observations/BIL.PAS.KOB/T.T.B5J" xmlDataType="double"/>
    </xmlCellPr>
  </singleXmlCell>
  <singleXmlCell id="2319" r="Y78" connectionId="0">
    <xmlCellPr id="2319" uniqueName="_Report_Observations_BIL.PAS.KOB_T.T.U5J">
      <xmlPr mapId="1" xpath="/Report/Observations/BIL.PAS.KOB/T.T.U5J" xmlDataType="double"/>
    </xmlCellPr>
  </singleXmlCell>
  <singleXmlCell id="2320" r="Y75" connectionId="0">
    <xmlCellPr id="2320" uniqueName="_Report_Observations_BIL.PAS.FFV.APF_T.T">
      <xmlPr mapId="1" xpath="/Report/Observations/BIL.PAS.FFV.APF/T.T" xmlDataType="double"/>
    </xmlCellPr>
  </singleXmlCell>
  <singleXmlCell id="2321" r="Y76" connectionId="0">
    <xmlCellPr id="2321" uniqueName="_Report_Observations_BIL.PAS.KOB_T.T.T">
      <xmlPr mapId="1" xpath="/Report/Observations/BIL.PAS.KOB/T.T.T" xmlDataType="double"/>
    </xmlCellPr>
  </singleXmlCell>
  <singleXmlCell id="2322" r="Y79" connectionId="0">
    <xmlCellPr id="2322" uniqueName="_Report_Observations_BIL.PAS.APF_T.T">
      <xmlPr mapId="1" xpath="/Report/Observations/BIL.PAS.APF/T.T" xmlDataType="double"/>
    </xmlCellPr>
  </singleXmlCell>
  <singleXmlCell id="2334" r="Y70" connectionId="0">
    <xmlCellPr id="2334" uniqueName="_Report_Observations_BIL.PAS.WBW_T.T">
      <xmlPr mapId="1" xpath="/Report/Observations/BIL.PAS.WBW/T.T" xmlDataType="double"/>
    </xmlCellPr>
  </singleXmlCell>
  <singleXmlCell id="2338" r="Y73" connectionId="0">
    <xmlCellPr id="2338" uniqueName="_Report_Observations_BIL.PAS.FFV.VBA_T.T">
      <xmlPr mapId="1" xpath="/Report/Observations/BIL.PAS.FFV.VBA/T.T" xmlDataType="double"/>
    </xmlCellPr>
  </singleXmlCell>
  <singleXmlCell id="2339" r="Y74" connectionId="0">
    <xmlCellPr id="2339" uniqueName="_Report_Observations_BIL.PAS.FFV.WFG_T.T">
      <xmlPr mapId="1" xpath="/Report/Observations/BIL.PAS.FFV.WFG/T.T" xmlDataType="double"/>
    </xmlCellPr>
  </singleXmlCell>
  <singleXmlCell id="2341" r="Y71" connectionId="0">
    <xmlCellPr id="2341" uniqueName="_Report_Observations_BIL.PAS.FFV_T.T">
      <xmlPr mapId="1" xpath="/Report/Observations/BIL.PAS.FFV/T.T" xmlDataType="double"/>
    </xmlCellPr>
  </singleXmlCell>
  <singleXmlCell id="2342" r="X100" connectionId="0">
    <xmlCellPr id="2342" uniqueName="_Report_Observations_BIL.PAS.TOT.NRA_A.T">
      <xmlPr mapId="1" xpath="/Report/Observations/BIL.PAS.TOT.NRA/A.T" xmlDataType="double"/>
    </xmlCellPr>
  </singleXmlCell>
  <singleXmlCell id="2343" r="Y72" connectionId="0">
    <xmlCellPr id="2343" uniqueName="_Report_Observations_BIL.PAS.FFV.STP_T.T">
      <xmlPr mapId="1" xpath="/Report/Observations/BIL.PAS.FFV.STP/T.T" xmlDataType="double"/>
    </xmlCellPr>
  </singleXmlCell>
  <singleXmlCell id="2344" r="X101" connectionId="0">
    <xmlCellPr id="2344" uniqueName="_Report_Observations_BIL.PAS.TOT.NRA.WAF_A.T">
      <xmlPr mapId="1" xpath="/Report/Observations/BIL.PAS.TOT.NRA.WAF/A.T" xmlDataType="double"/>
    </xmlCellPr>
  </singleXmlCell>
  <singleXmlCell id="2345" r="Y88" connectionId="0">
    <xmlCellPr id="2345" uniqueName="_Report_Observations_BIL.PAS.SON.NML_T.T">
      <xmlPr mapId="1" xpath="/Report/Observations/BIL.PAS.SON.NML/T.T" xmlDataType="double"/>
    </xmlCellPr>
  </singleXmlCell>
  <singleXmlCell id="2346" r="Y89" connectionId="0">
    <xmlCellPr id="2346" uniqueName="_Report_Observations_BIL.PAS.RUE_T.T">
      <xmlPr mapId="1" xpath="/Report/Observations/BIL.PAS.RUE/T.T" xmlDataType="double"/>
    </xmlCellPr>
  </singleXmlCell>
  <singleXmlCell id="2347" r="Y86" connectionId="0">
    <xmlCellPr id="2347" uniqueName="_Report_Observations_BIL.PAS.SON_T.T">
      <xmlPr mapId="1" xpath="/Report/Observations/BIL.PAS.SON/T.T" xmlDataType="double"/>
    </xmlCellPr>
  </singleXmlCell>
  <singleXmlCell id="2348" r="Y87" connectionId="0">
    <xmlCellPr id="2348" uniqueName="_Report_Observations_BIL.PAS.SON.SBG_T.T">
      <xmlPr mapId="1" xpath="/Report/Observations/BIL.PAS.SON.SBG/T.T" xmlDataType="double"/>
    </xmlCellPr>
  </singleXmlCell>
  <singleXmlCell id="2349" r="M100" connectionId="0">
    <xmlCellPr id="2349" uniqueName="_Report_Observations_BIL.PAS.TOT.NRA_I.USD">
      <xmlPr mapId="1" xpath="/Report/Observations/BIL.PAS.TOT.NRA/I.USD" xmlDataType="double"/>
    </xmlCellPr>
  </singleXmlCell>
  <singleXmlCell id="2352" r="M101" connectionId="0">
    <xmlCellPr id="2352" uniqueName="_Report_Observations_BIL.PAS.TOT.NRA.WAF_I.USD">
      <xmlPr mapId="1" xpath="/Report/Observations/BIL.PAS.TOT.NRA.WAF/I.USD" xmlDataType="double"/>
    </xmlCellPr>
  </singleXmlCell>
  <singleXmlCell id="2356" r="Y80" connectionId="0">
    <xmlCellPr id="2356" uniqueName="_Report_Observations_BIL.PAS.APF.OOW_T.T">
      <xmlPr mapId="1" xpath="/Report/Observations/BIL.PAS.APF.OOW/T.T" xmlDataType="double"/>
    </xmlCellPr>
  </singleXmlCell>
  <singleXmlCell id="2358" r="Y81" connectionId="0">
    <xmlCellPr id="2358" uniqueName="_Report_Observations_BIL.PAS.APF.OOW.NRA_T.T">
      <xmlPr mapId="1" xpath="/Report/Observations/BIL.PAS.APF.OOW.NRA/T.T" xmlDataType="double"/>
    </xmlCellPr>
  </singleXmlCell>
  <singleXmlCell id="2361" r="Y84" connectionId="0">
    <xmlCellPr id="2361" uniqueName="_Report_Observations_BIL.PAS.APF.DEZ_T.T">
      <xmlPr mapId="1" xpath="/Report/Observations/BIL.PAS.APF.DEZ/T.T" xmlDataType="double"/>
    </xmlCellPr>
  </singleXmlCell>
  <singleXmlCell id="2362" r="Y85" connectionId="0">
    <xmlCellPr id="2362" uniqueName="_Report_Observations_BIL.PAS.REA_T.T">
      <xmlPr mapId="1" xpath="/Report/Observations/BIL.PAS.REA/T.T" xmlDataType="double"/>
    </xmlCellPr>
  </singleXmlCell>
  <singleXmlCell id="2364" r="Y82" connectionId="0">
    <xmlCellPr id="2364" uniqueName="_Report_Observations_BIL.PAS.APF.GMP_T.T">
      <xmlPr mapId="1" xpath="/Report/Observations/BIL.PAS.APF.GMP/T.T" xmlDataType="double"/>
    </xmlCellPr>
  </singleXmlCell>
  <singleXmlCell id="2366" r="Y83" connectionId="0">
    <xmlCellPr id="2366" uniqueName="_Report_Observations_BIL.PAS.APF.DPZ_T.T">
      <xmlPr mapId="1" xpath="/Report/Observations/BIL.PAS.APF.DPZ/T.T" xmlDataType="double"/>
    </xmlCellPr>
  </singleXmlCell>
  <singleXmlCell id="2375" r="L74" connectionId="0">
    <xmlCellPr id="2375" uniqueName="_Report_Observations_BIL.PAS.FFV.WFG_I.EM">
      <xmlPr mapId="1" xpath="/Report/Observations/BIL.PAS.FFV.WFG/I.EM" xmlDataType="double"/>
    </xmlCellPr>
  </singleXmlCell>
  <singleXmlCell id="2377" r="L72" connectionId="0">
    <xmlCellPr id="2377" uniqueName="_Report_Observations_BIL.PAS.FFV.STP_I.EM">
      <xmlPr mapId="1" xpath="/Report/Observations/BIL.PAS.FFV.STP/I.EM" xmlDataType="double"/>
    </xmlCellPr>
  </singleXmlCell>
  <singleXmlCell id="2379" r="L73" connectionId="0">
    <xmlCellPr id="2379" uniqueName="_Report_Observations_BIL.PAS.FFV.VBA_I.EM">
      <xmlPr mapId="1" xpath="/Report/Observations/BIL.PAS.FFV.VBA/I.EM" xmlDataType="double"/>
    </xmlCellPr>
  </singleXmlCell>
  <singleXmlCell id="2387" r="Y22" connectionId="0">
    <xmlCellPr id="2387" uniqueName="_Report_Observations_BIL.PAS.VBA_T.T.ASI">
      <xmlPr mapId="1" xpath="/Report/Observations/BIL.PAS.VBA/T.T.ASI" xmlDataType="double"/>
    </xmlCellPr>
  </singleXmlCell>
  <singleXmlCell id="2388" r="Y23" connectionId="0">
    <xmlCellPr id="2388" uniqueName="_Report_Observations_BIL.PAS.VBA_T.T.KUE">
      <xmlPr mapId="1" xpath="/Report/Observations/BIL.PAS.VBA/T.T.KUE" xmlDataType="double"/>
    </xmlCellPr>
  </singleXmlCell>
  <singleXmlCell id="2389" r="Y21" connectionId="0">
    <xmlCellPr id="2389" uniqueName="_Report_Observations_BIL.PAS.VBA_T.T.T">
      <xmlPr mapId="1" xpath="/Report/Observations/BIL.PAS.VBA/T.T.T" xmlDataType="double"/>
    </xmlCellPr>
  </singleXmlCell>
  <singleXmlCell id="2390" r="Y26" connectionId="0">
    <xmlCellPr id="2390" uniqueName="_Report_Observations_BIL.PAS.VBA_T.T.M13">
      <xmlPr mapId="1" xpath="/Report/Observations/BIL.PAS.VBA/T.T.M13" xmlDataType="double"/>
    </xmlCellPr>
  </singleXmlCell>
  <singleXmlCell id="2391" r="Y27" connectionId="0">
    <xmlCellPr id="2391" uniqueName="_Report_Observations_BIL.PAS.VBA_T.T.M31">
      <xmlPr mapId="1" xpath="/Report/Observations/BIL.PAS.VBA/T.T.M31" xmlDataType="double"/>
    </xmlCellPr>
  </singleXmlCell>
  <singleXmlCell id="2392" r="Y24" connectionId="0">
    <xmlCellPr id="2392" uniqueName="_Report_Observations_BIL.PAS.VBA_T.T.RLZ">
      <xmlPr mapId="1" xpath="/Report/Observations/BIL.PAS.VBA/T.T.RLZ" xmlDataType="double"/>
    </xmlCellPr>
  </singleXmlCell>
  <singleXmlCell id="2393" r="Y25" connectionId="0">
    <xmlCellPr id="2393" uniqueName="_Report_Observations_BIL.PAS.VBA_T.T.B1M">
      <xmlPr mapId="1" xpath="/Report/Observations/BIL.PAS.VBA/T.T.B1M" xmlDataType="double"/>
    </xmlCellPr>
  </singleXmlCell>
  <singleXmlCell id="2394" r="Y28" connectionId="0">
    <xmlCellPr id="2394" uniqueName="_Report_Observations_BIL.PAS.VBA_T.T.J15">
      <xmlPr mapId="1" xpath="/Report/Observations/BIL.PAS.VBA/T.T.J15" xmlDataType="double"/>
    </xmlCellPr>
  </singleXmlCell>
  <singleXmlCell id="2395" r="Y29" connectionId="0">
    <xmlCellPr id="2395" uniqueName="_Report_Observations_BIL.PAS.VBA_T.T.U5J">
      <xmlPr mapId="1" xpath="/Report/Observations/BIL.PAS.VBA/T.T.U5J" xmlDataType="double"/>
    </xmlCellPr>
  </singleXmlCell>
  <singleXmlCell id="2398" r="L86" connectionId="0">
    <xmlCellPr id="2398" uniqueName="_Report_Observations_BIL.PAS.SON_I.EM">
      <xmlPr mapId="1" xpath="/Report/Observations/BIL.PAS.SON/I.EM" xmlDataType="double"/>
    </xmlCellPr>
  </singleXmlCell>
  <singleXmlCell id="2401" r="L87" connectionId="0">
    <xmlCellPr id="2401" uniqueName="_Report_Observations_BIL.PAS.SON.SBG_I.EM">
      <xmlPr mapId="1" xpath="/Report/Observations/BIL.PAS.SON.SBG/I.EM" xmlDataType="double"/>
    </xmlCellPr>
  </singleXmlCell>
  <singleXmlCell id="2403" r="L88" connectionId="0">
    <xmlCellPr id="2403" uniqueName="_Report_Observations_BIL.PAS.SON.NML_I.EM">
      <xmlPr mapId="1" xpath="/Report/Observations/BIL.PAS.SON.NML/I.EM" xmlDataType="double"/>
    </xmlCellPr>
  </singleXmlCell>
  <singleXmlCell id="2408" r="Y33" connectionId="0">
    <xmlCellPr id="2408" uniqueName="_Report_Observations_BIL.PAS.WFG_T.T.ASI.BAN">
      <xmlPr mapId="1" xpath="/Report/Observations/BIL.PAS.WFG/T.T.ASI.BAN" xmlDataType="double"/>
    </xmlCellPr>
  </singleXmlCell>
  <singleXmlCell id="2409" r="Y34" connectionId="0">
    <xmlCellPr id="2409" uniqueName="_Report_Observations_BIL.PAS.WFG_T.T.KUE.BAN">
      <xmlPr mapId="1" xpath="/Report/Observations/BIL.PAS.WFG/T.T.KUE.BAN" xmlDataType="double"/>
    </xmlCellPr>
  </singleXmlCell>
  <singleXmlCell id="2410" r="Y31" connectionId="0">
    <xmlCellPr id="2410" uniqueName="_Report_Observations_BIL.PAS.WFG_T.T.T.T">
      <xmlPr mapId="1" xpath="/Report/Observations/BIL.PAS.WFG/T.T.T.T" xmlDataType="double"/>
    </xmlCellPr>
  </singleXmlCell>
  <singleXmlCell id="2411" r="Y32" connectionId="0">
    <xmlCellPr id="2411" uniqueName="_Report_Observations_BIL.PAS.WFG_T.T.T.BAN">
      <xmlPr mapId="1" xpath="/Report/Observations/BIL.PAS.WFG/T.T.T.BAN" xmlDataType="double"/>
    </xmlCellPr>
  </singleXmlCell>
  <singleXmlCell id="2412" r="Y37" connectionId="0">
    <xmlCellPr id="2412" uniqueName="_Report_Observations_BIL.PAS.WFG_T.T.M13.BAN">
      <xmlPr mapId="1" xpath="/Report/Observations/BIL.PAS.WFG/T.T.M13.BAN" xmlDataType="double"/>
    </xmlCellPr>
  </singleXmlCell>
  <singleXmlCell id="2413" r="Y38" connectionId="0">
    <xmlCellPr id="2413" uniqueName="_Report_Observations_BIL.PAS.WFG_T.T.M31.BAN">
      <xmlPr mapId="1" xpath="/Report/Observations/BIL.PAS.WFG/T.T.M31.BAN" xmlDataType="double"/>
    </xmlCellPr>
  </singleXmlCell>
  <singleXmlCell id="2414" r="Y35" connectionId="0">
    <xmlCellPr id="2414" uniqueName="_Report_Observations_BIL.PAS.WFG_T.T.RLZ.BAN">
      <xmlPr mapId="1" xpath="/Report/Observations/BIL.PAS.WFG/T.T.RLZ.BAN" xmlDataType="double"/>
    </xmlCellPr>
  </singleXmlCell>
  <singleXmlCell id="2415" r="Y36" connectionId="0">
    <xmlCellPr id="2415" uniqueName="_Report_Observations_BIL.PAS.WFG_T.T.B1M.BAN">
      <xmlPr mapId="1" xpath="/Report/Observations/BIL.PAS.WFG/T.T.B1M.BAN" xmlDataType="double"/>
    </xmlCellPr>
  </singleXmlCell>
  <singleXmlCell id="2419" r="Y39" connectionId="0">
    <xmlCellPr id="2419" uniqueName="_Report_Observations_BIL.PAS.WFG_T.T.J15.BAN">
      <xmlPr mapId="1" xpath="/Report/Observations/BIL.PAS.WFG/T.T.J15.BAN" xmlDataType="double"/>
    </xmlCellPr>
  </singleXmlCell>
  <singleXmlCell id="2427" r="L99" connectionId="0">
    <xmlCellPr id="2427" uniqueName="_Report_Observations_BIL.PAS.TOT_I.EM">
      <xmlPr mapId="1" xpath="/Report/Observations/BIL.PAS.TOT/I.EM" xmlDataType="double"/>
    </xmlCellPr>
  </singleXmlCell>
  <singleXmlCell id="2428" r="Y30" connectionId="0">
    <xmlCellPr id="2428" uniqueName="_Report_Observations_BIL.PAS.VBA.GMP_T.T">
      <xmlPr mapId="1" xpath="/Report/Observations/BIL.PAS.VBA.GMP/T.T" xmlDataType="double"/>
    </xmlCellPr>
  </singleXmlCell>
  <singleXmlCell id="2430" r="Y44" connectionId="0">
    <xmlCellPr id="2430" uniqueName="_Report_Observations_BIL.PAS.WFG_T.T.RLZ.KUN">
      <xmlPr mapId="1" xpath="/Report/Observations/BIL.PAS.WFG/T.T.RLZ.KUN" xmlDataType="double"/>
    </xmlCellPr>
  </singleXmlCell>
  <singleXmlCell id="2431" r="Y45" connectionId="0">
    <xmlCellPr id="2431" uniqueName="_Report_Observations_BIL.PAS.WFG_T.T.B1M.KUN">
      <xmlPr mapId="1" xpath="/Report/Observations/BIL.PAS.WFG/T.T.B1M.KUN" xmlDataType="double"/>
    </xmlCellPr>
  </singleXmlCell>
  <singleXmlCell id="2432" r="Y42" connectionId="0">
    <xmlCellPr id="2432" uniqueName="_Report_Observations_BIL.PAS.WFG_T.T.ASI.KUN">
      <xmlPr mapId="1" xpath="/Report/Observations/BIL.PAS.WFG/T.T.ASI.KUN" xmlDataType="double"/>
    </xmlCellPr>
  </singleXmlCell>
  <singleXmlCell id="2433" r="Y43" connectionId="0">
    <xmlCellPr id="2433" uniqueName="_Report_Observations_BIL.PAS.WFG_T.T.KUE.KUN">
      <xmlPr mapId="1" xpath="/Report/Observations/BIL.PAS.WFG/T.T.KUE.KUN" xmlDataType="double"/>
    </xmlCellPr>
  </singleXmlCell>
  <singleXmlCell id="2434" r="Y48" connectionId="0">
    <xmlCellPr id="2434" uniqueName="_Report_Observations_BIL.PAS.WFG_T.T.J15.KUN">
      <xmlPr mapId="1" xpath="/Report/Observations/BIL.PAS.WFG/T.T.J15.KUN" xmlDataType="double"/>
    </xmlCellPr>
  </singleXmlCell>
  <singleXmlCell id="2435" r="Y49" connectionId="0">
    <xmlCellPr id="2435" uniqueName="_Report_Observations_BIL.PAS.WFG_T.T.U5J.KUN">
      <xmlPr mapId="1" xpath="/Report/Observations/BIL.PAS.WFG/T.T.U5J.KUN" xmlDataType="double"/>
    </xmlCellPr>
  </singleXmlCell>
  <singleXmlCell id="2436" r="Y46" connectionId="0">
    <xmlCellPr id="2436" uniqueName="_Report_Observations_BIL.PAS.WFG_T.T.M13.KUN">
      <xmlPr mapId="1" xpath="/Report/Observations/BIL.PAS.WFG/T.T.M13.KUN" xmlDataType="double"/>
    </xmlCellPr>
  </singleXmlCell>
  <singleXmlCell id="2437" r="Y47" connectionId="0">
    <xmlCellPr id="2437" uniqueName="_Report_Observations_BIL.PAS.WFG_T.T.M31.KUN">
      <xmlPr mapId="1" xpath="/Report/Observations/BIL.PAS.WFG/T.T.M31.KUN" xmlDataType="double"/>
    </xmlCellPr>
  </singleXmlCell>
  <singleXmlCell id="2450" r="Y40" connectionId="0">
    <xmlCellPr id="2450" uniqueName="_Report_Observations_BIL.PAS.WFG_T.T.U5J.BAN">
      <xmlPr mapId="1" xpath="/Report/Observations/BIL.PAS.WFG/T.T.U5J.BAN" xmlDataType="double"/>
    </xmlCellPr>
  </singleXmlCell>
  <singleXmlCell id="2451" r="Y41" connectionId="0">
    <xmlCellPr id="2451" uniqueName="_Report_Observations_BIL.PAS.WFG_T.T.T.KUN">
      <xmlPr mapId="1" xpath="/Report/Observations/BIL.PAS.WFG/T.T.T.KUN" xmlDataType="double"/>
    </xmlCellPr>
  </singleXmlCell>
  <singleXmlCell id="2453" r="U59" connectionId="0">
    <xmlCellPr id="2453" uniqueName="_Report_Observations_BIL.PAS.VKE.KOV_A.EUR.M13.T">
      <xmlPr mapId="1" xpath="/Report/Observations/BIL.PAS.VKE.KOV/A.EUR.M13.T" xmlDataType="double"/>
    </xmlCellPr>
  </singleXmlCell>
  <singleXmlCell id="2456" r="U57" connectionId="0">
    <xmlCellPr id="2456" uniqueName="_Report_Observations_BIL.PAS.VKE.KOV_A.EUR.RLZ.T">
      <xmlPr mapId="1" xpath="/Report/Observations/BIL.PAS.VKE.KOV/A.EUR.RLZ.T" xmlDataType="double"/>
    </xmlCellPr>
  </singleXmlCell>
  <singleXmlCell id="2458" r="U58" connectionId="0">
    <xmlCellPr id="2458" uniqueName="_Report_Observations_BIL.PAS.VKE.KOV_A.EUR.B1M.T">
      <xmlPr mapId="1" xpath="/Report/Observations/BIL.PAS.VKE.KOV/A.EUR.B1M.T" xmlDataType="double"/>
    </xmlCellPr>
  </singleXmlCell>
  <singleXmlCell id="2468" r="U51" connectionId="0">
    <xmlCellPr id="2468" uniqueName="_Report_Observations_BIL.PAS.VKE.KOV_A.EUR.T.T">
      <xmlPr mapId="1" xpath="/Report/Observations/BIL.PAS.VKE.KOV/A.EUR.T.T" xmlDataType="double"/>
    </xmlCellPr>
  </singleXmlCell>
  <singleXmlCell id="2470" r="U52" connectionId="0">
    <xmlCellPr id="2470" uniqueName="_Report_Observations_BIL.PAS.VKE.KOV_A.EUR.ASI.T">
      <xmlPr mapId="1" xpath="/Report/Observations/BIL.PAS.VKE.KOV/A.EUR.ASI.T" xmlDataType="double"/>
    </xmlCellPr>
  </singleXmlCell>
  <singleXmlCell id="2472" r="U50" connectionId="0">
    <xmlCellPr id="2472" uniqueName="_Report_Observations_BIL.PAS.VKE_A.EUR">
      <xmlPr mapId="1" xpath="/Report/Observations/BIL.PAS.VKE/A.EUR" xmlDataType="double"/>
    </xmlCellPr>
  </singleXmlCell>
  <singleXmlCell id="2474" r="U55" connectionId="0">
    <xmlCellPr id="2474" uniqueName="_Report_Observations_BIL.PAS.VKE.KOV_A.EUR.KUE.NUE">
      <xmlPr mapId="1" xpath="/Report/Observations/BIL.PAS.VKE.KOV/A.EUR.KUE.NUE" xmlDataType="double"/>
    </xmlCellPr>
  </singleXmlCell>
  <singleXmlCell id="2476" r="U56" connectionId="0">
    <xmlCellPr id="2476" uniqueName="_Report_Observations_BIL.PAS.VKE.KOV.CAG_A.EUR.KUE.NUE">
      <xmlPr mapId="1" xpath="/Report/Observations/BIL.PAS.VKE.KOV.CAG/A.EUR.KUE.NUE" xmlDataType="double"/>
    </xmlCellPr>
  </singleXmlCell>
  <singleXmlCell id="2478" r="U53" connectionId="0">
    <xmlCellPr id="2478" uniqueName="_Report_Observations_BIL.PAS.VKE.KOV_A.EUR.KUE.T">
      <xmlPr mapId="1" xpath="/Report/Observations/BIL.PAS.VKE.KOV/A.EUR.KUE.T" xmlDataType="double"/>
    </xmlCellPr>
  </singleXmlCell>
  <singleXmlCell id="2480" r="U54" connectionId="0">
    <xmlCellPr id="2480" uniqueName="_Report_Observations_BIL.PAS.VKE.KOV_A.EUR.KUE.UEB">
      <xmlPr mapId="1" xpath="/Report/Observations/BIL.PAS.VKE.KOV/A.EUR.KUE.UEB" xmlDataType="double"/>
    </xmlCellPr>
  </singleXmlCell>
  <singleXmlCell id="2481" r="U68" connectionId="0">
    <xmlCellPr id="2481" uniqueName="_Report_Observations_BIL.PAS.HGE_A.EUR.BAN">
      <xmlPr mapId="1" xpath="/Report/Observations/BIL.PAS.HGE/A.EUR.BAN" xmlDataType="double"/>
    </xmlCellPr>
  </singleXmlCell>
  <singleXmlCell id="2482" r="U69" connectionId="0">
    <xmlCellPr id="2482" uniqueName="_Report_Observations_BIL.PAS.HGE_A.EUR.KUN">
      <xmlPr mapId="1" xpath="/Report/Observations/BIL.PAS.HGE/A.EUR.KUN" xmlDataType="double"/>
    </xmlCellPr>
  </singleXmlCell>
  <singleXmlCell id="2494" r="U62" connectionId="0">
    <xmlCellPr id="2494" uniqueName="_Report_Observations_BIL.PAS.VKE.KOV_A.EUR.U5J.T">
      <xmlPr mapId="1" xpath="/Report/Observations/BIL.PAS.VKE.KOV/A.EUR.U5J.T" xmlDataType="double"/>
    </xmlCellPr>
  </singleXmlCell>
  <singleXmlCell id="2496" r="U63" connectionId="0">
    <xmlCellPr id="2496" uniqueName="_Report_Observations_BIL.PAS.VKE.KOV.GMP_A.EUR">
      <xmlPr mapId="1" xpath="/Report/Observations/BIL.PAS.VKE.KOV.GMP/A.EUR" xmlDataType="double"/>
    </xmlCellPr>
  </singleXmlCell>
  <singleXmlCell id="2497" r="U60" connectionId="0">
    <xmlCellPr id="2497" uniqueName="_Report_Observations_BIL.PAS.VKE.KOV_A.EUR.M31.T">
      <xmlPr mapId="1" xpath="/Report/Observations/BIL.PAS.VKE.KOV/A.EUR.M31.T" xmlDataType="double"/>
    </xmlCellPr>
  </singleXmlCell>
  <singleXmlCell id="2498" r="U61" connectionId="0">
    <xmlCellPr id="2498" uniqueName="_Report_Observations_BIL.PAS.VKE.KOV_A.EUR.J15.T">
      <xmlPr mapId="1" xpath="/Report/Observations/BIL.PAS.VKE.KOV/A.EUR.J15.T" xmlDataType="double"/>
    </xmlCellPr>
  </singleXmlCell>
  <singleXmlCell id="2500" r="U66" connectionId="0">
    <xmlCellPr id="2500" uniqueName="_Report_Observations_BIL.PAS.VKE.GVG.S3A_A.EUR">
      <xmlPr mapId="1" xpath="/Report/Observations/BIL.PAS.VKE.GVG.S3A/A.EUR" xmlDataType="double"/>
    </xmlCellPr>
  </singleXmlCell>
  <singleXmlCell id="2502" r="U67" connectionId="0">
    <xmlCellPr id="2502" uniqueName="_Report_Observations_BIL.PAS.HGE_A.EUR.T">
      <xmlPr mapId="1" xpath="/Report/Observations/BIL.PAS.HGE/A.EUR.T" xmlDataType="double"/>
    </xmlCellPr>
  </singleXmlCell>
  <singleXmlCell id="2504" r="U64" connectionId="0">
    <xmlCellPr id="2504" uniqueName="_Report_Observations_BIL.PAS.VKE.GVG_A.EUR">
      <xmlPr mapId="1" xpath="/Report/Observations/BIL.PAS.VKE.GVG/A.EUR" xmlDataType="double"/>
    </xmlCellPr>
  </singleXmlCell>
  <singleXmlCell id="2506" r="U65" connectionId="0">
    <xmlCellPr id="2506" uniqueName="_Report_Observations_BIL.PAS.VKE.GVG.F2S_A.EUR">
      <xmlPr mapId="1" xpath="/Report/Observations/BIL.PAS.VKE.GVG.F2S/A.EUR" xmlDataType="double"/>
    </xmlCellPr>
  </singleXmlCell>
  <singleXmlCell id="2508" r="U79" connectionId="0">
    <xmlCellPr id="2508" uniqueName="_Report_Observations_BIL.PAS.APF_A.EUR">
      <xmlPr mapId="1" xpath="/Report/Observations/BIL.PAS.APF/A.EUR" xmlDataType="double"/>
    </xmlCellPr>
  </singleXmlCell>
  <singleXmlCell id="2515" r="U70" connectionId="0">
    <xmlCellPr id="2515" uniqueName="_Report_Observations_BIL.PAS.WBW_A.EUR">
      <xmlPr mapId="1" xpath="/Report/Observations/BIL.PAS.WBW/A.EUR" xmlDataType="double"/>
    </xmlCellPr>
  </singleXmlCell>
  <singleXmlCell id="2519" r="U73" connectionId="0">
    <xmlCellPr id="2519" uniqueName="_Report_Observations_BIL.PAS.FFV.VBA_A.EUR">
      <xmlPr mapId="1" xpath="/Report/Observations/BIL.PAS.FFV.VBA/A.EUR" xmlDataType="double"/>
    </xmlCellPr>
  </singleXmlCell>
  <singleXmlCell id="2521" r="U74" connectionId="0">
    <xmlCellPr id="2521" uniqueName="_Report_Observations_BIL.PAS.FFV.WFG_A.EUR">
      <xmlPr mapId="1" xpath="/Report/Observations/BIL.PAS.FFV.WFG/A.EUR" xmlDataType="double"/>
    </xmlCellPr>
  </singleXmlCell>
  <singleXmlCell id="2523" r="U71" connectionId="0">
    <xmlCellPr id="2523" uniqueName="_Report_Observations_BIL.PAS.FFV_A.EUR">
      <xmlPr mapId="1" xpath="/Report/Observations/BIL.PAS.FFV/A.EUR" xmlDataType="double"/>
    </xmlCellPr>
  </singleXmlCell>
  <singleXmlCell id="2525" r="U72" connectionId="0">
    <xmlCellPr id="2525" uniqueName="_Report_Observations_BIL.PAS.FFV.STP_A.EUR">
      <xmlPr mapId="1" xpath="/Report/Observations/BIL.PAS.FFV.STP/A.EUR" xmlDataType="double"/>
    </xmlCellPr>
  </singleXmlCell>
  <singleXmlCell id="2527" r="U77" connectionId="0">
    <xmlCellPr id="2527" uniqueName="_Report_Observations_BIL.PAS.KOB_A.EUR.B5J">
      <xmlPr mapId="1" xpath="/Report/Observations/BIL.PAS.KOB/A.EUR.B5J" xmlDataType="double"/>
    </xmlCellPr>
  </singleXmlCell>
  <singleXmlCell id="2529" r="U78" connectionId="0">
    <xmlCellPr id="2529" uniqueName="_Report_Observations_BIL.PAS.KOB_A.EUR.U5J">
      <xmlPr mapId="1" xpath="/Report/Observations/BIL.PAS.KOB/A.EUR.U5J" xmlDataType="double"/>
    </xmlCellPr>
  </singleXmlCell>
  <singleXmlCell id="2531" r="U75" connectionId="0">
    <xmlCellPr id="2531" uniqueName="_Report_Observations_BIL.PAS.FFV.APF_A.EUR">
      <xmlPr mapId="1" xpath="/Report/Observations/BIL.PAS.FFV.APF/A.EUR" xmlDataType="double"/>
    </xmlCellPr>
  </singleXmlCell>
  <singleXmlCell id="2532" r="U76" connectionId="0">
    <xmlCellPr id="2532" uniqueName="_Report_Observations_BIL.PAS.KOB_A.EUR.T">
      <xmlPr mapId="1" xpath="/Report/Observations/BIL.PAS.KOB/A.EUR.T" xmlDataType="double"/>
    </xmlCellPr>
  </singleXmlCell>
  <singleXmlCell id="2536" r="U80" connectionId="0">
    <xmlCellPr id="2536" uniqueName="_Report_Observations_BIL.PAS.APF.OOW_A.EUR">
      <xmlPr mapId="1" xpath="/Report/Observations/BIL.PAS.APF.OOW/A.EUR" xmlDataType="double"/>
    </xmlCellPr>
  </singleXmlCell>
  <singleXmlCell id="2537" r="U81" connectionId="0">
    <xmlCellPr id="2537" uniqueName="_Report_Observations_BIL.PAS.APF.OOW.NRA_A.EUR">
      <xmlPr mapId="1" xpath="/Report/Observations/BIL.PAS.APF.OOW.NRA/A.EUR" xmlDataType="double"/>
    </xmlCellPr>
  </singleXmlCell>
  <singleXmlCell id="2540" r="U85" connectionId="0">
    <xmlCellPr id="2540" uniqueName="_Report_Observations_BIL.PAS.REA_A.EUR">
      <xmlPr mapId="1" xpath="/Report/Observations/BIL.PAS.REA/A.EUR" xmlDataType="double"/>
    </xmlCellPr>
  </singleXmlCell>
  <singleXmlCell id="2542" r="U82" connectionId="0">
    <xmlCellPr id="2542" uniqueName="_Report_Observations_BIL.PAS.APF.GMP_A.EUR">
      <xmlPr mapId="1" xpath="/Report/Observations/BIL.PAS.APF.GMP/A.EUR" xmlDataType="double"/>
    </xmlCellPr>
  </singleXmlCell>
  <singleXmlCell id="2545" r="U88" connectionId="0">
    <xmlCellPr id="2545" uniqueName="_Report_Observations_BIL.PAS.SON.NML_A.EUR">
      <xmlPr mapId="1" xpath="/Report/Observations/BIL.PAS.SON.NML/A.EUR" xmlDataType="double"/>
    </xmlCellPr>
  </singleXmlCell>
  <singleXmlCell id="2547" r="U89" connectionId="0">
    <xmlCellPr id="2547" uniqueName="_Report_Observations_BIL.PAS.RUE_A.EUR">
      <xmlPr mapId="1" xpath="/Report/Observations/BIL.PAS.RUE/A.EUR" xmlDataType="double"/>
    </xmlCellPr>
  </singleXmlCell>
  <singleXmlCell id="2549" r="U86" connectionId="0">
    <xmlCellPr id="2549" uniqueName="_Report_Observations_BIL.PAS.SON_A.EUR">
      <xmlPr mapId="1" xpath="/Report/Observations/BIL.PAS.SON/A.EUR" xmlDataType="double"/>
    </xmlCellPr>
  </singleXmlCell>
  <singleXmlCell id="2551" r="U87" connectionId="0">
    <xmlCellPr id="2551" uniqueName="_Report_Observations_BIL.PAS.SON.SBG_A.EUR">
      <xmlPr mapId="1" xpath="/Report/Observations/BIL.PAS.SON.SBG/A.EUR" xmlDataType="double"/>
    </xmlCellPr>
  </singleXmlCell>
  <singleXmlCell id="2552" r="Y99" connectionId="0">
    <xmlCellPr id="2552" uniqueName="_Report_Observations_BIL.PAS.TOT_T.T">
      <xmlPr mapId="1" xpath="/Report/Observations/BIL.PAS.TOT/T.T" xmlDataType="double"/>
    </xmlCellPr>
  </singleXmlCell>
  <singleXmlCell id="2555" r="Y97" connectionId="0">
    <xmlCellPr id="2555" uniqueName="_Report_Observations_BIL.PAS.GVO_T.T">
      <xmlPr mapId="1" xpath="/Report/Observations/BIL.PAS.GVO/T.T" xmlDataType="double"/>
    </xmlCellPr>
  </singleXmlCell>
  <singleXmlCell id="2557" r="Y98" connectionId="0">
    <xmlCellPr id="2557" uniqueName="_Report_Observations_BIL.PAS.GEV_T.T">
      <xmlPr mapId="1" xpath="/Report/Observations/BIL.PAS.GEV/T.T" xmlDataType="double"/>
    </xmlCellPr>
  </singleXmlCell>
  <singleXmlCell id="2566" r="Y91" connectionId="0">
    <xmlCellPr id="2566" uniqueName="_Report_Observations_BIL.PAS.GKA_T.T">
      <xmlPr mapId="1" xpath="/Report/Observations/BIL.PAS.GKA/T.T" xmlDataType="double"/>
    </xmlCellPr>
  </singleXmlCell>
  <singleXmlCell id="2568" r="Y92" connectionId="0">
    <xmlCellPr id="2568" uniqueName="_Report_Observations_BIL.PAS.KRE_T.T">
      <xmlPr mapId="1" xpath="/Report/Observations/BIL.PAS.KRE/T.T" xmlDataType="double"/>
    </xmlCellPr>
  </singleXmlCell>
  <singleXmlCell id="2571" r="Y90" connectionId="0">
    <xmlCellPr id="2571" uniqueName="_Report_Observations_BIL.PAS.RAB_T.T">
      <xmlPr mapId="1" xpath="/Report/Observations/BIL.PAS.RAB/T.T" xmlDataType="double"/>
    </xmlCellPr>
  </singleXmlCell>
  <singleXmlCell id="2573" r="Y95" connectionId="0">
    <xmlCellPr id="2573" uniqueName="_Report_Observations_BIL.PAS.FGR_T.T">
      <xmlPr mapId="1" xpath="/Report/Observations/BIL.PAS.FGR/T.T" xmlDataType="double"/>
    </xmlCellPr>
  </singleXmlCell>
  <singleXmlCell id="2574" r="Y96" connectionId="0">
    <xmlCellPr id="2574" uniqueName="_Report_Observations_BIL.PAS.EKA_T.T">
      <xmlPr mapId="1" xpath="/Report/Observations/BIL.PAS.EKA/T.T" xmlDataType="double"/>
    </xmlCellPr>
  </singleXmlCell>
  <singleXmlCell id="2576" r="Y93" connectionId="0">
    <xmlCellPr id="2576" uniqueName="_Report_Observations_BIL.PAS.KRE.RSK_T.T">
      <xmlPr mapId="1" xpath="/Report/Observations/BIL.PAS.KRE.RSK/T.T" xmlDataType="double"/>
    </xmlCellPr>
  </singleXmlCell>
  <singleXmlCell id="2578" r="Y94" connectionId="0">
    <xmlCellPr id="2578" uniqueName="_Report_Observations_BIL.PAS.GRE_T.T">
      <xmlPr mapId="1" xpath="/Report/Observations/BIL.PAS.GRE/T.T" xmlDataType="double"/>
    </xmlCellPr>
  </singleXmlCell>
  <singleXmlCell id="2579" r="U26" connectionId="0">
    <xmlCellPr id="2579" uniqueName="_Report_Observations_BIL.PAS.VBA_A.EUR.M13">
      <xmlPr mapId="1" xpath="/Report/Observations/BIL.PAS.VBA/A.EUR.M13" xmlDataType="double"/>
    </xmlCellPr>
  </singleXmlCell>
  <singleXmlCell id="2580" r="U27" connectionId="0">
    <xmlCellPr id="2580" uniqueName="_Report_Observations_BIL.PAS.VBA_A.EUR.M31">
      <xmlPr mapId="1" xpath="/Report/Observations/BIL.PAS.VBA/A.EUR.M31" xmlDataType="double"/>
    </xmlCellPr>
  </singleXmlCell>
  <singleXmlCell id="2582" r="U24" connectionId="0">
    <xmlCellPr id="2582" uniqueName="_Report_Observations_BIL.PAS.VBA_A.EUR.RLZ">
      <xmlPr mapId="1" xpath="/Report/Observations/BIL.PAS.VBA/A.EUR.RLZ" xmlDataType="double"/>
    </xmlCellPr>
  </singleXmlCell>
  <singleXmlCell id="2583" r="U25" connectionId="0">
    <xmlCellPr id="2583" uniqueName="_Report_Observations_BIL.PAS.VBA_A.EUR.B1M">
      <xmlPr mapId="1" xpath="/Report/Observations/BIL.PAS.VBA/A.EUR.B1M" xmlDataType="double"/>
    </xmlCellPr>
  </singleXmlCell>
  <singleXmlCell id="2584" r="U28" connectionId="0">
    <xmlCellPr id="2584" uniqueName="_Report_Observations_BIL.PAS.VBA_A.EUR.J15">
      <xmlPr mapId="1" xpath="/Report/Observations/BIL.PAS.VBA/A.EUR.J15" xmlDataType="double"/>
    </xmlCellPr>
  </singleXmlCell>
  <singleXmlCell id="2585" r="U29" connectionId="0">
    <xmlCellPr id="2585" uniqueName="_Report_Observations_BIL.PAS.VBA_A.EUR.U5J">
      <xmlPr mapId="1" xpath="/Report/Observations/BIL.PAS.VBA/A.EUR.U5J" xmlDataType="double"/>
    </xmlCellPr>
  </singleXmlCell>
  <singleXmlCell id="2592" r="U22" connectionId="0">
    <xmlCellPr id="2592" uniqueName="_Report_Observations_BIL.PAS.VBA_A.EUR.ASI">
      <xmlPr mapId="1" xpath="/Report/Observations/BIL.PAS.VBA/A.EUR.ASI" xmlDataType="double"/>
    </xmlCellPr>
  </singleXmlCell>
  <singleXmlCell id="2594" r="U23" connectionId="0">
    <xmlCellPr id="2594" uniqueName="_Report_Observations_BIL.PAS.VBA_A.EUR.KUE">
      <xmlPr mapId="1" xpath="/Report/Observations/BIL.PAS.VBA/A.EUR.KUE" xmlDataType="double"/>
    </xmlCellPr>
  </singleXmlCell>
  <singleXmlCell id="2597" r="U21" connectionId="0">
    <xmlCellPr id="2597" uniqueName="_Report_Observations_BIL.PAS.VBA_A.EUR.T">
      <xmlPr mapId="1" xpath="/Report/Observations/BIL.PAS.VBA/A.EUR.T" xmlDataType="double"/>
    </xmlCellPr>
  </singleXmlCell>
  <singleXmlCell id="2599" r="U37" connectionId="0">
    <xmlCellPr id="2599" uniqueName="_Report_Observations_BIL.PAS.WFG_A.EUR.M13.BAN">
      <xmlPr mapId="1" xpath="/Report/Observations/BIL.PAS.WFG/A.EUR.M13.BAN" xmlDataType="double"/>
    </xmlCellPr>
  </singleXmlCell>
  <singleXmlCell id="2600" r="U38" connectionId="0">
    <xmlCellPr id="2600" uniqueName="_Report_Observations_BIL.PAS.WFG_A.EUR.M31.BAN">
      <xmlPr mapId="1" xpath="/Report/Observations/BIL.PAS.WFG/A.EUR.M31.BAN" xmlDataType="double"/>
    </xmlCellPr>
  </singleXmlCell>
  <singleXmlCell id="2601" r="U35" connectionId="0">
    <xmlCellPr id="2601" uniqueName="_Report_Observations_BIL.PAS.WFG_A.EUR.RLZ.BAN">
      <xmlPr mapId="1" xpath="/Report/Observations/BIL.PAS.WFG/A.EUR.RLZ.BAN" xmlDataType="double"/>
    </xmlCellPr>
  </singleXmlCell>
  <singleXmlCell id="2602" r="U36" connectionId="0">
    <xmlCellPr id="2602" uniqueName="_Report_Observations_BIL.PAS.WFG_A.EUR.B1M.BAN">
      <xmlPr mapId="1" xpath="/Report/Observations/BIL.PAS.WFG/A.EUR.B1M.BAN" xmlDataType="double"/>
    </xmlCellPr>
  </singleXmlCell>
  <singleXmlCell id="2603" r="U39" connectionId="0">
    <xmlCellPr id="2603" uniqueName="_Report_Observations_BIL.PAS.WFG_A.EUR.J15.BAN">
      <xmlPr mapId="1" xpath="/Report/Observations/BIL.PAS.WFG/A.EUR.J15.BAN" xmlDataType="double"/>
    </xmlCellPr>
  </singleXmlCell>
  <singleXmlCell id="2613" r="T100" connectionId="0">
    <xmlCellPr id="2613" uniqueName="_Report_Observations_BIL.PAS.TOT.NRA_A.USD">
      <xmlPr mapId="1" xpath="/Report/Observations/BIL.PAS.TOT.NRA/A.USD" xmlDataType="double"/>
    </xmlCellPr>
  </singleXmlCell>
  <singleXmlCell id="2615" r="T101" connectionId="0">
    <xmlCellPr id="2615" uniqueName="_Report_Observations_BIL.PAS.TOT.NRA.WAF_A.USD">
      <xmlPr mapId="1" xpath="/Report/Observations/BIL.PAS.TOT.NRA.WAF/A.USD" xmlDataType="double"/>
    </xmlCellPr>
  </singleXmlCell>
  <singleXmlCell id="2616" r="U30" connectionId="0">
    <xmlCellPr id="2616" uniqueName="_Report_Observations_BIL.PAS.VBA.GMP_A.EUR">
      <xmlPr mapId="1" xpath="/Report/Observations/BIL.PAS.VBA.GMP/A.EUR" xmlDataType="double"/>
    </xmlCellPr>
  </singleXmlCell>
  <singleXmlCell id="2619" r="U33" connectionId="0">
    <xmlCellPr id="2619" uniqueName="_Report_Observations_BIL.PAS.WFG_A.EUR.ASI.BAN">
      <xmlPr mapId="1" xpath="/Report/Observations/BIL.PAS.WFG/A.EUR.ASI.BAN" xmlDataType="double"/>
    </xmlCellPr>
  </singleXmlCell>
  <singleXmlCell id="2620" r="U34" connectionId="0">
    <xmlCellPr id="2620" uniqueName="_Report_Observations_BIL.PAS.WFG_A.EUR.KUE.BAN">
      <xmlPr mapId="1" xpath="/Report/Observations/BIL.PAS.WFG/A.EUR.KUE.BAN" xmlDataType="double"/>
    </xmlCellPr>
  </singleXmlCell>
  <singleXmlCell id="2621" r="U31" connectionId="0">
    <xmlCellPr id="2621" uniqueName="_Report_Observations_BIL.PAS.WFG_A.EUR.T.T">
      <xmlPr mapId="1" xpath="/Report/Observations/BIL.PAS.WFG/A.EUR.T.T" xmlDataType="double"/>
    </xmlCellPr>
  </singleXmlCell>
  <singleXmlCell id="2622" r="U32" connectionId="0">
    <xmlCellPr id="2622" uniqueName="_Report_Observations_BIL.PAS.WFG_A.EUR.T.BAN">
      <xmlPr mapId="1" xpath="/Report/Observations/BIL.PAS.WFG/A.EUR.T.BAN" xmlDataType="double"/>
    </xmlCellPr>
  </singleXmlCell>
  <singleXmlCell id="2623" r="U48" connectionId="0">
    <xmlCellPr id="2623" uniqueName="_Report_Observations_BIL.PAS.WFG_A.EUR.J15.KUN">
      <xmlPr mapId="1" xpath="/Report/Observations/BIL.PAS.WFG/A.EUR.J15.KUN" xmlDataType="double"/>
    </xmlCellPr>
  </singleXmlCell>
  <singleXmlCell id="2624" r="U49" connectionId="0">
    <xmlCellPr id="2624" uniqueName="_Report_Observations_BIL.PAS.WFG_A.EUR.U5J.KUN">
      <xmlPr mapId="1" xpath="/Report/Observations/BIL.PAS.WFG/A.EUR.U5J.KUN" xmlDataType="double"/>
    </xmlCellPr>
  </singleXmlCell>
  <singleXmlCell id="2626" r="U46" connectionId="0">
    <xmlCellPr id="2626" uniqueName="_Report_Observations_BIL.PAS.WFG_A.EUR.M13.KUN">
      <xmlPr mapId="1" xpath="/Report/Observations/BIL.PAS.WFG/A.EUR.M13.KUN" xmlDataType="double"/>
    </xmlCellPr>
  </singleXmlCell>
  <singleXmlCell id="2627" r="U47" connectionId="0">
    <xmlCellPr id="2627" uniqueName="_Report_Observations_BIL.PAS.WFG_A.EUR.M31.KUN">
      <xmlPr mapId="1" xpath="/Report/Observations/BIL.PAS.WFG/A.EUR.M31.KUN" xmlDataType="double"/>
    </xmlCellPr>
  </singleXmlCell>
  <singleXmlCell id="2640" r="U40" connectionId="0">
    <xmlCellPr id="2640" uniqueName="_Report_Observations_BIL.PAS.WFG_A.EUR.U5J.BAN">
      <xmlPr mapId="1" xpath="/Report/Observations/BIL.PAS.WFG/A.EUR.U5J.BAN" xmlDataType="double"/>
    </xmlCellPr>
  </singleXmlCell>
  <singleXmlCell id="2642" r="U41" connectionId="0">
    <xmlCellPr id="2642" uniqueName="_Report_Observations_BIL.PAS.WFG_A.EUR.T.KUN">
      <xmlPr mapId="1" xpath="/Report/Observations/BIL.PAS.WFG/A.EUR.T.KUN" xmlDataType="double"/>
    </xmlCellPr>
  </singleXmlCell>
  <singleXmlCell id="2646" r="U44" connectionId="0">
    <xmlCellPr id="2646" uniqueName="_Report_Observations_BIL.PAS.WFG_A.EUR.RLZ.KUN">
      <xmlPr mapId="1" xpath="/Report/Observations/BIL.PAS.WFG/A.EUR.RLZ.KUN" xmlDataType="double"/>
    </xmlCellPr>
  </singleXmlCell>
  <singleXmlCell id="2648" r="U45" connectionId="0">
    <xmlCellPr id="2648" uniqueName="_Report_Observations_BIL.PAS.WFG_A.EUR.B1M.KUN">
      <xmlPr mapId="1" xpath="/Report/Observations/BIL.PAS.WFG/A.EUR.B1M.KUN" xmlDataType="double"/>
    </xmlCellPr>
  </singleXmlCell>
  <singleXmlCell id="2650" r="U42" connectionId="0">
    <xmlCellPr id="2650" uniqueName="_Report_Observations_BIL.PAS.WFG_A.EUR.ASI.KUN">
      <xmlPr mapId="1" xpath="/Report/Observations/BIL.PAS.WFG/A.EUR.ASI.KUN" xmlDataType="double"/>
    </xmlCellPr>
  </singleXmlCell>
  <singleXmlCell id="2653" r="U43" connectionId="0">
    <xmlCellPr id="2653" uniqueName="_Report_Observations_BIL.PAS.WFG_A.EUR.KUE.KUN">
      <xmlPr mapId="1" xpath="/Report/Observations/BIL.PAS.WFG/A.EUR.KUE.KUN" xmlDataType="double"/>
    </xmlCellPr>
  </singleXmlCell>
</singleXmlCells>
</file>

<file path=xl/tables/tableSingleCells4.xml><?xml version="1.0" encoding="utf-8"?>
<singleXmlCells xmlns="http://schemas.openxmlformats.org/spreadsheetml/2006/main">
  <singleXmlCell id="30" r="M46" connectionId="0">
    <xmlCellPr id="30" uniqueName="_Report_Observations_BIL.PAS.WFG.SLB_I.USD.KUN">
      <xmlPr mapId="1" xpath="/Report/Observations/BIL.PAS.WFG.SLB/I.USD.KUN" xmlDataType="double"/>
    </xmlCellPr>
  </singleXmlCell>
  <singleXmlCell id="32" r="M45" connectionId="0">
    <xmlCellPr id="32" uniqueName="_Report_Observations_BIL.PAS.WFG.SLB_I.USD.BAN">
      <xmlPr mapId="1" xpath="/Report/Observations/BIL.PAS.WFG.SLB/I.USD.BAN" xmlDataType="double"/>
    </xmlCellPr>
  </singleXmlCell>
  <singleXmlCell id="34" r="M44" connectionId="0">
    <xmlCellPr id="34" uniqueName="_Report_Observations_BIL.PAS.WFG.SLB_I.USD.T">
      <xmlPr mapId="1" xpath="/Report/Observations/BIL.PAS.WFG.SLB/I.USD.T" xmlDataType="double"/>
    </xmlCellPr>
  </singleXmlCell>
  <singleXmlCell id="36" r="M43" connectionId="0">
    <xmlCellPr id="36" uniqueName="_Report_Observations_BIL.PAS.WFG.REP_I.USD.KUN">
      <xmlPr mapId="1" xpath="/Report/Observations/BIL.PAS.WFG.REP/I.USD.KUN" xmlDataType="double"/>
    </xmlCellPr>
  </singleXmlCell>
  <singleXmlCell id="37" r="M42" connectionId="0">
    <xmlCellPr id="37" uniqueName="_Report_Observations_BIL.PAS.WFG.REP_I.USD.BAN">
      <xmlPr mapId="1" xpath="/Report/Observations/BIL.PAS.WFG.REP/I.USD.BAN" xmlDataType="double"/>
    </xmlCellPr>
  </singleXmlCell>
  <singleXmlCell id="38" r="M41" connectionId="0">
    <xmlCellPr id="38" uniqueName="_Report_Observations_BIL.PAS.WFG.REP_I.USD.T">
      <xmlPr mapId="1" xpath="/Report/Observations/BIL.PAS.WFG.REP/I.USD.T" xmlDataType="double"/>
    </xmlCellPr>
  </singleXmlCell>
  <singleXmlCell id="48" r="M48" connectionId="0">
    <xmlCellPr id="48" uniqueName="_Report_Observations_BIL.PAS.VKE.KOV.BHU_I.USD">
      <xmlPr mapId="1" xpath="/Report/Observations/BIL.PAS.VKE.KOV.BHU/I.USD" xmlDataType="double"/>
    </xmlCellPr>
  </singleXmlCell>
  <singleXmlCell id="245" r="V45" connectionId="0">
    <xmlCellPr id="245" uniqueName="_Report_Observations_BIL.PAS.WFG.SLB_A.JPY.BAN">
      <xmlPr mapId="1" xpath="/Report/Observations/BIL.PAS.WFG.SLB/A.JPY.BAN" xmlDataType="double"/>
    </xmlCellPr>
  </singleXmlCell>
  <singleXmlCell id="246" r="V44" connectionId="0">
    <xmlCellPr id="246" uniqueName="_Report_Observations_BIL.PAS.WFG.SLB_A.JPY.T">
      <xmlPr mapId="1" xpath="/Report/Observations/BIL.PAS.WFG.SLB/A.JPY.T" xmlDataType="double"/>
    </xmlCellPr>
  </singleXmlCell>
  <singleXmlCell id="247" r="V43" connectionId="0">
    <xmlCellPr id="247" uniqueName="_Report_Observations_BIL.PAS.WFG.REP_A.JPY.KUN">
      <xmlPr mapId="1" xpath="/Report/Observations/BIL.PAS.WFG.REP/A.JPY.KUN" xmlDataType="double"/>
    </xmlCellPr>
  </singleXmlCell>
  <singleXmlCell id="248" r="V42" connectionId="0">
    <xmlCellPr id="248" uniqueName="_Report_Observations_BIL.PAS.WFG.REP_A.JPY.BAN">
      <xmlPr mapId="1" xpath="/Report/Observations/BIL.PAS.WFG.REP/A.JPY.BAN" xmlDataType="double"/>
    </xmlCellPr>
  </singleXmlCell>
  <singleXmlCell id="249" r="V41" connectionId="0">
    <xmlCellPr id="249" uniqueName="_Report_Observations_BIL.PAS.WFG.REP_A.JPY.T">
      <xmlPr mapId="1" xpath="/Report/Observations/BIL.PAS.WFG.REP/A.JPY.T" xmlDataType="double"/>
    </xmlCellPr>
  </singleXmlCell>
  <singleXmlCell id="260" r="V48" connectionId="0">
    <xmlCellPr id="260" uniqueName="_Report_Observations_BIL.PAS.VKE.KOV.BHU_A.JPY">
      <xmlPr mapId="1" xpath="/Report/Observations/BIL.PAS.VKE.KOV.BHU/A.JPY" xmlDataType="double"/>
    </xmlCellPr>
  </singleXmlCell>
  <singleXmlCell id="265" r="V46" connectionId="0">
    <xmlCellPr id="265" uniqueName="_Report_Observations_BIL.PAS.WFG.SLB_A.JPY.KUN">
      <xmlPr mapId="1" xpath="/Report/Observations/BIL.PAS.WFG.SLB/A.JPY.KUN" xmlDataType="double"/>
    </xmlCellPr>
  </singleXmlCell>
  <singleXmlCell id="294" r="V23" connectionId="0">
    <xmlCellPr id="294" uniqueName="_Report_Observations_BIL.AKT.FBA.BHU_A.JPY">
      <xmlPr mapId="1" xpath="/Report/Observations/BIL.AKT.FBA.BHU/A.JPY" xmlDataType="double"/>
    </xmlCellPr>
  </singleXmlCell>
  <singleXmlCell id="302" r="V29" connectionId="0">
    <xmlCellPr id="302" uniqueName="_Report_Observations_BIL.AKT.WFG.SLB_A.JPY.BAN">
      <xmlPr mapId="1" xpath="/Report/Observations/BIL.AKT.WFG.SLB/A.JPY.BAN" xmlDataType="double"/>
    </xmlCellPr>
  </singleXmlCell>
  <singleXmlCell id="304" r="V28" connectionId="0">
    <xmlCellPr id="304" uniqueName="_Report_Observations_BIL.AKT.WFG.SLB_A.JPY.T">
      <xmlPr mapId="1" xpath="/Report/Observations/BIL.AKT.WFG.SLB/A.JPY.T" xmlDataType="double"/>
    </xmlCellPr>
  </singleXmlCell>
  <singleXmlCell id="307" r="V27" connectionId="0">
    <xmlCellPr id="307" uniqueName="_Report_Observations_BIL.AKT.WFG.REP_A.JPY.KUN">
      <xmlPr mapId="1" xpath="/Report/Observations/BIL.AKT.WFG.REP/A.JPY.KUN" xmlDataType="double"/>
    </xmlCellPr>
  </singleXmlCell>
  <singleXmlCell id="309" r="V26" connectionId="0">
    <xmlCellPr id="309" uniqueName="_Report_Observations_BIL.AKT.WFG.REP_A.JPY.BAN">
      <xmlPr mapId="1" xpath="/Report/Observations/BIL.AKT.WFG.REP/A.JPY.BAN" xmlDataType="double"/>
    </xmlCellPr>
  </singleXmlCell>
  <singleXmlCell id="312" r="V25" connectionId="0">
    <xmlCellPr id="312" uniqueName="_Report_Observations_BIL.AKT.WFG.REP_A.JPY.T">
      <xmlPr mapId="1" xpath="/Report/Observations/BIL.AKT.WFG.REP/A.JPY.T" xmlDataType="double"/>
    </xmlCellPr>
  </singleXmlCell>
  <singleXmlCell id="319" r="V32" connectionId="0">
    <xmlCellPr id="319" uniqueName="_Report_Observations_BIL.AKT.FKU.BHU_A.JPY">
      <xmlPr mapId="1" xpath="/Report/Observations/BIL.AKT.FKU.BHU/A.JPY" xmlDataType="double"/>
    </xmlCellPr>
  </singleXmlCell>
  <singleXmlCell id="321" r="V30" connectionId="0">
    <xmlCellPr id="321" uniqueName="_Report_Observations_BIL.AKT.WFG.SLB_A.JPY.KUN">
      <xmlPr mapId="1" xpath="/Report/Observations/BIL.AKT.WFG.SLB/A.JPY.KUN" xmlDataType="double"/>
    </xmlCellPr>
  </singleXmlCell>
  <singleXmlCell id="331" r="V39" connectionId="0">
    <xmlCellPr id="331" uniqueName="_Report_Observations_BIL.PAS.VBA.BHU_A.JPY">
      <xmlPr mapId="1" xpath="/Report/Observations/BIL.PAS.VBA.BHU/A.JPY" xmlDataType="double"/>
    </xmlCellPr>
  </singleXmlCell>
  <singleXmlCell id="394" r="U46" connectionId="0">
    <xmlCellPr id="394" uniqueName="_Report_Observations_BIL.PAS.WFG.SLB_A.EUR.KUN">
      <xmlPr mapId="1" xpath="/Report/Observations/BIL.PAS.WFG.SLB/A.EUR.KUN" xmlDataType="double"/>
    </xmlCellPr>
  </singleXmlCell>
  <singleXmlCell id="395" r="U45" connectionId="0">
    <xmlCellPr id="395" uniqueName="_Report_Observations_BIL.PAS.WFG.SLB_A.EUR.BAN">
      <xmlPr mapId="1" xpath="/Report/Observations/BIL.PAS.WFG.SLB/A.EUR.BAN" xmlDataType="double"/>
    </xmlCellPr>
  </singleXmlCell>
  <singleXmlCell id="396" r="U44" connectionId="0">
    <xmlCellPr id="396" uniqueName="_Report_Observations_BIL.PAS.WFG.SLB_A.EUR.T">
      <xmlPr mapId="1" xpath="/Report/Observations/BIL.PAS.WFG.SLB/A.EUR.T" xmlDataType="double"/>
    </xmlCellPr>
  </singleXmlCell>
  <singleXmlCell id="397" r="U43" connectionId="0">
    <xmlCellPr id="397" uniqueName="_Report_Observations_BIL.PAS.WFG.REP_A.EUR.KUN">
      <xmlPr mapId="1" xpath="/Report/Observations/BIL.PAS.WFG.REP/A.EUR.KUN" xmlDataType="double"/>
    </xmlCellPr>
  </singleXmlCell>
  <singleXmlCell id="398" r="U42" connectionId="0">
    <xmlCellPr id="398" uniqueName="_Report_Observations_BIL.PAS.WFG.REP_A.EUR.BAN">
      <xmlPr mapId="1" xpath="/Report/Observations/BIL.PAS.WFG.REP/A.EUR.BAN" xmlDataType="double"/>
    </xmlCellPr>
  </singleXmlCell>
  <singleXmlCell id="399" r="U41" connectionId="0">
    <xmlCellPr id="399" uniqueName="_Report_Observations_BIL.PAS.WFG.REP_A.EUR.T">
      <xmlPr mapId="1" xpath="/Report/Observations/BIL.PAS.WFG.REP/A.EUR.T" xmlDataType="double"/>
    </xmlCellPr>
  </singleXmlCell>
  <singleXmlCell id="403" r="U48" connectionId="0">
    <xmlCellPr id="403" uniqueName="_Report_Observations_BIL.PAS.VKE.KOV.BHU_A.EUR">
      <xmlPr mapId="1" xpath="/Report/Observations/BIL.PAS.VKE.KOV.BHU/A.EUR" xmlDataType="double"/>
    </xmlCellPr>
  </singleXmlCell>
  <singleXmlCell id="435" r="Q28" connectionId="0">
    <xmlCellPr id="435" uniqueName="_Report_Observations_BIL.AKT.WFG.SLB_I.T.T">
      <xmlPr mapId="1" xpath="/Report/Observations/BIL.AKT.WFG.SLB/I.T.T" xmlDataType="double"/>
    </xmlCellPr>
  </singleXmlCell>
  <singleXmlCell id="436" r="Q27" connectionId="0">
    <xmlCellPr id="436" uniqueName="_Report_Observations_BIL.AKT.WFG.REP_I.T.KUN">
      <xmlPr mapId="1" xpath="/Report/Observations/BIL.AKT.WFG.REP/I.T.KUN" xmlDataType="double"/>
    </xmlCellPr>
  </singleXmlCell>
  <singleXmlCell id="437" r="Q26" connectionId="0">
    <xmlCellPr id="437" uniqueName="_Report_Observations_BIL.AKT.WFG.REP_I.T.BAN">
      <xmlPr mapId="1" xpath="/Report/Observations/BIL.AKT.WFG.REP/I.T.BAN" xmlDataType="double"/>
    </xmlCellPr>
  </singleXmlCell>
  <singleXmlCell id="438" r="Q25" connectionId="0">
    <xmlCellPr id="438" uniqueName="_Report_Observations_BIL.AKT.WFG.REP_I.T.T">
      <xmlPr mapId="1" xpath="/Report/Observations/BIL.AKT.WFG.REP/I.T.T" xmlDataType="double"/>
    </xmlCellPr>
  </singleXmlCell>
  <singleXmlCell id="440" r="Q23" connectionId="0">
    <xmlCellPr id="440" uniqueName="_Report_Observations_BIL.AKT.FBA.BHU_I.T">
      <xmlPr mapId="1" xpath="/Report/Observations/BIL.AKT.FBA.BHU/I.T" xmlDataType="double"/>
    </xmlCellPr>
  </singleXmlCell>
  <singleXmlCell id="455" r="Q29" connectionId="0">
    <xmlCellPr id="455" uniqueName="_Report_Observations_BIL.AKT.WFG.SLB_I.T.BAN">
      <xmlPr mapId="1" xpath="/Report/Observations/BIL.AKT.WFG.SLB/I.T.BAN" xmlDataType="double"/>
    </xmlCellPr>
  </singleXmlCell>
  <singleXmlCell id="461" r="Q30" connectionId="0">
    <xmlCellPr id="461" uniqueName="_Report_Observations_BIL.AKT.WFG.SLB_I.T.KUN">
      <xmlPr mapId="1" xpath="/Report/Observations/BIL.AKT.WFG.SLB/I.T.KUN" xmlDataType="double"/>
    </xmlCellPr>
  </singleXmlCell>
  <singleXmlCell id="462" r="Q39" connectionId="0">
    <xmlCellPr id="462" uniqueName="_Report_Observations_BIL.PAS.VBA.BHU_I.T">
      <xmlPr mapId="1" xpath="/Report/Observations/BIL.PAS.VBA.BHU/I.T" xmlDataType="double"/>
    </xmlCellPr>
  </singleXmlCell>
  <singleXmlCell id="465" r="Q32" connectionId="0">
    <xmlCellPr id="465" uniqueName="_Report_Observations_BIL.AKT.FKU.BHU_I.T">
      <xmlPr mapId="1" xpath="/Report/Observations/BIL.AKT.FKU.BHU/I.T" xmlDataType="double"/>
    </xmlCellPr>
  </singleXmlCell>
  <singleXmlCell id="590" r="Q42" connectionId="0">
    <xmlCellPr id="590" uniqueName="_Report_Observations_BIL.PAS.WFG.REP_I.T.BAN">
      <xmlPr mapId="1" xpath="/Report/Observations/BIL.PAS.WFG.REP/I.T.BAN" xmlDataType="double"/>
    </xmlCellPr>
  </singleXmlCell>
  <singleXmlCell id="591" r="Q41" connectionId="0">
    <xmlCellPr id="591" uniqueName="_Report_Observations_BIL.PAS.WFG.REP_I.T.T">
      <xmlPr mapId="1" xpath="/Report/Observations/BIL.PAS.WFG.REP/I.T.T" xmlDataType="double"/>
    </xmlCellPr>
  </singleXmlCell>
  <singleXmlCell id="601" r="Q48" connectionId="0">
    <xmlCellPr id="601" uniqueName="_Report_Observations_BIL.PAS.VKE.KOV.BHU_I.T">
      <xmlPr mapId="1" xpath="/Report/Observations/BIL.PAS.VKE.KOV.BHU/I.T" xmlDataType="double"/>
    </xmlCellPr>
  </singleXmlCell>
  <singleXmlCell id="603" r="Q46" connectionId="0">
    <xmlCellPr id="603" uniqueName="_Report_Observations_BIL.PAS.WFG.SLB_I.T.KUN">
      <xmlPr mapId="1" xpath="/Report/Observations/BIL.PAS.WFG.SLB/I.T.KUN" xmlDataType="double"/>
    </xmlCellPr>
  </singleXmlCell>
  <singleXmlCell id="604" r="Q45" connectionId="0">
    <xmlCellPr id="604" uniqueName="_Report_Observations_BIL.PAS.WFG.SLB_I.T.BAN">
      <xmlPr mapId="1" xpath="/Report/Observations/BIL.PAS.WFG.SLB/I.T.BAN" xmlDataType="double"/>
    </xmlCellPr>
  </singleXmlCell>
  <singleXmlCell id="606" r="Q44" connectionId="0">
    <xmlCellPr id="606" uniqueName="_Report_Observations_BIL.PAS.WFG.SLB_I.T.T">
      <xmlPr mapId="1" xpath="/Report/Observations/BIL.PAS.WFG.SLB/I.T.T" xmlDataType="double"/>
    </xmlCellPr>
  </singleXmlCell>
  <singleXmlCell id="608" r="Q43" connectionId="0">
    <xmlCellPr id="608" uniqueName="_Report_Observations_BIL.PAS.WFG.REP_I.T.KUN">
      <xmlPr mapId="1" xpath="/Report/Observations/BIL.PAS.WFG.REP/I.T.KUN" xmlDataType="double"/>
    </xmlCellPr>
  </singleXmlCell>
  <singleXmlCell id="652" r="M23" connectionId="0">
    <xmlCellPr id="652" uniqueName="_Report_Observations_BIL.AKT.FBA.BHU_I.USD">
      <xmlPr mapId="1" xpath="/Report/Observations/BIL.AKT.FBA.BHU/I.USD" xmlDataType="double"/>
    </xmlCellPr>
  </singleXmlCell>
  <singleXmlCell id="657" r="M29" connectionId="0">
    <xmlCellPr id="657" uniqueName="_Report_Observations_BIL.AKT.WFG.SLB_I.USD.BAN">
      <xmlPr mapId="1" xpath="/Report/Observations/BIL.AKT.WFG.SLB/I.USD.BAN" xmlDataType="double"/>
    </xmlCellPr>
  </singleXmlCell>
  <singleXmlCell id="658" r="M28" connectionId="0">
    <xmlCellPr id="658" uniqueName="_Report_Observations_BIL.AKT.WFG.SLB_I.USD.T">
      <xmlPr mapId="1" xpath="/Report/Observations/BIL.AKT.WFG.SLB/I.USD.T" xmlDataType="double"/>
    </xmlCellPr>
  </singleXmlCell>
  <singleXmlCell id="659" r="M27" connectionId="0">
    <xmlCellPr id="659" uniqueName="_Report_Observations_BIL.AKT.WFG.REP_I.USD.KUN">
      <xmlPr mapId="1" xpath="/Report/Observations/BIL.AKT.WFG.REP/I.USD.KUN" xmlDataType="double"/>
    </xmlCellPr>
  </singleXmlCell>
  <singleXmlCell id="660" r="M26" connectionId="0">
    <xmlCellPr id="660" uniqueName="_Report_Observations_BIL.AKT.WFG.REP_I.USD.BAN">
      <xmlPr mapId="1" xpath="/Report/Observations/BIL.AKT.WFG.REP/I.USD.BAN" xmlDataType="double"/>
    </xmlCellPr>
  </singleXmlCell>
  <singleXmlCell id="661" r="M25" connectionId="0">
    <xmlCellPr id="661" uniqueName="_Report_Observations_BIL.AKT.WFG.REP_I.USD.T">
      <xmlPr mapId="1" xpath="/Report/Observations/BIL.AKT.WFG.REP/I.USD.T" xmlDataType="double"/>
    </xmlCellPr>
  </singleXmlCell>
  <singleXmlCell id="679" r="M32" connectionId="0">
    <xmlCellPr id="679" uniqueName="_Report_Observations_BIL.AKT.FKU.BHU_I.USD">
      <xmlPr mapId="1" xpath="/Report/Observations/BIL.AKT.FKU.BHU/I.USD" xmlDataType="double"/>
    </xmlCellPr>
  </singleXmlCell>
  <singleXmlCell id="681" r="M30" connectionId="0">
    <xmlCellPr id="681" uniqueName="_Report_Observations_BIL.AKT.WFG.SLB_I.USD.KUN">
      <xmlPr mapId="1" xpath="/Report/Observations/BIL.AKT.WFG.SLB/I.USD.KUN" xmlDataType="double"/>
    </xmlCellPr>
  </singleXmlCell>
  <singleXmlCell id="682" r="M39" connectionId="0">
    <xmlCellPr id="682" uniqueName="_Report_Observations_BIL.PAS.VBA.BHU_I.USD">
      <xmlPr mapId="1" xpath="/Report/Observations/BIL.PAS.VBA.BHU/I.USD" xmlDataType="double"/>
    </xmlCellPr>
  </singleXmlCell>
  <singleXmlCell id="726" r="L46" connectionId="0">
    <xmlCellPr id="726" uniqueName="_Report_Observations_BIL.PAS.WFG.SLB_I.EM.KUN">
      <xmlPr mapId="1" xpath="/Report/Observations/BIL.PAS.WFG.SLB/I.EM.KUN" xmlDataType="double"/>
    </xmlCellPr>
  </singleXmlCell>
  <singleXmlCell id="727" r="L45" connectionId="0">
    <xmlCellPr id="727" uniqueName="_Report_Observations_BIL.PAS.WFG.SLB_I.EM.BAN">
      <xmlPr mapId="1" xpath="/Report/Observations/BIL.PAS.WFG.SLB/I.EM.BAN" xmlDataType="double"/>
    </xmlCellPr>
  </singleXmlCell>
  <singleXmlCell id="728" r="L44" connectionId="0">
    <xmlCellPr id="728" uniqueName="_Report_Observations_BIL.PAS.WFG.SLB_I.EM.T">
      <xmlPr mapId="1" xpath="/Report/Observations/BIL.PAS.WFG.SLB/I.EM.T" xmlDataType="double"/>
    </xmlCellPr>
  </singleXmlCell>
  <singleXmlCell id="729" r="L43" connectionId="0">
    <xmlCellPr id="729" uniqueName="_Report_Observations_BIL.PAS.WFG.REP_I.EM.KUN">
      <xmlPr mapId="1" xpath="/Report/Observations/BIL.PAS.WFG.REP/I.EM.KUN" xmlDataType="double"/>
    </xmlCellPr>
  </singleXmlCell>
  <singleXmlCell id="730" r="L42" connectionId="0">
    <xmlCellPr id="730" uniqueName="_Report_Observations_BIL.PAS.WFG.REP_I.EM.BAN">
      <xmlPr mapId="1" xpath="/Report/Observations/BIL.PAS.WFG.REP/I.EM.BAN" xmlDataType="double"/>
    </xmlCellPr>
  </singleXmlCell>
  <singleXmlCell id="731" r="L41" connectionId="0">
    <xmlCellPr id="731" uniqueName="_Report_Observations_BIL.PAS.WFG.REP_I.EM.T">
      <xmlPr mapId="1" xpath="/Report/Observations/BIL.PAS.WFG.REP/I.EM.T" xmlDataType="double"/>
    </xmlCellPr>
  </singleXmlCell>
  <singleXmlCell id="739" r="L48" connectionId="0">
    <xmlCellPr id="739" uniqueName="_Report_Observations_BIL.PAS.VKE.KOV.BHU_I.EM">
      <xmlPr mapId="1" xpath="/Report/Observations/BIL.PAS.VKE.KOV.BHU/I.EM" xmlDataType="double"/>
    </xmlCellPr>
  </singleXmlCell>
  <singleXmlCell id="788" r="L25" connectionId="0">
    <xmlCellPr id="788" uniqueName="_Report_Observations_BIL.AKT.WFG.REP_I.EM.T">
      <xmlPr mapId="1" xpath="/Report/Observations/BIL.AKT.WFG.REP/I.EM.T" xmlDataType="double"/>
    </xmlCellPr>
  </singleXmlCell>
  <singleXmlCell id="789" r="L23" connectionId="0">
    <xmlCellPr id="789" uniqueName="_Report_Observations_BIL.AKT.FBA.BHU_I.EM">
      <xmlPr mapId="1" xpath="/Report/Observations/BIL.AKT.FBA.BHU/I.EM" xmlDataType="double"/>
    </xmlCellPr>
  </singleXmlCell>
  <singleXmlCell id="793" r="L29" connectionId="0">
    <xmlCellPr id="793" uniqueName="_Report_Observations_BIL.AKT.WFG.SLB_I.EM.BAN">
      <xmlPr mapId="1" xpath="/Report/Observations/BIL.AKT.WFG.SLB/I.EM.BAN" xmlDataType="double"/>
    </xmlCellPr>
  </singleXmlCell>
  <singleXmlCell id="795" r="L28" connectionId="0">
    <xmlCellPr id="795" uniqueName="_Report_Observations_BIL.AKT.WFG.SLB_I.EM.T">
      <xmlPr mapId="1" xpath="/Report/Observations/BIL.AKT.WFG.SLB/I.EM.T" xmlDataType="double"/>
    </xmlCellPr>
  </singleXmlCell>
  <singleXmlCell id="797" r="L27" connectionId="0">
    <xmlCellPr id="797" uniqueName="_Report_Observations_BIL.AKT.WFG.REP_I.EM.KUN">
      <xmlPr mapId="1" xpath="/Report/Observations/BIL.AKT.WFG.REP/I.EM.KUN" xmlDataType="double"/>
    </xmlCellPr>
  </singleXmlCell>
  <singleXmlCell id="799" r="L26" connectionId="0">
    <xmlCellPr id="799" uniqueName="_Report_Observations_BIL.AKT.WFG.REP_I.EM.BAN">
      <xmlPr mapId="1" xpath="/Report/Observations/BIL.AKT.WFG.REP/I.EM.BAN" xmlDataType="double"/>
    </xmlCellPr>
  </singleXmlCell>
  <singleXmlCell id="813" r="L32" connectionId="0">
    <xmlCellPr id="813" uniqueName="_Report_Observations_BIL.AKT.FKU.BHU_I.EM">
      <xmlPr mapId="1" xpath="/Report/Observations/BIL.AKT.FKU.BHU/I.EM" xmlDataType="double"/>
    </xmlCellPr>
  </singleXmlCell>
  <singleXmlCell id="814" r="L30" connectionId="0">
    <xmlCellPr id="814" uniqueName="_Report_Observations_BIL.AKT.WFG.SLB_I.EM.KUN">
      <xmlPr mapId="1" xpath="/Report/Observations/BIL.AKT.WFG.SLB/I.EM.KUN" xmlDataType="double"/>
    </xmlCellPr>
  </singleXmlCell>
  <singleXmlCell id="818" r="L39" connectionId="0">
    <xmlCellPr id="818" uniqueName="_Report_Observations_BIL.PAS.VBA.BHU_I.EM">
      <xmlPr mapId="1" xpath="/Report/Observations/BIL.PAS.VBA.BHU/I.EM" xmlDataType="double"/>
    </xmlCellPr>
  </singleXmlCell>
  <singleXmlCell id="841" r="Y28" connectionId="0">
    <xmlCellPr id="841" uniqueName="_Report_Observations_BIL.AKT.WFG.SLB_T.T.T">
      <xmlPr mapId="1" xpath="/Report/Observations/BIL.AKT.WFG.SLB/T.T.T" xmlDataType="double"/>
    </xmlCellPr>
  </singleXmlCell>
  <singleXmlCell id="842" r="Y27" connectionId="0">
    <xmlCellPr id="842" uniqueName="_Report_Observations_BIL.AKT.WFG.REP_T.T.KUN">
      <xmlPr mapId="1" xpath="/Report/Observations/BIL.AKT.WFG.REP/T.T.KUN" xmlDataType="double"/>
    </xmlCellPr>
  </singleXmlCell>
  <singleXmlCell id="844" r="Y26" connectionId="0">
    <xmlCellPr id="844" uniqueName="_Report_Observations_BIL.AKT.WFG.REP_T.T.BAN">
      <xmlPr mapId="1" xpath="/Report/Observations/BIL.AKT.WFG.REP/T.T.BAN" xmlDataType="double"/>
    </xmlCellPr>
  </singleXmlCell>
  <singleXmlCell id="845" r="Y25" connectionId="0">
    <xmlCellPr id="845" uniqueName="_Report_Observations_BIL.AKT.WFG.REP_T.T.T">
      <xmlPr mapId="1" xpath="/Report/Observations/BIL.AKT.WFG.REP/T.T.T" xmlDataType="double"/>
    </xmlCellPr>
  </singleXmlCell>
  <singleXmlCell id="846" r="Y23" connectionId="0">
    <xmlCellPr id="846" uniqueName="_Report_Observations_BIL.AKT.FBA.BHU_T.T">
      <xmlPr mapId="1" xpath="/Report/Observations/BIL.AKT.FBA.BHU/T.T" xmlDataType="double"/>
    </xmlCellPr>
  </singleXmlCell>
  <singleXmlCell id="854" r="Y29" connectionId="0">
    <xmlCellPr id="854" uniqueName="_Report_Observations_BIL.AKT.WFG.SLB_T.T.BAN">
      <xmlPr mapId="1" xpath="/Report/Observations/BIL.AKT.WFG.SLB/T.T.BAN" xmlDataType="double"/>
    </xmlCellPr>
  </singleXmlCell>
  <singleXmlCell id="859" r="Y30" connectionId="0">
    <xmlCellPr id="859" uniqueName="_Report_Observations_BIL.AKT.WFG.SLB_T.T.KUN">
      <xmlPr mapId="1" xpath="/Report/Observations/BIL.AKT.WFG.SLB/T.T.KUN" xmlDataType="double"/>
    </xmlCellPr>
  </singleXmlCell>
  <singleXmlCell id="866" r="Y39" connectionId="0">
    <xmlCellPr id="866" uniqueName="_Report_Observations_BIL.PAS.VBA.BHU_T.T">
      <xmlPr mapId="1" xpath="/Report/Observations/BIL.PAS.VBA.BHU/T.T" xmlDataType="double"/>
    </xmlCellPr>
  </singleXmlCell>
  <singleXmlCell id="870" r="Y32" connectionId="0">
    <xmlCellPr id="870" uniqueName="_Report_Observations_BIL.AKT.FKU.BHU_T.T">
      <xmlPr mapId="1" xpath="/Report/Observations/BIL.AKT.FKU.BHU/T.T" xmlDataType="double"/>
    </xmlCellPr>
  </singleXmlCell>
  <singleXmlCell id="940" r="Y42" connectionId="0">
    <xmlCellPr id="940" uniqueName="_Report_Observations_BIL.PAS.WFG.REP_T.T.BAN">
      <xmlPr mapId="1" xpath="/Report/Observations/BIL.PAS.WFG.REP/T.T.BAN" xmlDataType="double"/>
    </xmlCellPr>
  </singleXmlCell>
  <singleXmlCell id="941" r="Y41" connectionId="0">
    <xmlCellPr id="941" uniqueName="_Report_Observations_BIL.PAS.WFG.REP_T.T.T">
      <xmlPr mapId="1" xpath="/Report/Observations/BIL.PAS.WFG.REP/T.T.T" xmlDataType="double"/>
    </xmlCellPr>
  </singleXmlCell>
  <singleXmlCell id="950" r="Y48" connectionId="0">
    <xmlCellPr id="950" uniqueName="_Report_Observations_BIL.PAS.VKE.KOV.BHU_T.T">
      <xmlPr mapId="1" xpath="/Report/Observations/BIL.PAS.VKE.KOV.BHU/T.T" xmlDataType="double"/>
    </xmlCellPr>
  </singleXmlCell>
  <singleXmlCell id="955" r="Y46" connectionId="0">
    <xmlCellPr id="955" uniqueName="_Report_Observations_BIL.PAS.WFG.SLB_T.T.KUN">
      <xmlPr mapId="1" xpath="/Report/Observations/BIL.PAS.WFG.SLB/T.T.KUN" xmlDataType="double"/>
    </xmlCellPr>
  </singleXmlCell>
  <singleXmlCell id="958" r="Y45" connectionId="0">
    <xmlCellPr id="958" uniqueName="_Report_Observations_BIL.PAS.WFG.SLB_T.T.BAN">
      <xmlPr mapId="1" xpath="/Report/Observations/BIL.PAS.WFG.SLB/T.T.BAN" xmlDataType="double"/>
    </xmlCellPr>
  </singleXmlCell>
  <singleXmlCell id="961" r="Y44" connectionId="0">
    <xmlCellPr id="961" uniqueName="_Report_Observations_BIL.PAS.WFG.SLB_T.T.T">
      <xmlPr mapId="1" xpath="/Report/Observations/BIL.PAS.WFG.SLB/T.T.T" xmlDataType="double"/>
    </xmlCellPr>
  </singleXmlCell>
  <singleXmlCell id="964" r="Y43" connectionId="0">
    <xmlCellPr id="964" uniqueName="_Report_Observations_BIL.PAS.WFG.REP_T.T.KUN">
      <xmlPr mapId="1" xpath="/Report/Observations/BIL.PAS.WFG.REP/T.T.KUN" xmlDataType="double"/>
    </xmlCellPr>
  </singleXmlCell>
  <singleXmlCell id="975" r="U23" connectionId="0">
    <xmlCellPr id="975" uniqueName="_Report_Observations_BIL.AKT.FBA.BHU_A.EUR">
      <xmlPr mapId="1" xpath="/Report/Observations/BIL.AKT.FBA.BHU/A.EUR" xmlDataType="double"/>
    </xmlCellPr>
  </singleXmlCell>
  <singleXmlCell id="983" r="U29" connectionId="0">
    <xmlCellPr id="983" uniqueName="_Report_Observations_BIL.AKT.WFG.SLB_A.EUR.BAN">
      <xmlPr mapId="1" xpath="/Report/Observations/BIL.AKT.WFG.SLB/A.EUR.BAN" xmlDataType="double"/>
    </xmlCellPr>
  </singleXmlCell>
  <singleXmlCell id="985" r="U28" connectionId="0">
    <xmlCellPr id="985" uniqueName="_Report_Observations_BIL.AKT.WFG.SLB_A.EUR.T">
      <xmlPr mapId="1" xpath="/Report/Observations/BIL.AKT.WFG.SLB/A.EUR.T" xmlDataType="double"/>
    </xmlCellPr>
  </singleXmlCell>
  <singleXmlCell id="987" r="U27" connectionId="0">
    <xmlCellPr id="987" uniqueName="_Report_Observations_BIL.AKT.WFG.REP_A.EUR.KUN">
      <xmlPr mapId="1" xpath="/Report/Observations/BIL.AKT.WFG.REP/A.EUR.KUN" xmlDataType="double"/>
    </xmlCellPr>
  </singleXmlCell>
  <singleXmlCell id="990" r="U26" connectionId="0">
    <xmlCellPr id="990" uniqueName="_Report_Observations_BIL.AKT.WFG.REP_A.EUR.BAN">
      <xmlPr mapId="1" xpath="/Report/Observations/BIL.AKT.WFG.REP/A.EUR.BAN" xmlDataType="double"/>
    </xmlCellPr>
  </singleXmlCell>
  <singleXmlCell id="992" r="U25" connectionId="0">
    <xmlCellPr id="992" uniqueName="_Report_Observations_BIL.AKT.WFG.REP_A.EUR.T">
      <xmlPr mapId="1" xpath="/Report/Observations/BIL.AKT.WFG.REP/A.EUR.T" xmlDataType="double"/>
    </xmlCellPr>
  </singleXmlCell>
  <singleXmlCell id="1000" r="U32" connectionId="0">
    <xmlCellPr id="1000" uniqueName="_Report_Observations_BIL.AKT.FKU.BHU_A.EUR">
      <xmlPr mapId="1" xpath="/Report/Observations/BIL.AKT.FKU.BHU/A.EUR" xmlDataType="double"/>
    </xmlCellPr>
  </singleXmlCell>
  <singleXmlCell id="1003" r="U30" connectionId="0">
    <xmlCellPr id="1003" uniqueName="_Report_Observations_BIL.AKT.WFG.SLB_A.EUR.KUN">
      <xmlPr mapId="1" xpath="/Report/Observations/BIL.AKT.WFG.SLB/A.EUR.KUN" xmlDataType="double"/>
    </xmlCellPr>
  </singleXmlCell>
  <singleXmlCell id="1011" r="U39" connectionId="0">
    <xmlCellPr id="1011" uniqueName="_Report_Observations_BIL.PAS.VBA.BHU_A.EUR">
      <xmlPr mapId="1" xpath="/Report/Observations/BIL.PAS.VBA.BHU/A.EUR" xmlDataType="double"/>
    </xmlCellPr>
  </singleXmlCell>
  <singleXmlCell id="1077" r="T46" connectionId="0">
    <xmlCellPr id="1077" uniqueName="_Report_Observations_BIL.PAS.WFG.SLB_A.USD.KUN">
      <xmlPr mapId="1" xpath="/Report/Observations/BIL.PAS.WFG.SLB/A.USD.KUN" xmlDataType="double"/>
    </xmlCellPr>
  </singleXmlCell>
  <singleXmlCell id="1078" r="T45" connectionId="0">
    <xmlCellPr id="1078" uniqueName="_Report_Observations_BIL.PAS.WFG.SLB_A.USD.BAN">
      <xmlPr mapId="1" xpath="/Report/Observations/BIL.PAS.WFG.SLB/A.USD.BAN" xmlDataType="double"/>
    </xmlCellPr>
  </singleXmlCell>
  <singleXmlCell id="1079" r="T44" connectionId="0">
    <xmlCellPr id="1079" uniqueName="_Report_Observations_BIL.PAS.WFG.SLB_A.USD.T">
      <xmlPr mapId="1" xpath="/Report/Observations/BIL.PAS.WFG.SLB/A.USD.T" xmlDataType="double"/>
    </xmlCellPr>
  </singleXmlCell>
  <singleXmlCell id="1080" r="T43" connectionId="0">
    <xmlCellPr id="1080" uniqueName="_Report_Observations_BIL.PAS.WFG.REP_A.USD.KUN">
      <xmlPr mapId="1" xpath="/Report/Observations/BIL.PAS.WFG.REP/A.USD.KUN" xmlDataType="double"/>
    </xmlCellPr>
  </singleXmlCell>
  <singleXmlCell id="1081" r="T42" connectionId="0">
    <xmlCellPr id="1081" uniqueName="_Report_Observations_BIL.PAS.WFG.REP_A.USD.BAN">
      <xmlPr mapId="1" xpath="/Report/Observations/BIL.PAS.WFG.REP/A.USD.BAN" xmlDataType="double"/>
    </xmlCellPr>
  </singleXmlCell>
  <singleXmlCell id="1082" r="T41" connectionId="0">
    <xmlCellPr id="1082" uniqueName="_Report_Observations_BIL.PAS.WFG.REP_A.USD.T">
      <xmlPr mapId="1" xpath="/Report/Observations/BIL.PAS.WFG.REP/A.USD.T" xmlDataType="double"/>
    </xmlCellPr>
  </singleXmlCell>
  <singleXmlCell id="1088" r="T48" connectionId="0">
    <xmlCellPr id="1088" uniqueName="_Report_Observations_BIL.PAS.VKE.KOV.BHU_A.USD">
      <xmlPr mapId="1" xpath="/Report/Observations/BIL.PAS.VKE.KOV.BHU/A.USD" xmlDataType="double"/>
    </xmlCellPr>
  </singleXmlCell>
  <singleXmlCell id="1119" r="T25" connectionId="0">
    <xmlCellPr id="1119" uniqueName="_Report_Observations_BIL.AKT.WFG.REP_A.USD.T">
      <xmlPr mapId="1" xpath="/Report/Observations/BIL.AKT.WFG.REP/A.USD.T" xmlDataType="double"/>
    </xmlCellPr>
  </singleXmlCell>
  <singleXmlCell id="1120" r="T23" connectionId="0">
    <xmlCellPr id="1120" uniqueName="_Report_Observations_BIL.AKT.FBA.BHU_A.USD">
      <xmlPr mapId="1" xpath="/Report/Observations/BIL.AKT.FBA.BHU/A.USD" xmlDataType="double"/>
    </xmlCellPr>
  </singleXmlCell>
  <singleXmlCell id="1123" r="T29" connectionId="0">
    <xmlCellPr id="1123" uniqueName="_Report_Observations_BIL.AKT.WFG.SLB_A.USD.BAN">
      <xmlPr mapId="1" xpath="/Report/Observations/BIL.AKT.WFG.SLB/A.USD.BAN" xmlDataType="double"/>
    </xmlCellPr>
  </singleXmlCell>
  <singleXmlCell id="1125" r="T28" connectionId="0">
    <xmlCellPr id="1125" uniqueName="_Report_Observations_BIL.AKT.WFG.SLB_A.USD.T">
      <xmlPr mapId="1" xpath="/Report/Observations/BIL.AKT.WFG.SLB/A.USD.T" xmlDataType="double"/>
    </xmlCellPr>
  </singleXmlCell>
  <singleXmlCell id="1126" r="T27" connectionId="0">
    <xmlCellPr id="1126" uniqueName="_Report_Observations_BIL.AKT.WFG.REP_A.USD.KUN">
      <xmlPr mapId="1" xpath="/Report/Observations/BIL.AKT.WFG.REP/A.USD.KUN" xmlDataType="double"/>
    </xmlCellPr>
  </singleXmlCell>
  <singleXmlCell id="1127" r="T26" connectionId="0">
    <xmlCellPr id="1127" uniqueName="_Report_Observations_BIL.AKT.WFG.REP_A.USD.BAN">
      <xmlPr mapId="1" xpath="/Report/Observations/BIL.AKT.WFG.REP/A.USD.BAN" xmlDataType="double"/>
    </xmlCellPr>
  </singleXmlCell>
  <singleXmlCell id="1138" r="T32" connectionId="0">
    <xmlCellPr id="1138" uniqueName="_Report_Observations_BIL.AKT.FKU.BHU_A.USD">
      <xmlPr mapId="1" xpath="/Report/Observations/BIL.AKT.FKU.BHU/A.USD" xmlDataType="double"/>
    </xmlCellPr>
  </singleXmlCell>
  <singleXmlCell id="1139" r="T30" connectionId="0">
    <xmlCellPr id="1139" uniqueName="_Report_Observations_BIL.AKT.WFG.SLB_A.USD.KUN">
      <xmlPr mapId="1" xpath="/Report/Observations/BIL.AKT.WFG.SLB/A.USD.KUN" xmlDataType="double"/>
    </xmlCellPr>
  </singleXmlCell>
  <singleXmlCell id="1144" r="T39" connectionId="0">
    <xmlCellPr id="1144" uniqueName="_Report_Observations_BIL.PAS.VBA.BHU_A.USD">
      <xmlPr mapId="1" xpath="/Report/Observations/BIL.PAS.VBA.BHU/A.USD" xmlDataType="double"/>
    </xmlCellPr>
  </singleXmlCell>
  <singleXmlCell id="1213" r="P43" connectionId="0">
    <xmlCellPr id="1213" uniqueName="_Report_Observations_BIL.PAS.WFG.REP_I.U.KUN">
      <xmlPr mapId="1" xpath="/Report/Observations/BIL.PAS.WFG.REP/I.U.KUN" xmlDataType="double"/>
    </xmlCellPr>
  </singleXmlCell>
  <singleXmlCell id="1215" r="P42" connectionId="0">
    <xmlCellPr id="1215" uniqueName="_Report_Observations_BIL.PAS.WFG.REP_I.U.BAN">
      <xmlPr mapId="1" xpath="/Report/Observations/BIL.PAS.WFG.REP/I.U.BAN" xmlDataType="double"/>
    </xmlCellPr>
  </singleXmlCell>
  <singleXmlCell id="1218" r="P41" connectionId="0">
    <xmlCellPr id="1218" uniqueName="_Report_Observations_BIL.PAS.WFG.REP_I.U.T">
      <xmlPr mapId="1" xpath="/Report/Observations/BIL.PAS.WFG.REP/I.U.T" xmlDataType="double"/>
    </xmlCellPr>
  </singleXmlCell>
  <singleXmlCell id="1221" r="P48" connectionId="0">
    <xmlCellPr id="1221" uniqueName="_Report_Observations_BIL.PAS.VKE.KOV.BHU_I.U">
      <xmlPr mapId="1" xpath="/Report/Observations/BIL.PAS.VKE.KOV.BHU/I.U" xmlDataType="double"/>
    </xmlCellPr>
  </singleXmlCell>
  <singleXmlCell id="1222" r="P46" connectionId="0">
    <xmlCellPr id="1222" uniqueName="_Report_Observations_BIL.PAS.WFG.SLB_I.U.KUN">
      <xmlPr mapId="1" xpath="/Report/Observations/BIL.PAS.WFG.SLB/I.U.KUN" xmlDataType="double"/>
    </xmlCellPr>
  </singleXmlCell>
  <singleXmlCell id="1223" r="P45" connectionId="0">
    <xmlCellPr id="1223" uniqueName="_Report_Observations_BIL.PAS.WFG.SLB_I.U.BAN">
      <xmlPr mapId="1" xpath="/Report/Observations/BIL.PAS.WFG.SLB/I.U.BAN" xmlDataType="double"/>
    </xmlCellPr>
  </singleXmlCell>
  <singleXmlCell id="1224" r="P44" connectionId="0">
    <xmlCellPr id="1224" uniqueName="_Report_Observations_BIL.PAS.WFG.SLB_I.U.T">
      <xmlPr mapId="1" xpath="/Report/Observations/BIL.PAS.WFG.SLB/I.U.T" xmlDataType="double"/>
    </xmlCellPr>
  </singleXmlCell>
  <singleXmlCell id="1257" r="P29" connectionId="0">
    <xmlCellPr id="1257" uniqueName="_Report_Observations_BIL.AKT.WFG.SLB_I.U.BAN">
      <xmlPr mapId="1" xpath="/Report/Observations/BIL.AKT.WFG.SLB/I.U.BAN" xmlDataType="double"/>
    </xmlCellPr>
  </singleXmlCell>
  <singleXmlCell id="1258" r="P28" connectionId="0">
    <xmlCellPr id="1258" uniqueName="_Report_Observations_BIL.AKT.WFG.SLB_I.U.T">
      <xmlPr mapId="1" xpath="/Report/Observations/BIL.AKT.WFG.SLB/I.U.T" xmlDataType="double"/>
    </xmlCellPr>
  </singleXmlCell>
  <singleXmlCell id="1259" r="P27" connectionId="0">
    <xmlCellPr id="1259" uniqueName="_Report_Observations_BIL.AKT.WFG.REP_I.U.KUN">
      <xmlPr mapId="1" xpath="/Report/Observations/BIL.AKT.WFG.REP/I.U.KUN" xmlDataType="double"/>
    </xmlCellPr>
  </singleXmlCell>
  <singleXmlCell id="1260" r="P26" connectionId="0">
    <xmlCellPr id="1260" uniqueName="_Report_Observations_BIL.AKT.WFG.REP_I.U.BAN">
      <xmlPr mapId="1" xpath="/Report/Observations/BIL.AKT.WFG.REP/I.U.BAN" xmlDataType="double"/>
    </xmlCellPr>
  </singleXmlCell>
  <singleXmlCell id="1261" r="P25" connectionId="0">
    <xmlCellPr id="1261" uniqueName="_Report_Observations_BIL.AKT.WFG.REP_I.U.T">
      <xmlPr mapId="1" xpath="/Report/Observations/BIL.AKT.WFG.REP/I.U.T" xmlDataType="double"/>
    </xmlCellPr>
  </singleXmlCell>
  <singleXmlCell id="1262" r="P23" connectionId="0">
    <xmlCellPr id="1262" uniqueName="_Report_Observations_BIL.AKT.FBA.BHU_I.U">
      <xmlPr mapId="1" xpath="/Report/Observations/BIL.AKT.FBA.BHU/I.U" xmlDataType="double"/>
    </xmlCellPr>
  </singleXmlCell>
  <singleXmlCell id="1269" r="P32" connectionId="0">
    <xmlCellPr id="1269" uniqueName="_Report_Observations_BIL.AKT.FKU.BHU_I.U">
      <xmlPr mapId="1" xpath="/Report/Observations/BIL.AKT.FKU.BHU/I.U" xmlDataType="double"/>
    </xmlCellPr>
  </singleXmlCell>
  <singleXmlCell id="1270" r="P30" connectionId="0">
    <xmlCellPr id="1270" uniqueName="_Report_Observations_BIL.AKT.WFG.SLB_I.U.KUN">
      <xmlPr mapId="1" xpath="/Report/Observations/BIL.AKT.WFG.SLB/I.U.KUN" xmlDataType="double"/>
    </xmlCellPr>
  </singleXmlCell>
  <singleXmlCell id="1273" r="P39" connectionId="0">
    <xmlCellPr id="1273" uniqueName="_Report_Observations_BIL.PAS.VBA.BHU_I.U">
      <xmlPr mapId="1" xpath="/Report/Observations/BIL.PAS.VBA.BHU/I.U" xmlDataType="double"/>
    </xmlCellPr>
  </singleXmlCell>
  <singleXmlCell id="1365" r="K26" connectionId="0">
    <xmlCellPr id="1365" uniqueName="_Report_Observations_BIL.AKT.WFG.REP_I.CHF.BAN">
      <xmlPr mapId="1" xpath="/Report/Observations/BIL.AKT.WFG.REP/I.CHF.BAN" xmlDataType="double"/>
    </xmlCellPr>
  </singleXmlCell>
  <singleXmlCell id="1366" r="K25" connectionId="0">
    <xmlCellPr id="1366" uniqueName="_Report_Observations_BIL.AKT.WFG.REP_I.CHF.T">
      <xmlPr mapId="1" xpath="/Report/Observations/BIL.AKT.WFG.REP/I.CHF.T" xmlDataType="double"/>
    </xmlCellPr>
  </singleXmlCell>
  <singleXmlCell id="1367" r="K23" connectionId="0">
    <xmlCellPr id="1367" uniqueName="_Report_Observations_BIL.AKT.FBA.BHU_I.CHF">
      <xmlPr mapId="1" xpath="/Report/Observations/BIL.AKT.FBA.BHU/I.CHF" xmlDataType="double"/>
    </xmlCellPr>
  </singleXmlCell>
  <singleXmlCell id="1370" r="K29" connectionId="0">
    <xmlCellPr id="1370" uniqueName="_Report_Observations_BIL.AKT.WFG.SLB_I.CHF.BAN">
      <xmlPr mapId="1" xpath="/Report/Observations/BIL.AKT.WFG.SLB/I.CHF.BAN" xmlDataType="double"/>
    </xmlCellPr>
  </singleXmlCell>
  <singleXmlCell id="1371" r="K28" connectionId="0">
    <xmlCellPr id="1371" uniqueName="_Report_Observations_BIL.AKT.WFG.SLB_I.CHF.T">
      <xmlPr mapId="1" xpath="/Report/Observations/BIL.AKT.WFG.SLB/I.CHF.T" xmlDataType="double"/>
    </xmlCellPr>
  </singleXmlCell>
  <singleXmlCell id="1373" r="K27" connectionId="0">
    <xmlCellPr id="1373" uniqueName="_Report_Observations_BIL.AKT.WFG.REP_I.CHF.KUN">
      <xmlPr mapId="1" xpath="/Report/Observations/BIL.AKT.WFG.REP/I.CHF.KUN" xmlDataType="double"/>
    </xmlCellPr>
  </singleXmlCell>
  <singleXmlCell id="1391" r="K32" connectionId="0">
    <xmlCellPr id="1391" uniqueName="_Report_Observations_BIL.AKT.FKU.BHU_I.CHF">
      <xmlPr mapId="1" xpath="/Report/Observations/BIL.AKT.FKU.BHU/I.CHF" xmlDataType="double"/>
    </xmlCellPr>
  </singleXmlCell>
  <singleXmlCell id="1392" r="K30" connectionId="0">
    <xmlCellPr id="1392" uniqueName="_Report_Observations_BIL.AKT.WFG.SLB_I.CHF.KUN">
      <xmlPr mapId="1" xpath="/Report/Observations/BIL.AKT.WFG.SLB/I.CHF.KUN" xmlDataType="double"/>
    </xmlCellPr>
  </singleXmlCell>
  <singleXmlCell id="1395" r="K39" connectionId="0">
    <xmlCellPr id="1395" uniqueName="_Report_Observations_BIL.PAS.VBA.BHU_I.CHF">
      <xmlPr mapId="1" xpath="/Report/Observations/BIL.PAS.VBA.BHU/I.CHF" xmlDataType="double"/>
    </xmlCellPr>
  </singleXmlCell>
  <singleXmlCell id="1490" r="K48" connectionId="0">
    <xmlCellPr id="1490" uniqueName="_Report_Observations_BIL.PAS.VKE.KOV.BHU_I.CHF">
      <xmlPr mapId="1" xpath="/Report/Observations/BIL.PAS.VKE.KOV.BHU/I.CHF" xmlDataType="double"/>
    </xmlCellPr>
  </singleXmlCell>
  <singleXmlCell id="1492" r="K46" connectionId="0">
    <xmlCellPr id="1492" uniqueName="_Report_Observations_BIL.PAS.WFG.SLB_I.CHF.KUN">
      <xmlPr mapId="1" xpath="/Report/Observations/BIL.PAS.WFG.SLB/I.CHF.KUN" xmlDataType="double"/>
    </xmlCellPr>
  </singleXmlCell>
  <singleXmlCell id="1493" r="K45" connectionId="0">
    <xmlCellPr id="1493" uniqueName="_Report_Observations_BIL.PAS.WFG.SLB_I.CHF.BAN">
      <xmlPr mapId="1" xpath="/Report/Observations/BIL.PAS.WFG.SLB/I.CHF.BAN" xmlDataType="double"/>
    </xmlCellPr>
  </singleXmlCell>
  <singleXmlCell id="1494" r="K44" connectionId="0">
    <xmlCellPr id="1494" uniqueName="_Report_Observations_BIL.PAS.WFG.SLB_I.CHF.T">
      <xmlPr mapId="1" xpath="/Report/Observations/BIL.PAS.WFG.SLB/I.CHF.T" xmlDataType="double"/>
    </xmlCellPr>
  </singleXmlCell>
  <singleXmlCell id="1496" r="K43" connectionId="0">
    <xmlCellPr id="1496" uniqueName="_Report_Observations_BIL.PAS.WFG.REP_I.CHF.KUN">
      <xmlPr mapId="1" xpath="/Report/Observations/BIL.PAS.WFG.REP/I.CHF.KUN" xmlDataType="double"/>
    </xmlCellPr>
  </singleXmlCell>
  <singleXmlCell id="1497" r="K42" connectionId="0">
    <xmlCellPr id="1497" uniqueName="_Report_Observations_BIL.PAS.WFG.REP_I.CHF.BAN">
      <xmlPr mapId="1" xpath="/Report/Observations/BIL.PAS.WFG.REP/I.CHF.BAN" xmlDataType="double"/>
    </xmlCellPr>
  </singleXmlCell>
  <singleXmlCell id="1498" r="K41" connectionId="0">
    <xmlCellPr id="1498" uniqueName="_Report_Observations_BIL.PAS.WFG.REP_I.CHF.T">
      <xmlPr mapId="1" xpath="/Report/Observations/BIL.PAS.WFG.REP/I.CHF.T" xmlDataType="double"/>
    </xmlCellPr>
  </singleXmlCell>
  <singleXmlCell id="1535" r="X43" connectionId="0">
    <xmlCellPr id="1535" uniqueName="_Report_Observations_BIL.PAS.WFG.REP_A.T.KUN">
      <xmlPr mapId="1" xpath="/Report/Observations/BIL.PAS.WFG.REP/A.T.KUN" xmlDataType="double"/>
    </xmlCellPr>
  </singleXmlCell>
  <singleXmlCell id="1536" r="X42" connectionId="0">
    <xmlCellPr id="1536" uniqueName="_Report_Observations_BIL.PAS.WFG.REP_A.T.BAN">
      <xmlPr mapId="1" xpath="/Report/Observations/BIL.PAS.WFG.REP/A.T.BAN" xmlDataType="double"/>
    </xmlCellPr>
  </singleXmlCell>
  <singleXmlCell id="1537" r="X41" connectionId="0">
    <xmlCellPr id="1537" uniqueName="_Report_Observations_BIL.PAS.WFG.REP_A.T.T">
      <xmlPr mapId="1" xpath="/Report/Observations/BIL.PAS.WFG.REP/A.T.T" xmlDataType="double"/>
    </xmlCellPr>
  </singleXmlCell>
  <singleXmlCell id="1543" r="X48" connectionId="0">
    <xmlCellPr id="1543" uniqueName="_Report_Observations_BIL.PAS.VKE.KOV.BHU_A.T">
      <xmlPr mapId="1" xpath="/Report/Observations/BIL.PAS.VKE.KOV.BHU/A.T" xmlDataType="double"/>
    </xmlCellPr>
  </singleXmlCell>
  <singleXmlCell id="1548" r="X46" connectionId="0">
    <xmlCellPr id="1548" uniqueName="_Report_Observations_BIL.PAS.WFG.SLB_A.T.KUN">
      <xmlPr mapId="1" xpath="/Report/Observations/BIL.PAS.WFG.SLB/A.T.KUN" xmlDataType="double"/>
    </xmlCellPr>
  </singleXmlCell>
  <singleXmlCell id="1551" r="X45" connectionId="0">
    <xmlCellPr id="1551" uniqueName="_Report_Observations_BIL.PAS.WFG.SLB_A.T.BAN">
      <xmlPr mapId="1" xpath="/Report/Observations/BIL.PAS.WFG.SLB/A.T.BAN" xmlDataType="double"/>
    </xmlCellPr>
  </singleXmlCell>
  <singleXmlCell id="1553" r="X44" connectionId="0">
    <xmlCellPr id="1553" uniqueName="_Report_Observations_BIL.PAS.WFG.SLB_A.T.T">
      <xmlPr mapId="1" xpath="/Report/Observations/BIL.PAS.WFG.SLB/A.T.T" xmlDataType="double"/>
    </xmlCellPr>
  </singleXmlCell>
  <singleXmlCell id="1575" r="X29" connectionId="0">
    <xmlCellPr id="1575" uniqueName="_Report_Observations_BIL.AKT.WFG.SLB_A.T.BAN">
      <xmlPr mapId="1" xpath="/Report/Observations/BIL.AKT.WFG.SLB/A.T.BAN" xmlDataType="double"/>
    </xmlCellPr>
  </singleXmlCell>
  <singleXmlCell id="1578" r="X28" connectionId="0">
    <xmlCellPr id="1578" uniqueName="_Report_Observations_BIL.AKT.WFG.SLB_A.T.T">
      <xmlPr mapId="1" xpath="/Report/Observations/BIL.AKT.WFG.SLB/A.T.T" xmlDataType="double"/>
    </xmlCellPr>
  </singleXmlCell>
  <singleXmlCell id="1581" r="X27" connectionId="0">
    <xmlCellPr id="1581" uniqueName="_Report_Observations_BIL.AKT.WFG.REP_A.T.KUN">
      <xmlPr mapId="1" xpath="/Report/Observations/BIL.AKT.WFG.REP/A.T.KUN" xmlDataType="double"/>
    </xmlCellPr>
  </singleXmlCell>
  <singleXmlCell id="1584" r="X26" connectionId="0">
    <xmlCellPr id="1584" uniqueName="_Report_Observations_BIL.AKT.WFG.REP_A.T.BAN">
      <xmlPr mapId="1" xpath="/Report/Observations/BIL.AKT.WFG.REP/A.T.BAN" xmlDataType="double"/>
    </xmlCellPr>
  </singleXmlCell>
  <singleXmlCell id="1587" r="X25" connectionId="0">
    <xmlCellPr id="1587" uniqueName="_Report_Observations_BIL.AKT.WFG.REP_A.T.T">
      <xmlPr mapId="1" xpath="/Report/Observations/BIL.AKT.WFG.REP/A.T.T" xmlDataType="double"/>
    </xmlCellPr>
  </singleXmlCell>
  <singleXmlCell id="1591" r="X23" connectionId="0">
    <xmlCellPr id="1591" uniqueName="_Report_Observations_BIL.AKT.FBA.BHU_A.T">
      <xmlPr mapId="1" xpath="/Report/Observations/BIL.AKT.FBA.BHU/A.T" xmlDataType="double"/>
    </xmlCellPr>
  </singleXmlCell>
  <singleXmlCell id="1597" r="X32" connectionId="0">
    <xmlCellPr id="1597" uniqueName="_Report_Observations_BIL.AKT.FKU.BHU_A.T">
      <xmlPr mapId="1" xpath="/Report/Observations/BIL.AKT.FKU.BHU/A.T" xmlDataType="double"/>
    </xmlCellPr>
  </singleXmlCell>
  <singleXmlCell id="1598" r="X30" connectionId="0">
    <xmlCellPr id="1598" uniqueName="_Report_Observations_BIL.AKT.WFG.SLB_A.T.KUN">
      <xmlPr mapId="1" xpath="/Report/Observations/BIL.AKT.WFG.SLB/A.T.KUN" xmlDataType="double"/>
    </xmlCellPr>
  </singleXmlCell>
  <singleXmlCell id="1603" r="X39" connectionId="0">
    <xmlCellPr id="1603" uniqueName="_Report_Observations_BIL.PAS.VBA.BHU_A.T">
      <xmlPr mapId="1" xpath="/Report/Observations/BIL.PAS.VBA.BHU/A.T" xmlDataType="double"/>
    </xmlCellPr>
  </singleXmlCell>
  <singleXmlCell id="1695" r="S26" connectionId="0">
    <xmlCellPr id="1695" uniqueName="_Report_Observations_BIL.AKT.WFG.REP_A.EM.BAN">
      <xmlPr mapId="1" xpath="/Report/Observations/BIL.AKT.WFG.REP/A.EM.BAN" xmlDataType="double"/>
    </xmlCellPr>
  </singleXmlCell>
  <singleXmlCell id="1696" r="S25" connectionId="0">
    <xmlCellPr id="1696" uniqueName="_Report_Observations_BIL.AKT.WFG.REP_A.EM.T">
      <xmlPr mapId="1" xpath="/Report/Observations/BIL.AKT.WFG.REP/A.EM.T" xmlDataType="double"/>
    </xmlCellPr>
  </singleXmlCell>
  <singleXmlCell id="1697" r="S23" connectionId="0">
    <xmlCellPr id="1697" uniqueName="_Report_Observations_BIL.AKT.FBA.BHU_A.EM">
      <xmlPr mapId="1" xpath="/Report/Observations/BIL.AKT.FBA.BHU/A.EM" xmlDataType="double"/>
    </xmlCellPr>
  </singleXmlCell>
  <singleXmlCell id="1702" r="S29" connectionId="0">
    <xmlCellPr id="1702" uniqueName="_Report_Observations_BIL.AKT.WFG.SLB_A.EM.BAN">
      <xmlPr mapId="1" xpath="/Report/Observations/BIL.AKT.WFG.SLB/A.EM.BAN" xmlDataType="double"/>
    </xmlCellPr>
  </singleXmlCell>
  <singleXmlCell id="1704" r="S28" connectionId="0">
    <xmlCellPr id="1704" uniqueName="_Report_Observations_BIL.AKT.WFG.SLB_A.EM.T">
      <xmlPr mapId="1" xpath="/Report/Observations/BIL.AKT.WFG.SLB/A.EM.T" xmlDataType="double"/>
    </xmlCellPr>
  </singleXmlCell>
  <singleXmlCell id="1706" r="S27" connectionId="0">
    <xmlCellPr id="1706" uniqueName="_Report_Observations_BIL.AKT.WFG.REP_A.EM.KUN">
      <xmlPr mapId="1" xpath="/Report/Observations/BIL.AKT.WFG.REP/A.EM.KUN" xmlDataType="double"/>
    </xmlCellPr>
  </singleXmlCell>
  <singleXmlCell id="1714" r="S32" connectionId="0">
    <xmlCellPr id="1714" uniqueName="_Report_Observations_BIL.AKT.FKU.BHU_A.EM">
      <xmlPr mapId="1" xpath="/Report/Observations/BIL.AKT.FKU.BHU/A.EM" xmlDataType="double"/>
    </xmlCellPr>
  </singleXmlCell>
  <singleXmlCell id="1715" r="S30" connectionId="0">
    <xmlCellPr id="1715" uniqueName="_Report_Observations_BIL.AKT.WFG.SLB_A.EM.KUN">
      <xmlPr mapId="1" xpath="/Report/Observations/BIL.AKT.WFG.SLB/A.EM.KUN" xmlDataType="double"/>
    </xmlCellPr>
  </singleXmlCell>
  <singleXmlCell id="1718" r="S39" connectionId="0">
    <xmlCellPr id="1718" uniqueName="_Report_Observations_BIL.PAS.VBA.BHU_A.EM">
      <xmlPr mapId="1" xpath="/Report/Observations/BIL.PAS.VBA.BHU/A.EM" xmlDataType="double"/>
    </xmlCellPr>
  </singleXmlCell>
  <singleXmlCell id="1782" r="S48" connectionId="0">
    <xmlCellPr id="1782" uniqueName="_Report_Observations_BIL.PAS.VKE.KOV.BHU_A.EM">
      <xmlPr mapId="1" xpath="/Report/Observations/BIL.PAS.VKE.KOV.BHU/A.EM" xmlDataType="double"/>
    </xmlCellPr>
  </singleXmlCell>
  <singleXmlCell id="1783" r="S46" connectionId="0">
    <xmlCellPr id="1783" uniqueName="_Report_Observations_BIL.PAS.WFG.SLB_A.EM.KUN">
      <xmlPr mapId="1" xpath="/Report/Observations/BIL.PAS.WFG.SLB/A.EM.KUN" xmlDataType="double"/>
    </xmlCellPr>
  </singleXmlCell>
  <singleXmlCell id="1784" r="S45" connectionId="0">
    <xmlCellPr id="1784" uniqueName="_Report_Observations_BIL.PAS.WFG.SLB_A.EM.BAN">
      <xmlPr mapId="1" xpath="/Report/Observations/BIL.PAS.WFG.SLB/A.EM.BAN" xmlDataType="double"/>
    </xmlCellPr>
  </singleXmlCell>
  <singleXmlCell id="1785" r="S44" connectionId="0">
    <xmlCellPr id="1785" uniqueName="_Report_Observations_BIL.PAS.WFG.SLB_A.EM.T">
      <xmlPr mapId="1" xpath="/Report/Observations/BIL.PAS.WFG.SLB/A.EM.T" xmlDataType="double"/>
    </xmlCellPr>
  </singleXmlCell>
  <singleXmlCell id="1786" r="S43" connectionId="0">
    <xmlCellPr id="1786" uniqueName="_Report_Observations_BIL.PAS.WFG.REP_A.EM.KUN">
      <xmlPr mapId="1" xpath="/Report/Observations/BIL.PAS.WFG.REP/A.EM.KUN" xmlDataType="double"/>
    </xmlCellPr>
  </singleXmlCell>
  <singleXmlCell id="1787" r="S42" connectionId="0">
    <xmlCellPr id="1787" uniqueName="_Report_Observations_BIL.PAS.WFG.REP_A.EM.BAN">
      <xmlPr mapId="1" xpath="/Report/Observations/BIL.PAS.WFG.REP/A.EM.BAN" xmlDataType="double"/>
    </xmlCellPr>
  </singleXmlCell>
  <singleXmlCell id="1788" r="S41" connectionId="0">
    <xmlCellPr id="1788" uniqueName="_Report_Observations_BIL.PAS.WFG.REP_A.EM.T">
      <xmlPr mapId="1" xpath="/Report/Observations/BIL.PAS.WFG.REP/A.EM.T" xmlDataType="double"/>
    </xmlCellPr>
  </singleXmlCell>
  <singleXmlCell id="1811" r="O29" connectionId="0">
    <xmlCellPr id="1811" uniqueName="_Report_Observations_BIL.AKT.WFG.SLB_I.JPY.BAN">
      <xmlPr mapId="1" xpath="/Report/Observations/BIL.AKT.WFG.SLB/I.JPY.BAN" xmlDataType="double"/>
    </xmlCellPr>
  </singleXmlCell>
  <singleXmlCell id="1812" r="O28" connectionId="0">
    <xmlCellPr id="1812" uniqueName="_Report_Observations_BIL.AKT.WFG.SLB_I.JPY.T">
      <xmlPr mapId="1" xpath="/Report/Observations/BIL.AKT.WFG.SLB/I.JPY.T" xmlDataType="double"/>
    </xmlCellPr>
  </singleXmlCell>
  <singleXmlCell id="1813" r="O27" connectionId="0">
    <xmlCellPr id="1813" uniqueName="_Report_Observations_BIL.AKT.WFG.REP_I.JPY.KUN">
      <xmlPr mapId="1" xpath="/Report/Observations/BIL.AKT.WFG.REP/I.JPY.KUN" xmlDataType="double"/>
    </xmlCellPr>
  </singleXmlCell>
  <singleXmlCell id="1814" r="O26" connectionId="0">
    <xmlCellPr id="1814" uniqueName="_Report_Observations_BIL.AKT.WFG.REP_I.JPY.BAN">
      <xmlPr mapId="1" xpath="/Report/Observations/BIL.AKT.WFG.REP/I.JPY.BAN" xmlDataType="double"/>
    </xmlCellPr>
  </singleXmlCell>
  <singleXmlCell id="1815" r="O25" connectionId="0">
    <xmlCellPr id="1815" uniqueName="_Report_Observations_BIL.AKT.WFG.REP_I.JPY.T">
      <xmlPr mapId="1" xpath="/Report/Observations/BIL.AKT.WFG.REP/I.JPY.T" xmlDataType="double"/>
    </xmlCellPr>
  </singleXmlCell>
  <singleXmlCell id="1816" r="O23" connectionId="0">
    <xmlCellPr id="1816" uniqueName="_Report_Observations_BIL.AKT.FBA.BHU_I.JPY">
      <xmlPr mapId="1" xpath="/Report/Observations/BIL.AKT.FBA.BHU/I.JPY" xmlDataType="double"/>
    </xmlCellPr>
  </singleXmlCell>
  <singleXmlCell id="1825" r="O32" connectionId="0">
    <xmlCellPr id="1825" uniqueName="_Report_Observations_BIL.AKT.FKU.BHU_I.JPY">
      <xmlPr mapId="1" xpath="/Report/Observations/BIL.AKT.FKU.BHU/I.JPY" xmlDataType="double"/>
    </xmlCellPr>
  </singleXmlCell>
  <singleXmlCell id="1827" r="O30" connectionId="0">
    <xmlCellPr id="1827" uniqueName="_Report_Observations_BIL.AKT.WFG.SLB_I.JPY.KUN">
      <xmlPr mapId="1" xpath="/Report/Observations/BIL.AKT.WFG.SLB/I.JPY.KUN" xmlDataType="double"/>
    </xmlCellPr>
  </singleXmlCell>
  <singleXmlCell id="1828" r="O39" connectionId="0">
    <xmlCellPr id="1828" uniqueName="_Report_Observations_BIL.PAS.VBA.BHU_I.JPY">
      <xmlPr mapId="1" xpath="/Report/Observations/BIL.PAS.VBA.BHU/I.JPY" xmlDataType="double"/>
    </xmlCellPr>
  </singleXmlCell>
  <singleXmlCell id="1883" r="O44" connectionId="0">
    <xmlCellPr id="1883" uniqueName="_Report_Observations_BIL.PAS.WFG.SLB_I.JPY.T">
      <xmlPr mapId="1" xpath="/Report/Observations/BIL.PAS.WFG.SLB/I.JPY.T" xmlDataType="double"/>
    </xmlCellPr>
  </singleXmlCell>
  <singleXmlCell id="1885" r="O43" connectionId="0">
    <xmlCellPr id="1885" uniqueName="_Report_Observations_BIL.PAS.WFG.REP_I.JPY.KUN">
      <xmlPr mapId="1" xpath="/Report/Observations/BIL.PAS.WFG.REP/I.JPY.KUN" xmlDataType="double"/>
    </xmlCellPr>
  </singleXmlCell>
  <singleXmlCell id="1888" r="O42" connectionId="0">
    <xmlCellPr id="1888" uniqueName="_Report_Observations_BIL.PAS.WFG.REP_I.JPY.BAN">
      <xmlPr mapId="1" xpath="/Report/Observations/BIL.PAS.WFG.REP/I.JPY.BAN" xmlDataType="double"/>
    </xmlCellPr>
  </singleXmlCell>
  <singleXmlCell id="1890" r="O41" connectionId="0">
    <xmlCellPr id="1890" uniqueName="_Report_Observations_BIL.PAS.WFG.REP_I.JPY.T">
      <xmlPr mapId="1" xpath="/Report/Observations/BIL.PAS.WFG.REP/I.JPY.T" xmlDataType="double"/>
    </xmlCellPr>
  </singleXmlCell>
  <singleXmlCell id="1891" r="O48" connectionId="0">
    <xmlCellPr id="1891" uniqueName="_Report_Observations_BIL.PAS.VKE.KOV.BHU_I.JPY">
      <xmlPr mapId="1" xpath="/Report/Observations/BIL.PAS.VKE.KOV.BHU/I.JPY" xmlDataType="double"/>
    </xmlCellPr>
  </singleXmlCell>
  <singleXmlCell id="1892" r="O46" connectionId="0">
    <xmlCellPr id="1892" uniqueName="_Report_Observations_BIL.PAS.WFG.SLB_I.JPY.KUN">
      <xmlPr mapId="1" xpath="/Report/Observations/BIL.PAS.WFG.SLB/I.JPY.KUN" xmlDataType="double"/>
    </xmlCellPr>
  </singleXmlCell>
  <singleXmlCell id="1893" r="O45" connectionId="0">
    <xmlCellPr id="1893" uniqueName="_Report_Observations_BIL.PAS.WFG.SLB_I.JPY.BAN">
      <xmlPr mapId="1" xpath="/Report/Observations/BIL.PAS.WFG.SLB/I.JPY.BAN" xmlDataType="double"/>
    </xmlCellPr>
  </singleXmlCell>
  <singleXmlCell id="2099" r="W29" connectionId="0">
    <xmlCellPr id="2099" uniqueName="_Report_Observations_BIL.AKT.WFG.SLB_A.U.BAN">
      <xmlPr mapId="1" xpath="/Report/Observations/BIL.AKT.WFG.SLB/A.U.BAN" xmlDataType="double"/>
    </xmlCellPr>
  </singleXmlCell>
  <singleXmlCell id="2101" r="W28" connectionId="0">
    <xmlCellPr id="2101" uniqueName="_Report_Observations_BIL.AKT.WFG.SLB_A.U.T">
      <xmlPr mapId="1" xpath="/Report/Observations/BIL.AKT.WFG.SLB/A.U.T" xmlDataType="double"/>
    </xmlCellPr>
  </singleXmlCell>
  <singleXmlCell id="2102" r="W27" connectionId="0">
    <xmlCellPr id="2102" uniqueName="_Report_Observations_BIL.AKT.WFG.REP_A.U.KUN">
      <xmlPr mapId="1" xpath="/Report/Observations/BIL.AKT.WFG.REP/A.U.KUN" xmlDataType="double"/>
    </xmlCellPr>
  </singleXmlCell>
  <singleXmlCell id="2104" r="W26" connectionId="0">
    <xmlCellPr id="2104" uniqueName="_Report_Observations_BIL.AKT.WFG.REP_A.U.BAN">
      <xmlPr mapId="1" xpath="/Report/Observations/BIL.AKT.WFG.REP/A.U.BAN" xmlDataType="double"/>
    </xmlCellPr>
  </singleXmlCell>
  <singleXmlCell id="2106" r="W25" connectionId="0">
    <xmlCellPr id="2106" uniqueName="_Report_Observations_BIL.AKT.WFG.REP_A.U.T">
      <xmlPr mapId="1" xpath="/Report/Observations/BIL.AKT.WFG.REP/A.U.T" xmlDataType="double"/>
    </xmlCellPr>
  </singleXmlCell>
  <singleXmlCell id="2110" r="W23" connectionId="0">
    <xmlCellPr id="2110" uniqueName="_Report_Observations_BIL.AKT.FBA.BHU_A.U">
      <xmlPr mapId="1" xpath="/Report/Observations/BIL.AKT.FBA.BHU/A.U" xmlDataType="double"/>
    </xmlCellPr>
  </singleXmlCell>
  <singleXmlCell id="2116" r="W32" connectionId="0">
    <xmlCellPr id="2116" uniqueName="_Report_Observations_BIL.AKT.FKU.BHU_A.U">
      <xmlPr mapId="1" xpath="/Report/Observations/BIL.AKT.FKU.BHU/A.U" xmlDataType="double"/>
    </xmlCellPr>
  </singleXmlCell>
  <singleXmlCell id="2117" r="W30" connectionId="0">
    <xmlCellPr id="2117" uniqueName="_Report_Observations_BIL.AKT.WFG.SLB_A.U.KUN">
      <xmlPr mapId="1" xpath="/Report/Observations/BIL.AKT.WFG.SLB/A.U.KUN" xmlDataType="double"/>
    </xmlCellPr>
  </singleXmlCell>
  <singleXmlCell id="2124" r="W39" connectionId="0">
    <xmlCellPr id="2124" uniqueName="_Report_Observations_BIL.PAS.VBA.BHU_A.U">
      <xmlPr mapId="1" xpath="/Report/Observations/BIL.PAS.VBA.BHU/A.U" xmlDataType="double"/>
    </xmlCellPr>
  </singleXmlCell>
  <singleXmlCell id="2233" r="W44" connectionId="0">
    <xmlCellPr id="2233" uniqueName="_Report_Observations_BIL.PAS.WFG.SLB_A.U.T">
      <xmlPr mapId="1" xpath="/Report/Observations/BIL.PAS.WFG.SLB/A.U.T" xmlDataType="double"/>
    </xmlCellPr>
  </singleXmlCell>
  <singleXmlCell id="2234" r="W43" connectionId="0">
    <xmlCellPr id="2234" uniqueName="_Report_Observations_BIL.PAS.WFG.REP_A.U.KUN">
      <xmlPr mapId="1" xpath="/Report/Observations/BIL.PAS.WFG.REP/A.U.KUN" xmlDataType="double"/>
    </xmlCellPr>
  </singleXmlCell>
  <singleXmlCell id="2235" r="W42" connectionId="0">
    <xmlCellPr id="2235" uniqueName="_Report_Observations_BIL.PAS.WFG.REP_A.U.BAN">
      <xmlPr mapId="1" xpath="/Report/Observations/BIL.PAS.WFG.REP/A.U.BAN" xmlDataType="double"/>
    </xmlCellPr>
  </singleXmlCell>
  <singleXmlCell id="2236" r="W41" connectionId="0">
    <xmlCellPr id="2236" uniqueName="_Report_Observations_BIL.PAS.WFG.REP_A.U.T">
      <xmlPr mapId="1" xpath="/Report/Observations/BIL.PAS.WFG.REP/A.U.T" xmlDataType="double"/>
    </xmlCellPr>
  </singleXmlCell>
  <singleXmlCell id="2250" r="W48" connectionId="0">
    <xmlCellPr id="2250" uniqueName="_Report_Observations_BIL.PAS.VKE.KOV.BHU_A.U">
      <xmlPr mapId="1" xpath="/Report/Observations/BIL.PAS.VKE.KOV.BHU/A.U" xmlDataType="double"/>
    </xmlCellPr>
  </singleXmlCell>
  <singleXmlCell id="2254" r="W46" connectionId="0">
    <xmlCellPr id="2254" uniqueName="_Report_Observations_BIL.PAS.WFG.SLB_A.U.KUN">
      <xmlPr mapId="1" xpath="/Report/Observations/BIL.PAS.WFG.SLB/A.U.KUN" xmlDataType="double"/>
    </xmlCellPr>
  </singleXmlCell>
  <singleXmlCell id="2257" r="W45" connectionId="0">
    <xmlCellPr id="2257" uniqueName="_Report_Observations_BIL.PAS.WFG.SLB_A.U.BAN">
      <xmlPr mapId="1" xpath="/Report/Observations/BIL.PAS.WFG.SLB/A.U.BAN" xmlDataType="double"/>
    </xmlCellPr>
  </singleXmlCell>
  <singleXmlCell id="2367" r="R41" connectionId="0">
    <xmlCellPr id="2367" uniqueName="_Report_Observations_BIL.PAS.WFG.REP_A.CHF.T">
      <xmlPr mapId="1" xpath="/Report/Observations/BIL.PAS.WFG.REP/A.CHF.T" xmlDataType="double"/>
    </xmlCellPr>
  </singleXmlCell>
  <singleXmlCell id="2368" r="R48" connectionId="0">
    <xmlCellPr id="2368" uniqueName="_Report_Observations_BIL.PAS.VKE.KOV.BHU_A.CHF">
      <xmlPr mapId="1" xpath="/Report/Observations/BIL.PAS.VKE.KOV.BHU/A.CHF" xmlDataType="double"/>
    </xmlCellPr>
  </singleXmlCell>
  <singleXmlCell id="2369" r="R46" connectionId="0">
    <xmlCellPr id="2369" uniqueName="_Report_Observations_BIL.PAS.WFG.SLB_A.CHF.KUN">
      <xmlPr mapId="1" xpath="/Report/Observations/BIL.PAS.WFG.SLB/A.CHF.KUN" xmlDataType="double"/>
    </xmlCellPr>
  </singleXmlCell>
  <singleXmlCell id="2370" r="R45" connectionId="0">
    <xmlCellPr id="2370" uniqueName="_Report_Observations_BIL.PAS.WFG.SLB_A.CHF.BAN">
      <xmlPr mapId="1" xpath="/Report/Observations/BIL.PAS.WFG.SLB/A.CHF.BAN" xmlDataType="double"/>
    </xmlCellPr>
  </singleXmlCell>
  <singleXmlCell id="2371" r="R44" connectionId="0">
    <xmlCellPr id="2371" uniqueName="_Report_Observations_BIL.PAS.WFG.SLB_A.CHF.T">
      <xmlPr mapId="1" xpath="/Report/Observations/BIL.PAS.WFG.SLB/A.CHF.T" xmlDataType="double"/>
    </xmlCellPr>
  </singleXmlCell>
  <singleXmlCell id="2372" r="R43" connectionId="0">
    <xmlCellPr id="2372" uniqueName="_Report_Observations_BIL.PAS.WFG.REP_A.CHF.KUN">
      <xmlPr mapId="1" xpath="/Report/Observations/BIL.PAS.WFG.REP/A.CHF.KUN" xmlDataType="double"/>
    </xmlCellPr>
  </singleXmlCell>
  <singleXmlCell id="2373" r="R42" connectionId="0">
    <xmlCellPr id="2373" uniqueName="_Report_Observations_BIL.PAS.WFG.REP_A.CHF.BAN">
      <xmlPr mapId="1" xpath="/Report/Observations/BIL.PAS.WFG.REP/A.CHF.BAN" xmlDataType="double"/>
    </xmlCellPr>
  </singleXmlCell>
  <singleXmlCell id="2416" r="R27" connectionId="0">
    <xmlCellPr id="2416" uniqueName="_Report_Observations_BIL.AKT.WFG.REP_A.CHF.KUN">
      <xmlPr mapId="1" xpath="/Report/Observations/BIL.AKT.WFG.REP/A.CHF.KUN" xmlDataType="double"/>
    </xmlCellPr>
  </singleXmlCell>
  <singleXmlCell id="2417" r="R26" connectionId="0">
    <xmlCellPr id="2417" uniqueName="_Report_Observations_BIL.AKT.WFG.REP_A.CHF.BAN">
      <xmlPr mapId="1" xpath="/Report/Observations/BIL.AKT.WFG.REP/A.CHF.BAN" xmlDataType="double"/>
    </xmlCellPr>
  </singleXmlCell>
  <singleXmlCell id="2418" r="R25" connectionId="0">
    <xmlCellPr id="2418" uniqueName="_Report_Observations_BIL.AKT.WFG.REP_A.CHF.T">
      <xmlPr mapId="1" xpath="/Report/Observations/BIL.AKT.WFG.REP/A.CHF.T" xmlDataType="double"/>
    </xmlCellPr>
  </singleXmlCell>
  <singleXmlCell id="2420" r="R23" connectionId="0">
    <xmlCellPr id="2420" uniqueName="_Report_Observations_BIL.AKT.FBA.BHU_A.CHF">
      <xmlPr mapId="1" xpath="/Report/Observations/BIL.AKT.FBA.BHU/A.CHF" xmlDataType="double"/>
    </xmlCellPr>
  </singleXmlCell>
  <singleXmlCell id="2424" r="R29" connectionId="0">
    <xmlCellPr id="2424" uniqueName="_Report_Observations_BIL.AKT.WFG.SLB_A.CHF.BAN">
      <xmlPr mapId="1" xpath="/Report/Observations/BIL.AKT.WFG.SLB/A.CHF.BAN" xmlDataType="double"/>
    </xmlCellPr>
  </singleXmlCell>
  <singleXmlCell id="2426" r="R28" connectionId="0">
    <xmlCellPr id="2426" uniqueName="_Report_Observations_BIL.AKT.WFG.SLB_A.CHF.T">
      <xmlPr mapId="1" xpath="/Report/Observations/BIL.AKT.WFG.SLB/A.CHF.T" xmlDataType="double"/>
    </xmlCellPr>
  </singleXmlCell>
  <singleXmlCell id="2429" r="R30" connectionId="0">
    <xmlCellPr id="2429" uniqueName="_Report_Observations_BIL.AKT.WFG.SLB_A.CHF.KUN">
      <xmlPr mapId="1" xpath="/Report/Observations/BIL.AKT.WFG.SLB/A.CHF.KUN" xmlDataType="double"/>
    </xmlCellPr>
  </singleXmlCell>
  <singleXmlCell id="2438" r="R32" connectionId="0">
    <xmlCellPr id="2438" uniqueName="_Report_Observations_BIL.AKT.FKU.BHU_A.CHF">
      <xmlPr mapId="1" xpath="/Report/Observations/BIL.AKT.FKU.BHU/A.CHF" xmlDataType="double"/>
    </xmlCellPr>
  </singleXmlCell>
  <singleXmlCell id="2447" r="R39" connectionId="0">
    <xmlCellPr id="2447" uniqueName="_Report_Observations_BIL.PAS.VBA.BHU_A.CHF">
      <xmlPr mapId="1" xpath="/Report/Observations/BIL.PAS.VBA.BHU/A.CHF" xmlDataType="double"/>
    </xmlCellPr>
  </singleXmlCell>
  <singleXmlCell id="2553" r="N45" connectionId="0">
    <xmlCellPr id="2553" uniqueName="_Report_Observations_BIL.PAS.WFG.SLB_I.EUR.BAN">
      <xmlPr mapId="1" xpath="/Report/Observations/BIL.PAS.WFG.SLB/I.EUR.BAN" xmlDataType="double"/>
    </xmlCellPr>
  </singleXmlCell>
  <singleXmlCell id="2554" r="N44" connectionId="0">
    <xmlCellPr id="2554" uniqueName="_Report_Observations_BIL.PAS.WFG.SLB_I.EUR.T">
      <xmlPr mapId="1" xpath="/Report/Observations/BIL.PAS.WFG.SLB/I.EUR.T" xmlDataType="double"/>
    </xmlCellPr>
  </singleXmlCell>
  <singleXmlCell id="2556" r="N43" connectionId="0">
    <xmlCellPr id="2556" uniqueName="_Report_Observations_BIL.PAS.WFG.REP_I.EUR.KUN">
      <xmlPr mapId="1" xpath="/Report/Observations/BIL.PAS.WFG.REP/I.EUR.KUN" xmlDataType="double"/>
    </xmlCellPr>
  </singleXmlCell>
  <singleXmlCell id="2558" r="N42" connectionId="0">
    <xmlCellPr id="2558" uniqueName="_Report_Observations_BIL.PAS.WFG.REP_I.EUR.BAN">
      <xmlPr mapId="1" xpath="/Report/Observations/BIL.PAS.WFG.REP/I.EUR.BAN" xmlDataType="double"/>
    </xmlCellPr>
  </singleXmlCell>
  <singleXmlCell id="2559" r="N41" connectionId="0">
    <xmlCellPr id="2559" uniqueName="_Report_Observations_BIL.PAS.WFG.REP_I.EUR.T">
      <xmlPr mapId="1" xpath="/Report/Observations/BIL.PAS.WFG.REP/I.EUR.T" xmlDataType="double"/>
    </xmlCellPr>
  </singleXmlCell>
  <singleXmlCell id="2560" r="N48" connectionId="0">
    <xmlCellPr id="2560" uniqueName="_Report_Observations_BIL.PAS.VKE.KOV.BHU_I.EUR">
      <xmlPr mapId="1" xpath="/Report/Observations/BIL.PAS.VKE.KOV.BHU/I.EUR" xmlDataType="double"/>
    </xmlCellPr>
  </singleXmlCell>
  <singleXmlCell id="2561" r="N46" connectionId="0">
    <xmlCellPr id="2561" uniqueName="_Report_Observations_BIL.PAS.WFG.SLB_I.EUR.KUN">
      <xmlPr mapId="1" xpath="/Report/Observations/BIL.PAS.WFG.SLB/I.EUR.KUN" xmlDataType="double"/>
    </xmlCellPr>
  </singleXmlCell>
  <singleXmlCell id="2598" r="N23" connectionId="0">
    <xmlCellPr id="2598" uniqueName="_Report_Observations_BIL.AKT.FBA.BHU_I.EUR">
      <xmlPr mapId="1" xpath="/Report/Observations/BIL.AKT.FBA.BHU/I.EUR" xmlDataType="double"/>
    </xmlCellPr>
  </singleXmlCell>
  <singleXmlCell id="2604" r="N29" connectionId="0">
    <xmlCellPr id="2604" uniqueName="_Report_Observations_BIL.AKT.WFG.SLB_I.EUR.BAN">
      <xmlPr mapId="1" xpath="/Report/Observations/BIL.AKT.WFG.SLB/I.EUR.BAN" xmlDataType="double"/>
    </xmlCellPr>
  </singleXmlCell>
  <singleXmlCell id="2605" r="N28" connectionId="0">
    <xmlCellPr id="2605" uniqueName="_Report_Observations_BIL.AKT.WFG.SLB_I.EUR.T">
      <xmlPr mapId="1" xpath="/Report/Observations/BIL.AKT.WFG.SLB/I.EUR.T" xmlDataType="double"/>
    </xmlCellPr>
  </singleXmlCell>
  <singleXmlCell id="2606" r="N27" connectionId="0">
    <xmlCellPr id="2606" uniqueName="_Report_Observations_BIL.AKT.WFG.REP_I.EUR.KUN">
      <xmlPr mapId="1" xpath="/Report/Observations/BIL.AKT.WFG.REP/I.EUR.KUN" xmlDataType="double"/>
    </xmlCellPr>
  </singleXmlCell>
  <singleXmlCell id="2607" r="N26" connectionId="0">
    <xmlCellPr id="2607" uniqueName="_Report_Observations_BIL.AKT.WFG.REP_I.EUR.BAN">
      <xmlPr mapId="1" xpath="/Report/Observations/BIL.AKT.WFG.REP/I.EUR.BAN" xmlDataType="double"/>
    </xmlCellPr>
  </singleXmlCell>
  <singleXmlCell id="2608" r="N25" connectionId="0">
    <xmlCellPr id="2608" uniqueName="_Report_Observations_BIL.AKT.WFG.REP_I.EUR.T">
      <xmlPr mapId="1" xpath="/Report/Observations/BIL.AKT.WFG.REP/I.EUR.T" xmlDataType="double"/>
    </xmlCellPr>
  </singleXmlCell>
  <singleXmlCell id="2625" r="N32" connectionId="0">
    <xmlCellPr id="2625" uniqueName="_Report_Observations_BIL.AKT.FKU.BHU_I.EUR">
      <xmlPr mapId="1" xpath="/Report/Observations/BIL.AKT.FKU.BHU/I.EUR" xmlDataType="double"/>
    </xmlCellPr>
  </singleXmlCell>
  <singleXmlCell id="2628" r="N30" connectionId="0">
    <xmlCellPr id="2628" uniqueName="_Report_Observations_BIL.AKT.WFG.SLB_I.EUR.KUN">
      <xmlPr mapId="1" xpath="/Report/Observations/BIL.AKT.WFG.SLB/I.EUR.KUN" xmlDataType="double"/>
    </xmlCellPr>
  </singleXmlCell>
  <singleXmlCell id="2629" r="N39" connectionId="0">
    <xmlCellPr id="2629" uniqueName="_Report_Observations_BIL.PAS.VBA.BHU_I.EUR">
      <xmlPr mapId="1" xpath="/Report/Observations/BIL.PAS.VBA.BHU/I.EUR" xmlDataType="double"/>
    </xmlCellPr>
  </singleXmlCell>
</singleXmlCells>
</file>

<file path=xl/tables/tableSingleCells5.xml><?xml version="1.0" encoding="utf-8"?>
<singleXmlCells xmlns="http://schemas.openxmlformats.org/spreadsheetml/2006/main">
  <singleXmlCell id="43" r="X23" connectionId="0">
    <xmlCellPr id="43" uniqueName="_Report_Observations_ABI.TRE.AKT_A.T.A">
      <xmlPr mapId="1" xpath="/Report/Observations/ABI.TRE.AKT/A.T.A" xmlDataType="double"/>
    </xmlCellPr>
  </singleXmlCell>
  <singleXmlCell id="44" r="X24" connectionId="0">
    <xmlCellPr id="44" uniqueName="_Report_Observations_ABI.TRE.PAS_A.T.T">
      <xmlPr mapId="1" xpath="/Report/Observations/ABI.TRE.PAS/A.T.T" xmlDataType="double"/>
    </xmlCellPr>
  </singleXmlCell>
  <singleXmlCell id="46" r="X25" connectionId="0">
    <xmlCellPr id="46" uniqueName="_Report_Observations_ABI.TRE.PAS_A.T.I">
      <xmlPr mapId="1" xpath="/Report/Observations/ABI.TRE.PAS/A.T.I" xmlDataType="double"/>
    </xmlCellPr>
  </singleXmlCell>
  <singleXmlCell id="49" r="X26" connectionId="0">
    <xmlCellPr id="49" uniqueName="_Report_Observations_ABI.TRE.PAS_A.T.A">
      <xmlPr mapId="1" xpath="/Report/Observations/ABI.TRE.PAS/A.T.A" xmlDataType="double"/>
    </xmlCellPr>
  </singleXmlCell>
  <singleXmlCell id="51" r="X21" connectionId="0">
    <xmlCellPr id="51" uniqueName="_Report_Observations_ABI.TRE.AKT_A.T.T">
      <xmlPr mapId="1" xpath="/Report/Observations/ABI.TRE.AKT/A.T.T" xmlDataType="double"/>
    </xmlCellPr>
  </singleXmlCell>
  <singleXmlCell id="52" r="X22" connectionId="0">
    <xmlCellPr id="52" uniqueName="_Report_Observations_ABI.TRE.AKT_A.T.I">
      <xmlPr mapId="1" xpath="/Report/Observations/ABI.TRE.AKT/A.T.I" xmlDataType="double"/>
    </xmlCellPr>
  </singleXmlCell>
  <singleXmlCell id="179" r="K24" connectionId="0">
    <xmlCellPr id="179" uniqueName="_Report_Observations_ABI.TRE.PAS_I.CHF.T">
      <xmlPr mapId="1" xpath="/Report/Observations/ABI.TRE.PAS/I.CHF.T" xmlDataType="double"/>
    </xmlCellPr>
  </singleXmlCell>
  <singleXmlCell id="180" r="K25" connectionId="0">
    <xmlCellPr id="180" uniqueName="_Report_Observations_ABI.TRE.PAS_I.CHF.I">
      <xmlPr mapId="1" xpath="/Report/Observations/ABI.TRE.PAS/I.CHF.I" xmlDataType="double"/>
    </xmlCellPr>
  </singleXmlCell>
  <singleXmlCell id="181" r="K26" connectionId="0">
    <xmlCellPr id="181" uniqueName="_Report_Observations_ABI.TRE.PAS_I.CHF.A">
      <xmlPr mapId="1" xpath="/Report/Observations/ABI.TRE.PAS/I.CHF.A" xmlDataType="double"/>
    </xmlCellPr>
  </singleXmlCell>
  <singleXmlCell id="184" r="K21" connectionId="0">
    <xmlCellPr id="184" uniqueName="_Report_Observations_ABI.TRE.AKT_I.CHF.T">
      <xmlPr mapId="1" xpath="/Report/Observations/ABI.TRE.AKT/I.CHF.T" xmlDataType="double"/>
    </xmlCellPr>
  </singleXmlCell>
  <singleXmlCell id="185" r="K22" connectionId="0">
    <xmlCellPr id="185" uniqueName="_Report_Observations_ABI.TRE.AKT_I.CHF.I">
      <xmlPr mapId="1" xpath="/Report/Observations/ABI.TRE.AKT/I.CHF.I" xmlDataType="double"/>
    </xmlCellPr>
  </singleXmlCell>
  <singleXmlCell id="186" r="K23" connectionId="0">
    <xmlCellPr id="186" uniqueName="_Report_Observations_ABI.TRE.AKT_I.CHF.A">
      <xmlPr mapId="1" xpath="/Report/Observations/ABI.TRE.AKT/I.CHF.A" xmlDataType="double"/>
    </xmlCellPr>
  </singleXmlCell>
  <singleXmlCell id="355" r="O24" connectionId="0">
    <xmlCellPr id="355" uniqueName="_Report_Observations_ABI.TRE.PAS_I.JPY.T">
      <xmlPr mapId="1" xpath="/Report/Observations/ABI.TRE.PAS/I.JPY.T" xmlDataType="double"/>
    </xmlCellPr>
  </singleXmlCell>
  <singleXmlCell id="356" r="O25" connectionId="0">
    <xmlCellPr id="356" uniqueName="_Report_Observations_ABI.TRE.PAS_I.JPY.I">
      <xmlPr mapId="1" xpath="/Report/Observations/ABI.TRE.PAS/I.JPY.I" xmlDataType="double"/>
    </xmlCellPr>
  </singleXmlCell>
  <singleXmlCell id="357" r="O26" connectionId="0">
    <xmlCellPr id="357" uniqueName="_Report_Observations_ABI.TRE.PAS_I.JPY.A">
      <xmlPr mapId="1" xpath="/Report/Observations/ABI.TRE.PAS/I.JPY.A" xmlDataType="double"/>
    </xmlCellPr>
  </singleXmlCell>
  <singleXmlCell id="359" r="O21" connectionId="0">
    <xmlCellPr id="359" uniqueName="_Report_Observations_ABI.TRE.AKT_I.JPY.T">
      <xmlPr mapId="1" xpath="/Report/Observations/ABI.TRE.AKT/I.JPY.T" xmlDataType="double"/>
    </xmlCellPr>
  </singleXmlCell>
  <singleXmlCell id="360" r="O22" connectionId="0">
    <xmlCellPr id="360" uniqueName="_Report_Observations_ABI.TRE.AKT_I.JPY.I">
      <xmlPr mapId="1" xpath="/Report/Observations/ABI.TRE.AKT/I.JPY.I" xmlDataType="double"/>
    </xmlCellPr>
  </singleXmlCell>
  <singleXmlCell id="361" r="O23" connectionId="0">
    <xmlCellPr id="361" uniqueName="_Report_Observations_ABI.TRE.AKT_I.JPY.A">
      <xmlPr mapId="1" xpath="/Report/Observations/ABI.TRE.AKT/I.JPY.A" xmlDataType="double"/>
    </xmlCellPr>
  </singleXmlCell>
  <singleXmlCell id="557" r="S24" connectionId="0">
    <xmlCellPr id="557" uniqueName="_Report_Observations_ABI.TRE.PAS_A.EM.T">
      <xmlPr mapId="1" xpath="/Report/Observations/ABI.TRE.PAS/A.EM.T" xmlDataType="double"/>
    </xmlCellPr>
  </singleXmlCell>
  <singleXmlCell id="558" r="S25" connectionId="0">
    <xmlCellPr id="558" uniqueName="_Report_Observations_ABI.TRE.PAS_A.EM.I">
      <xmlPr mapId="1" xpath="/Report/Observations/ABI.TRE.PAS/A.EM.I" xmlDataType="double"/>
    </xmlCellPr>
  </singleXmlCell>
  <singleXmlCell id="559" r="S26" connectionId="0">
    <xmlCellPr id="559" uniqueName="_Report_Observations_ABI.TRE.PAS_A.EM.A">
      <xmlPr mapId="1" xpath="/Report/Observations/ABI.TRE.PAS/A.EM.A" xmlDataType="double"/>
    </xmlCellPr>
  </singleXmlCell>
  <singleXmlCell id="561" r="S21" connectionId="0">
    <xmlCellPr id="561" uniqueName="_Report_Observations_ABI.TRE.AKT_A.EM.T">
      <xmlPr mapId="1" xpath="/Report/Observations/ABI.TRE.AKT/A.EM.T" xmlDataType="double"/>
    </xmlCellPr>
  </singleXmlCell>
  <singleXmlCell id="562" r="S22" connectionId="0">
    <xmlCellPr id="562" uniqueName="_Report_Observations_ABI.TRE.AKT_A.EM.I">
      <xmlPr mapId="1" xpath="/Report/Observations/ABI.TRE.AKT/A.EM.I" xmlDataType="double"/>
    </xmlCellPr>
  </singleXmlCell>
  <singleXmlCell id="563" r="S23" connectionId="0">
    <xmlCellPr id="563" uniqueName="_Report_Observations_ABI.TRE.AKT_A.EM.A">
      <xmlPr mapId="1" xpath="/Report/Observations/ABI.TRE.AKT/A.EM.A" xmlDataType="double"/>
    </xmlCellPr>
  </singleXmlCell>
  <singleXmlCell id="732" r="W24" connectionId="0">
    <xmlCellPr id="732" uniqueName="_Report_Observations_ABI.TRE.PAS_A.U.T">
      <xmlPr mapId="1" xpath="/Report/Observations/ABI.TRE.PAS/A.U.T" xmlDataType="double"/>
    </xmlCellPr>
  </singleXmlCell>
  <singleXmlCell id="734" r="W25" connectionId="0">
    <xmlCellPr id="734" uniqueName="_Report_Observations_ABI.TRE.PAS_A.U.I">
      <xmlPr mapId="1" xpath="/Report/Observations/ABI.TRE.PAS/A.U.I" xmlDataType="double"/>
    </xmlCellPr>
  </singleXmlCell>
  <singleXmlCell id="736" r="W26" connectionId="0">
    <xmlCellPr id="736" uniqueName="_Report_Observations_ABI.TRE.PAS_A.U.A">
      <xmlPr mapId="1" xpath="/Report/Observations/ABI.TRE.PAS/A.U.A" xmlDataType="double"/>
    </xmlCellPr>
  </singleXmlCell>
  <singleXmlCell id="740" r="W21" connectionId="0">
    <xmlCellPr id="740" uniqueName="_Report_Observations_ABI.TRE.AKT_A.U.T">
      <xmlPr mapId="1" xpath="/Report/Observations/ABI.TRE.AKT/A.U.T" xmlDataType="double"/>
    </xmlCellPr>
  </singleXmlCell>
  <singleXmlCell id="742" r="W22" connectionId="0">
    <xmlCellPr id="742" uniqueName="_Report_Observations_ABI.TRE.AKT_A.U.I">
      <xmlPr mapId="1" xpath="/Report/Observations/ABI.TRE.AKT/A.U.I" xmlDataType="double"/>
    </xmlCellPr>
  </singleXmlCell>
  <singleXmlCell id="744" r="W23" connectionId="0">
    <xmlCellPr id="744" uniqueName="_Report_Observations_ABI.TRE.AKT_A.U.A">
      <xmlPr mapId="1" xpath="/Report/Observations/ABI.TRE.AKT/A.U.A" xmlDataType="double"/>
    </xmlCellPr>
  </singleXmlCell>
  <singleXmlCell id="1031" r="N25" connectionId="0">
    <xmlCellPr id="1031" uniqueName="_Report_Observations_ABI.TRE.PAS_I.EUR.I">
      <xmlPr mapId="1" xpath="/Report/Observations/ABI.TRE.PAS/I.EUR.I" xmlDataType="double"/>
    </xmlCellPr>
  </singleXmlCell>
  <singleXmlCell id="1034" r="N26" connectionId="0">
    <xmlCellPr id="1034" uniqueName="_Report_Observations_ABI.TRE.PAS_I.EUR.A">
      <xmlPr mapId="1" xpath="/Report/Observations/ABI.TRE.PAS/I.EUR.A" xmlDataType="double"/>
    </xmlCellPr>
  </singleXmlCell>
  <singleXmlCell id="1041" r="N21" connectionId="0">
    <xmlCellPr id="1041" uniqueName="_Report_Observations_ABI.TRE.AKT_I.EUR.T">
      <xmlPr mapId="1" xpath="/Report/Observations/ABI.TRE.AKT/I.EUR.T" xmlDataType="double"/>
    </xmlCellPr>
  </singleXmlCell>
  <singleXmlCell id="1044" r="N22" connectionId="0">
    <xmlCellPr id="1044" uniqueName="_Report_Observations_ABI.TRE.AKT_I.EUR.I">
      <xmlPr mapId="1" xpath="/Report/Observations/ABI.TRE.AKT/I.EUR.I" xmlDataType="double"/>
    </xmlCellPr>
  </singleXmlCell>
  <singleXmlCell id="1047" r="N23" connectionId="0">
    <xmlCellPr id="1047" uniqueName="_Report_Observations_ABI.TRE.AKT_I.EUR.A">
      <xmlPr mapId="1" xpath="/Report/Observations/ABI.TRE.AKT/I.EUR.A" xmlDataType="double"/>
    </xmlCellPr>
  </singleXmlCell>
  <singleXmlCell id="1050" r="N24" connectionId="0">
    <xmlCellPr id="1050" uniqueName="_Report_Observations_ABI.TRE.PAS_I.EUR.T">
      <xmlPr mapId="1" xpath="/Report/Observations/ABI.TRE.PAS/I.EUR.T" xmlDataType="double"/>
    </xmlCellPr>
  </singleXmlCell>
  <singleXmlCell id="1187" r="R25" connectionId="0">
    <xmlCellPr id="1187" uniqueName="_Report_Observations_ABI.TRE.PAS_A.CHF.I">
      <xmlPr mapId="1" xpath="/Report/Observations/ABI.TRE.PAS/A.CHF.I" xmlDataType="double"/>
    </xmlCellPr>
  </singleXmlCell>
  <singleXmlCell id="1189" r="R26" connectionId="0">
    <xmlCellPr id="1189" uniqueName="_Report_Observations_ABI.TRE.PAS_A.CHF.A">
      <xmlPr mapId="1" xpath="/Report/Observations/ABI.TRE.PAS/A.CHF.A" xmlDataType="double"/>
    </xmlCellPr>
  </singleXmlCell>
  <singleXmlCell id="1192" r="R21" connectionId="0">
    <xmlCellPr id="1192" uniqueName="_Report_Observations_ABI.TRE.AKT_A.CHF.T">
      <xmlPr mapId="1" xpath="/Report/Observations/ABI.TRE.AKT/A.CHF.T" xmlDataType="double"/>
    </xmlCellPr>
  </singleXmlCell>
  <singleXmlCell id="1194" r="R22" connectionId="0">
    <xmlCellPr id="1194" uniqueName="_Report_Observations_ABI.TRE.AKT_A.CHF.I">
      <xmlPr mapId="1" xpath="/Report/Observations/ABI.TRE.AKT/A.CHF.I" xmlDataType="double"/>
    </xmlCellPr>
  </singleXmlCell>
  <singleXmlCell id="1195" r="R23" connectionId="0">
    <xmlCellPr id="1195" uniqueName="_Report_Observations_ABI.TRE.AKT_A.CHF.A">
      <xmlPr mapId="1" xpath="/Report/Observations/ABI.TRE.AKT/A.CHF.A" xmlDataType="double"/>
    </xmlCellPr>
  </singleXmlCell>
  <singleXmlCell id="1197" r="R24" connectionId="0">
    <xmlCellPr id="1197" uniqueName="_Report_Observations_ABI.TRE.PAS_A.CHF.T">
      <xmlPr mapId="1" xpath="/Report/Observations/ABI.TRE.PAS/A.CHF.T" xmlDataType="double"/>
    </xmlCellPr>
  </singleXmlCell>
  <singleXmlCell id="1324" r="V25" connectionId="0">
    <xmlCellPr id="1324" uniqueName="_Report_Observations_ABI.TRE.PAS_A.JPY.I">
      <xmlPr mapId="1" xpath="/Report/Observations/ABI.TRE.PAS/A.JPY.I" xmlDataType="double"/>
    </xmlCellPr>
  </singleXmlCell>
  <singleXmlCell id="1325" r="V26" connectionId="0">
    <xmlCellPr id="1325" uniqueName="_Report_Observations_ABI.TRE.PAS_A.JPY.A">
      <xmlPr mapId="1" xpath="/Report/Observations/ABI.TRE.PAS/A.JPY.A" xmlDataType="double"/>
    </xmlCellPr>
  </singleXmlCell>
  <singleXmlCell id="1326" r="V21" connectionId="0">
    <xmlCellPr id="1326" uniqueName="_Report_Observations_ABI.TRE.AKT_A.JPY.T">
      <xmlPr mapId="1" xpath="/Report/Observations/ABI.TRE.AKT/A.JPY.T" xmlDataType="double"/>
    </xmlCellPr>
  </singleXmlCell>
  <singleXmlCell id="1327" r="V22" connectionId="0">
    <xmlCellPr id="1327" uniqueName="_Report_Observations_ABI.TRE.AKT_A.JPY.I">
      <xmlPr mapId="1" xpath="/Report/Observations/ABI.TRE.AKT/A.JPY.I" xmlDataType="double"/>
    </xmlCellPr>
  </singleXmlCell>
  <singleXmlCell id="1328" r="V23" connectionId="0">
    <xmlCellPr id="1328" uniqueName="_Report_Observations_ABI.TRE.AKT_A.JPY.A">
      <xmlPr mapId="1" xpath="/Report/Observations/ABI.TRE.AKT/A.JPY.A" xmlDataType="double"/>
    </xmlCellPr>
  </singleXmlCell>
  <singleXmlCell id="1329" r="V24" connectionId="0">
    <xmlCellPr id="1329" uniqueName="_Report_Observations_ABI.TRE.PAS_A.JPY.T">
      <xmlPr mapId="1" xpath="/Report/Observations/ABI.TRE.PAS/A.JPY.T" xmlDataType="double"/>
    </xmlCellPr>
  </singleXmlCell>
  <singleXmlCell id="1622" r="M26" connectionId="0">
    <xmlCellPr id="1622" uniqueName="_Report_Observations_ABI.TRE.PAS_I.USD.A">
      <xmlPr mapId="1" xpath="/Report/Observations/ABI.TRE.PAS/I.USD.A" xmlDataType="double"/>
    </xmlCellPr>
  </singleXmlCell>
  <singleXmlCell id="1630" r="M22" connectionId="0">
    <xmlCellPr id="1630" uniqueName="_Report_Observations_ABI.TRE.AKT_I.USD.I">
      <xmlPr mapId="1" xpath="/Report/Observations/ABI.TRE.AKT/I.USD.I" xmlDataType="double"/>
    </xmlCellPr>
  </singleXmlCell>
  <singleXmlCell id="1633" r="M23" connectionId="0">
    <xmlCellPr id="1633" uniqueName="_Report_Observations_ABI.TRE.AKT_I.USD.A">
      <xmlPr mapId="1" xpath="/Report/Observations/ABI.TRE.AKT/I.USD.A" xmlDataType="double"/>
    </xmlCellPr>
  </singleXmlCell>
  <singleXmlCell id="1635" r="M24" connectionId="0">
    <xmlCellPr id="1635" uniqueName="_Report_Observations_ABI.TRE.PAS_I.USD.T">
      <xmlPr mapId="1" xpath="/Report/Observations/ABI.TRE.PAS/I.USD.T" xmlDataType="double"/>
    </xmlCellPr>
  </singleXmlCell>
  <singleXmlCell id="1638" r="M25" connectionId="0">
    <xmlCellPr id="1638" uniqueName="_Report_Observations_ABI.TRE.PAS_I.USD.I">
      <xmlPr mapId="1" xpath="/Report/Observations/ABI.TRE.PAS/I.USD.I" xmlDataType="double"/>
    </xmlCellPr>
  </singleXmlCell>
  <singleXmlCell id="1643" r="M21" connectionId="0">
    <xmlCellPr id="1643" uniqueName="_Report_Observations_ABI.TRE.AKT_I.USD.T">
      <xmlPr mapId="1" xpath="/Report/Observations/ABI.TRE.AKT/I.USD.T" xmlDataType="double"/>
    </xmlCellPr>
  </singleXmlCell>
  <singleXmlCell id="1755" r="Q26" connectionId="0">
    <xmlCellPr id="1755" uniqueName="_Report_Observations_ABI.TRE.PAS_I.T.A">
      <xmlPr mapId="1" xpath="/Report/Observations/ABI.TRE.PAS/I.T.A" xmlDataType="double"/>
    </xmlCellPr>
  </singleXmlCell>
  <singleXmlCell id="1762" r="Q22" connectionId="0">
    <xmlCellPr id="1762" uniqueName="_Report_Observations_ABI.TRE.AKT_I.T.I">
      <xmlPr mapId="1" xpath="/Report/Observations/ABI.TRE.AKT/I.T.I" xmlDataType="double"/>
    </xmlCellPr>
  </singleXmlCell>
  <singleXmlCell id="1765" r="Q23" connectionId="0">
    <xmlCellPr id="1765" uniqueName="_Report_Observations_ABI.TRE.AKT_I.T.A">
      <xmlPr mapId="1" xpath="/Report/Observations/ABI.TRE.AKT/I.T.A" xmlDataType="double"/>
    </xmlCellPr>
  </singleXmlCell>
  <singleXmlCell id="1766" r="Q24" connectionId="0">
    <xmlCellPr id="1766" uniqueName="_Report_Observations_ABI.TRE.PAS_I.T.T">
      <xmlPr mapId="1" xpath="/Report/Observations/ABI.TRE.PAS/I.T.T" xmlDataType="double"/>
    </xmlCellPr>
  </singleXmlCell>
  <singleXmlCell id="1768" r="Q25" connectionId="0">
    <xmlCellPr id="1768" uniqueName="_Report_Observations_ABI.TRE.PAS_I.T.I">
      <xmlPr mapId="1" xpath="/Report/Observations/ABI.TRE.PAS/I.T.I" xmlDataType="double"/>
    </xmlCellPr>
  </singleXmlCell>
  <singleXmlCell id="1771" r="Q21" connectionId="0">
    <xmlCellPr id="1771" uniqueName="_Report_Observations_ABI.TRE.AKT_I.T.T">
      <xmlPr mapId="1" xpath="/Report/Observations/ABI.TRE.AKT/I.T.T" xmlDataType="double"/>
    </xmlCellPr>
  </singleXmlCell>
  <singleXmlCell id="1862" r="U26" connectionId="0">
    <xmlCellPr id="1862" uniqueName="_Report_Observations_ABI.TRE.PAS_A.EUR.A">
      <xmlPr mapId="1" xpath="/Report/Observations/ABI.TRE.PAS/A.EUR.A" xmlDataType="double"/>
    </xmlCellPr>
  </singleXmlCell>
  <singleXmlCell id="1863" r="U22" connectionId="0">
    <xmlCellPr id="1863" uniqueName="_Report_Observations_ABI.TRE.AKT_A.EUR.I">
      <xmlPr mapId="1" xpath="/Report/Observations/ABI.TRE.AKT/A.EUR.I" xmlDataType="double"/>
    </xmlCellPr>
  </singleXmlCell>
  <singleXmlCell id="1864" r="U23" connectionId="0">
    <xmlCellPr id="1864" uniqueName="_Report_Observations_ABI.TRE.AKT_A.EUR.A">
      <xmlPr mapId="1" xpath="/Report/Observations/ABI.TRE.AKT/A.EUR.A" xmlDataType="double"/>
    </xmlCellPr>
  </singleXmlCell>
  <singleXmlCell id="1865" r="U24" connectionId="0">
    <xmlCellPr id="1865" uniqueName="_Report_Observations_ABI.TRE.PAS_A.EUR.T">
      <xmlPr mapId="1" xpath="/Report/Observations/ABI.TRE.PAS/A.EUR.T" xmlDataType="double"/>
    </xmlCellPr>
  </singleXmlCell>
  <singleXmlCell id="1866" r="U25" connectionId="0">
    <xmlCellPr id="1866" uniqueName="_Report_Observations_ABI.TRE.PAS_A.EUR.I">
      <xmlPr mapId="1" xpath="/Report/Observations/ABI.TRE.PAS/A.EUR.I" xmlDataType="double"/>
    </xmlCellPr>
  </singleXmlCell>
  <singleXmlCell id="1867" r="U21" connectionId="0">
    <xmlCellPr id="1867" uniqueName="_Report_Observations_ABI.TRE.AKT_A.EUR.T">
      <xmlPr mapId="1" xpath="/Report/Observations/ABI.TRE.AKT/A.EUR.T" xmlDataType="double"/>
    </xmlCellPr>
  </singleXmlCell>
  <singleXmlCell id="2005" r="Y26" connectionId="0">
    <xmlCellPr id="2005" uniqueName="_Report_Observations_ABI.TRE.PAS_T.T.A">
      <xmlPr mapId="1" xpath="/Report/Observations/ABI.TRE.PAS/T.T.A" xmlDataType="double"/>
    </xmlCellPr>
  </singleXmlCell>
  <singleXmlCell id="2008" r="Y22" connectionId="0">
    <xmlCellPr id="2008" uniqueName="_Report_Observations_ABI.TRE.AKT_T.T.I">
      <xmlPr mapId="1" xpath="/Report/Observations/ABI.TRE.AKT/T.T.I" xmlDataType="double"/>
    </xmlCellPr>
  </singleXmlCell>
  <singleXmlCell id="2010" r="Y23" connectionId="0">
    <xmlCellPr id="2010" uniqueName="_Report_Observations_ABI.TRE.AKT_T.T.A">
      <xmlPr mapId="1" xpath="/Report/Observations/ABI.TRE.AKT/T.T.A" xmlDataType="double"/>
    </xmlCellPr>
  </singleXmlCell>
  <singleXmlCell id="2012" r="Y24" connectionId="0">
    <xmlCellPr id="2012" uniqueName="_Report_Observations_ABI.TRE.PAS_T.T.T">
      <xmlPr mapId="1" xpath="/Report/Observations/ABI.TRE.PAS/T.T.T" xmlDataType="double"/>
    </xmlCellPr>
  </singleXmlCell>
  <singleXmlCell id="2014" r="Y25" connectionId="0">
    <xmlCellPr id="2014" uniqueName="_Report_Observations_ABI.TRE.PAS_T.T.I">
      <xmlPr mapId="1" xpath="/Report/Observations/ABI.TRE.PAS/T.T.I" xmlDataType="double"/>
    </xmlCellPr>
  </singleXmlCell>
  <singleXmlCell id="2020" r="Y21" connectionId="0">
    <xmlCellPr id="2020" uniqueName="_Report_Observations_ABI.TRE.AKT_T.T.T">
      <xmlPr mapId="1" xpath="/Report/Observations/ABI.TRE.AKT/T.T.T" xmlDataType="double"/>
    </xmlCellPr>
  </singleXmlCell>
  <singleXmlCell id="2158" r="L23" connectionId="0">
    <xmlCellPr id="2158" uniqueName="_Report_Observations_ABI.TRE.AKT_I.EM.A">
      <xmlPr mapId="1" xpath="/Report/Observations/ABI.TRE.AKT/I.EM.A" xmlDataType="double"/>
    </xmlCellPr>
  </singleXmlCell>
  <singleXmlCell id="2159" r="L24" connectionId="0">
    <xmlCellPr id="2159" uniqueName="_Report_Observations_ABI.TRE.PAS_I.EM.T">
      <xmlPr mapId="1" xpath="/Report/Observations/ABI.TRE.PAS/I.EM.T" xmlDataType="double"/>
    </xmlCellPr>
  </singleXmlCell>
  <singleXmlCell id="2160" r="L25" connectionId="0">
    <xmlCellPr id="2160" uniqueName="_Report_Observations_ABI.TRE.PAS_I.EM.I">
      <xmlPr mapId="1" xpath="/Report/Observations/ABI.TRE.PAS/I.EM.I" xmlDataType="double"/>
    </xmlCellPr>
  </singleXmlCell>
  <singleXmlCell id="2163" r="L26" connectionId="0">
    <xmlCellPr id="2163" uniqueName="_Report_Observations_ABI.TRE.PAS_I.EM.A">
      <xmlPr mapId="1" xpath="/Report/Observations/ABI.TRE.PAS/I.EM.A" xmlDataType="double"/>
    </xmlCellPr>
  </singleXmlCell>
  <singleXmlCell id="2166" r="L21" connectionId="0">
    <xmlCellPr id="2166" uniqueName="_Report_Observations_ABI.TRE.AKT_I.EM.T">
      <xmlPr mapId="1" xpath="/Report/Observations/ABI.TRE.AKT/I.EM.T" xmlDataType="double"/>
    </xmlCellPr>
  </singleXmlCell>
  <singleXmlCell id="2167" r="L22" connectionId="0">
    <xmlCellPr id="2167" uniqueName="_Report_Observations_ABI.TRE.AKT_I.EM.I">
      <xmlPr mapId="1" xpath="/Report/Observations/ABI.TRE.AKT/I.EM.I" xmlDataType="double"/>
    </xmlCellPr>
  </singleXmlCell>
  <singleXmlCell id="2324" r="P23" connectionId="0">
    <xmlCellPr id="2324" uniqueName="_Report_Observations_ABI.TRE.AKT_I.U.A">
      <xmlPr mapId="1" xpath="/Report/Observations/ABI.TRE.AKT/I.U.A" xmlDataType="double"/>
    </xmlCellPr>
  </singleXmlCell>
  <singleXmlCell id="2326" r="P24" connectionId="0">
    <xmlCellPr id="2326" uniqueName="_Report_Observations_ABI.TRE.PAS_I.U.T">
      <xmlPr mapId="1" xpath="/Report/Observations/ABI.TRE.PAS/I.U.T" xmlDataType="double"/>
    </xmlCellPr>
  </singleXmlCell>
  <singleXmlCell id="2328" r="P25" connectionId="0">
    <xmlCellPr id="2328" uniqueName="_Report_Observations_ABI.TRE.PAS_I.U.I">
      <xmlPr mapId="1" xpath="/Report/Observations/ABI.TRE.PAS/I.U.I" xmlDataType="double"/>
    </xmlCellPr>
  </singleXmlCell>
  <singleXmlCell id="2330" r="P26" connectionId="0">
    <xmlCellPr id="2330" uniqueName="_Report_Observations_ABI.TRE.PAS_I.U.A">
      <xmlPr mapId="1" xpath="/Report/Observations/ABI.TRE.PAS/I.U.A" xmlDataType="double"/>
    </xmlCellPr>
  </singleXmlCell>
  <singleXmlCell id="2335" r="P21" connectionId="0">
    <xmlCellPr id="2335" uniqueName="_Report_Observations_ABI.TRE.AKT_I.U.T">
      <xmlPr mapId="1" xpath="/Report/Observations/ABI.TRE.AKT/I.U.T" xmlDataType="double"/>
    </xmlCellPr>
  </singleXmlCell>
  <singleXmlCell id="2337" r="P22" connectionId="0">
    <xmlCellPr id="2337" uniqueName="_Report_Observations_ABI.TRE.AKT_I.U.I">
      <xmlPr mapId="1" xpath="/Report/Observations/ABI.TRE.AKT/I.U.I" xmlDataType="double"/>
    </xmlCellPr>
  </singleXmlCell>
  <singleXmlCell id="2510" r="T23" connectionId="0">
    <xmlCellPr id="2510" uniqueName="_Report_Observations_ABI.TRE.AKT_A.USD.A">
      <xmlPr mapId="1" xpath="/Report/Observations/ABI.TRE.AKT/A.USD.A" xmlDataType="double"/>
    </xmlCellPr>
  </singleXmlCell>
  <singleXmlCell id="2511" r="T24" connectionId="0">
    <xmlCellPr id="2511" uniqueName="_Report_Observations_ABI.TRE.PAS_A.USD.T">
      <xmlPr mapId="1" xpath="/Report/Observations/ABI.TRE.PAS/A.USD.T" xmlDataType="double"/>
    </xmlCellPr>
  </singleXmlCell>
  <singleXmlCell id="2512" r="T25" connectionId="0">
    <xmlCellPr id="2512" uniqueName="_Report_Observations_ABI.TRE.PAS_A.USD.I">
      <xmlPr mapId="1" xpath="/Report/Observations/ABI.TRE.PAS/A.USD.I" xmlDataType="double"/>
    </xmlCellPr>
  </singleXmlCell>
  <singleXmlCell id="2513" r="T26" connectionId="0">
    <xmlCellPr id="2513" uniqueName="_Report_Observations_ABI.TRE.PAS_A.USD.A">
      <xmlPr mapId="1" xpath="/Report/Observations/ABI.TRE.PAS/A.USD.A" xmlDataType="double"/>
    </xmlCellPr>
  </singleXmlCell>
  <singleXmlCell id="2516" r="T21" connectionId="0">
    <xmlCellPr id="2516" uniqueName="_Report_Observations_ABI.TRE.AKT_A.USD.T">
      <xmlPr mapId="1" xpath="/Report/Observations/ABI.TRE.AKT/A.USD.T" xmlDataType="double"/>
    </xmlCellPr>
  </singleXmlCell>
  <singleXmlCell id="2517" r="T22" connectionId="0">
    <xmlCellPr id="2517" uniqueName="_Report_Observations_ABI.TRE.AKT_A.USD.I">
      <xmlPr mapId="1" xpath="/Report/Observations/ABI.TRE.AKT/A.USD.I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3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71" t="s">
        <v>260</v>
      </c>
      <c r="C1" s="143" t="s">
        <v>1</v>
      </c>
      <c r="G1" s="118" t="s">
        <v>271</v>
      </c>
      <c r="H1" s="163" t="s">
        <v>278</v>
      </c>
      <c r="J1" s="3" t="s">
        <v>4</v>
      </c>
    </row>
    <row r="2" spans="1:10" ht="20.100000000000001" customHeight="1" x14ac:dyDescent="0.2">
      <c r="B2" s="147" t="s">
        <v>255</v>
      </c>
      <c r="C2" s="143" t="s">
        <v>2</v>
      </c>
      <c r="G2" s="118" t="s">
        <v>3</v>
      </c>
      <c r="H2" s="145" t="s">
        <v>12</v>
      </c>
    </row>
    <row r="3" spans="1:10" ht="20.100000000000001" customHeight="1" x14ac:dyDescent="0.2">
      <c r="B3" s="144" t="s">
        <v>279</v>
      </c>
      <c r="C3" s="143" t="s">
        <v>14</v>
      </c>
    </row>
    <row r="4" spans="1:10" ht="20.100000000000001" customHeight="1" x14ac:dyDescent="0.2">
      <c r="B4" s="144" t="s">
        <v>273</v>
      </c>
      <c r="C4" s="143" t="s">
        <v>252</v>
      </c>
      <c r="D4" s="39"/>
      <c r="E4" s="39"/>
    </row>
    <row r="5" spans="1:10" s="28" customFormat="1" ht="20.100000000000001" customHeight="1" x14ac:dyDescent="0.2">
      <c r="B5" s="73" t="s">
        <v>251</v>
      </c>
      <c r="C5" s="143" t="s">
        <v>248</v>
      </c>
      <c r="D5" s="39"/>
      <c r="E5" s="39"/>
    </row>
    <row r="6" spans="1:10" s="28" customFormat="1" ht="20.100000000000001" customHeight="1" x14ac:dyDescent="0.2">
      <c r="B6" s="144" t="s">
        <v>280</v>
      </c>
      <c r="C6" s="164" t="s">
        <v>276</v>
      </c>
      <c r="D6" s="39"/>
      <c r="E6" s="39"/>
    </row>
    <row r="7" spans="1:10" ht="20.100000000000001" customHeight="1" x14ac:dyDescent="0.2">
      <c r="B7" s="39"/>
      <c r="C7" s="39"/>
      <c r="D7" s="39"/>
      <c r="E7" s="39"/>
      <c r="G7" s="28"/>
      <c r="H7" s="28"/>
    </row>
    <row r="8" spans="1:10" s="28" customFormat="1" ht="21" customHeight="1" x14ac:dyDescent="0.2">
      <c r="B8" s="165" t="s">
        <v>15</v>
      </c>
      <c r="C8" s="165"/>
      <c r="D8" s="165"/>
      <c r="E8" s="165"/>
      <c r="F8" s="165"/>
      <c r="G8" s="165"/>
      <c r="H8" s="165"/>
    </row>
    <row r="9" spans="1:10" s="28" customFormat="1" ht="21" customHeight="1" x14ac:dyDescent="0.2">
      <c r="B9" s="166" t="s">
        <v>254</v>
      </c>
      <c r="C9" s="166"/>
      <c r="D9" s="166"/>
      <c r="E9" s="166"/>
      <c r="F9" s="166"/>
      <c r="G9" s="166"/>
      <c r="H9" s="166"/>
    </row>
    <row r="10" spans="1:10" s="28" customFormat="1" ht="21" hidden="1" customHeight="1" x14ac:dyDescent="0.2">
      <c r="B10" s="141"/>
      <c r="C10" s="141"/>
      <c r="D10" s="141"/>
      <c r="E10" s="141"/>
      <c r="F10" s="141"/>
      <c r="G10" s="141"/>
      <c r="H10" s="140"/>
    </row>
    <row r="11" spans="1:10" ht="27" customHeight="1" x14ac:dyDescent="0.2">
      <c r="B11" s="34"/>
    </row>
    <row r="12" spans="1:10" ht="18" customHeight="1" x14ac:dyDescent="0.2">
      <c r="A12" s="4"/>
      <c r="B12" s="5"/>
      <c r="C12" s="5"/>
      <c r="D12" s="169"/>
      <c r="E12" s="169"/>
      <c r="F12" s="169"/>
      <c r="G12" s="169"/>
      <c r="H12" s="5"/>
    </row>
    <row r="13" spans="1:10" ht="36" customHeight="1" x14ac:dyDescent="0.2">
      <c r="A13" s="4"/>
      <c r="B13" s="6" t="s">
        <v>253</v>
      </c>
      <c r="C13" s="5"/>
      <c r="D13" s="174"/>
      <c r="E13" s="174"/>
      <c r="F13" s="174"/>
      <c r="G13" s="174"/>
      <c r="H13" s="174"/>
    </row>
    <row r="14" spans="1:10" s="135" customFormat="1" ht="12.75" x14ac:dyDescent="0.2">
      <c r="D14" s="168"/>
      <c r="E14" s="168"/>
      <c r="F14" s="168"/>
      <c r="G14" s="168"/>
    </row>
    <row r="15" spans="1:10" s="135" customFormat="1" ht="12.75" hidden="1" x14ac:dyDescent="0.2">
      <c r="D15" s="168"/>
      <c r="E15" s="168"/>
      <c r="F15" s="168"/>
      <c r="G15" s="168"/>
    </row>
    <row r="16" spans="1:10" s="135" customFormat="1" ht="12.75" hidden="1" x14ac:dyDescent="0.2">
      <c r="D16" s="168"/>
      <c r="E16" s="168"/>
      <c r="F16" s="168"/>
      <c r="G16" s="168"/>
    </row>
    <row r="17" spans="1:16" s="135" customFormat="1" ht="12.75" hidden="1" x14ac:dyDescent="0.2">
      <c r="D17" s="168"/>
      <c r="E17" s="168"/>
      <c r="F17" s="168"/>
      <c r="G17" s="168"/>
    </row>
    <row r="18" spans="1:16" s="135" customFormat="1" ht="12.75" hidden="1" x14ac:dyDescent="0.2">
      <c r="D18" s="168"/>
      <c r="E18" s="168"/>
      <c r="F18" s="168"/>
      <c r="G18" s="168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/>
      <c r="C20" s="5"/>
      <c r="D20" s="7"/>
      <c r="E20" s="7"/>
      <c r="F20" s="7"/>
      <c r="G20" s="7"/>
      <c r="H20" s="5"/>
    </row>
    <row r="21" spans="1:16" ht="15" customHeight="1" x14ac:dyDescent="0.2">
      <c r="B21" s="6" t="s">
        <v>269</v>
      </c>
      <c r="C21" s="5"/>
      <c r="D21" s="7" t="s">
        <v>267</v>
      </c>
      <c r="E21" s="7" t="s">
        <v>268</v>
      </c>
      <c r="F21" s="7"/>
      <c r="G21" s="7"/>
      <c r="H21" s="5"/>
    </row>
    <row r="22" spans="1:16" ht="15" customHeight="1" x14ac:dyDescent="0.2">
      <c r="B22" s="6"/>
      <c r="C22" s="5" t="s">
        <v>20</v>
      </c>
      <c r="D22" s="7">
        <f>Validation!B5</f>
      </c>
      <c r="E22" s="7">
        <f>Validation!B6</f>
      </c>
      <c r="F22" s="7"/>
      <c r="G22" s="7"/>
      <c r="H22" s="5"/>
    </row>
    <row r="23">
      <c r="C23" t="s">
        <v>256</v>
      </c>
      <c r="D23">
        <f>Validation!B9</f>
      </c>
      <c r="E23">
        <f>Validation!B10</f>
      </c>
    </row>
    <row r="24">
      <c r="C24" t="s">
        <v>257</v>
      </c>
      <c r="D24">
        <f>Validation!B13</f>
      </c>
      <c r="E24">
        <f>Validation!B14</f>
      </c>
    </row>
    <row r="25">
      <c r="C25" t="s">
        <v>258</v>
      </c>
      <c r="D25">
        <f>Validation!B17</f>
      </c>
    </row>
    <row r="26">
      <c r="C26" t="s">
        <v>259</v>
      </c>
      <c r="D26">
        <f>Validation!B20</f>
      </c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8" customFormat="1" ht="42" customHeight="1" x14ac:dyDescent="0.2">
      <c r="B28" s="171" t="s">
        <v>272</v>
      </c>
      <c r="C28" s="172"/>
      <c r="D28" s="172"/>
      <c r="E28" s="172"/>
      <c r="F28" s="172"/>
      <c r="G28" s="172"/>
      <c r="H28" s="173"/>
    </row>
    <row r="29" spans="1:16" s="28" customFormat="1" x14ac:dyDescent="0.2">
      <c r="B29" s="16"/>
      <c r="C29" s="16"/>
      <c r="D29" s="16"/>
      <c r="E29" s="16"/>
      <c r="F29" s="16"/>
      <c r="G29" s="16"/>
      <c r="H29" s="16"/>
    </row>
    <row r="30" spans="1:16" s="28" customFormat="1" ht="21" customHeight="1" x14ac:dyDescent="0.2">
      <c r="B30" s="170" t="s">
        <v>275</v>
      </c>
      <c r="C30" s="170"/>
      <c r="D30" s="170"/>
      <c r="E30" s="170"/>
      <c r="F30" s="170"/>
      <c r="G30" s="170"/>
      <c r="H30" s="170"/>
    </row>
    <row r="31" spans="1:16" s="28" customFormat="1" x14ac:dyDescent="0.2">
      <c r="B31" s="19" t="s">
        <v>11</v>
      </c>
      <c r="C31" s="37"/>
      <c r="D31" s="37"/>
      <c r="E31" s="37"/>
      <c r="F31" s="37"/>
      <c r="G31" s="37"/>
      <c r="H31" s="37"/>
    </row>
    <row r="32" spans="1:16" s="28" customFormat="1" ht="21" customHeight="1" x14ac:dyDescent="0.2">
      <c r="B32" s="167" t="s">
        <v>9</v>
      </c>
      <c r="C32" s="167"/>
      <c r="D32" s="167"/>
      <c r="E32" s="167"/>
      <c r="F32" s="167"/>
      <c r="G32" s="167"/>
      <c r="H32" s="167"/>
    </row>
    <row r="33" spans="2:11" x14ac:dyDescent="0.2">
      <c r="B33" s="167" t="str">
        <f><![CDATA["unter Angabe Ihres Codes ("&H1&"), der Erhebung ("&B1&") und des Stichdatums ("&IF(ISTEXT(H2),H2,DAY(H2)&"."&MONTH(H2)&"."&YEAR(H2))&")."]]></f>
        <v>unter Angabe Ihres Codes (XXXXXX), der Erhebung (MONA_B) und des Stichdatums (TT.MM.JJJJ).</v>
      </c>
      <c r="C33" s="167"/>
      <c r="D33" s="167"/>
      <c r="E33" s="167"/>
      <c r="F33" s="167"/>
      <c r="G33" s="167"/>
      <c r="H33" s="167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0</v>
      </c>
      <c r="C35" s="15"/>
      <c r="D35" s="15"/>
      <c r="E35" s="15"/>
      <c r="F35" s="10" t="s">
        <v>8</v>
      </c>
      <c r="G35" s="14"/>
      <c r="H35" s="17" t="str">
        <f>HYPERLINK("mailto:forms@snb.ch?subject="&amp;H38&amp;" Formularbestellung","forms@snb.ch")</f>
        <v>forms@snb.ch</v>
      </c>
    </row>
    <row r="36" spans="2:11" x14ac:dyDescent="0.2">
      <c r="B36" s="13" t="s">
        <v>277</v>
      </c>
      <c r="C36" s="15"/>
      <c r="D36" s="15"/>
      <c r="E36" s="15"/>
      <c r="F36" s="11" t="s">
        <v>7</v>
      </c>
      <c r="G36" s="14"/>
      <c r="H36" s="17" t="str">
        <f>HYPERLINK("mailto:statistik.erhebungen@snb.ch?subject="&amp;H38&amp;" Anfrage","statistik.erhebungen@snb.ch")</f>
        <v>statistik.erhebungen@snb.ch</v>
      </c>
    </row>
    <row r="37" spans="2:11" x14ac:dyDescent="0.2">
      <c r="B37" s="13" t="s">
        <v>6</v>
      </c>
      <c r="C37" s="15"/>
      <c r="D37" s="15"/>
      <c r="E37" s="15"/>
      <c r="F37" s="11"/>
      <c r="G37" s="15"/>
      <c r="H37" s="17"/>
      <c r="K37" s="1"/>
    </row>
    <row r="38" spans="2:11" x14ac:dyDescent="0.2">
      <c r="B38" s="13" t="s">
        <v>10</v>
      </c>
      <c r="C38" s="15"/>
      <c r="D38" s="15"/>
      <c r="E38" s="15"/>
      <c r="F38" s="11" t="s">
        <v>5</v>
      </c>
      <c r="G38" s="15"/>
      <c r="H38" s="11" t="str">
        <f><![CDATA[H1&" "&""&B1&" "&IF(ISTEXT(H2),H2,DAY(H2)&"."&MONTH(H2)&"."&YEAR(H2))]]></f>
        <v>XXXXXX MONA_B TT.MM.JJJJ</v>
      </c>
      <c r="K38" s="1"/>
    </row>
    <row r="39" spans="2:11" x14ac:dyDescent="0.2">
      <c r="B39" s="13" t="s">
        <v>270</v>
      </c>
      <c r="C39" s="15"/>
      <c r="D39" s="15"/>
      <c r="E39" s="15"/>
    </row>
    <row r="40" spans="2:11" x14ac:dyDescent="0.2">
      <c r="B40" s="13"/>
      <c r="C40" s="15"/>
      <c r="D40" s="15"/>
      <c r="E40" s="15"/>
      <c r="F40" s="15"/>
      <c r="G40" s="15"/>
      <c r="H40" s="15"/>
    </row>
    <row r="41" spans="2:11" ht="12.95" customHeight="1" x14ac:dyDescent="0.2">
      <c r="C41" s="18"/>
      <c r="D41" s="18"/>
      <c r="E41" s="18"/>
      <c r="F41" s="18"/>
      <c r="G41" s="18"/>
      <c r="H41" s="18"/>
    </row>
    <row r="60" spans="2:3" x14ac:dyDescent="0.2">
      <c r="B60" s="28"/>
      <c r="C60" s="28"/>
    </row>
    <row r="61" spans="2:3" x14ac:dyDescent="0.2">
      <c r="B61" s="28"/>
      <c r="C61" s="28"/>
    </row>
    <row r="62" spans="2:3" x14ac:dyDescent="0.2">
      <c r="B62" s="28"/>
      <c r="C62" s="28"/>
    </row>
    <row r="63" spans="2:3" x14ac:dyDescent="0.2">
      <c r="B63" s="28"/>
      <c r="C63" s="2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2:H32"/>
    <mergeCell ref="B33:H33"/>
    <mergeCell ref="D18:G18"/>
    <mergeCell ref="D12:G12"/>
    <mergeCell ref="D14:G14"/>
    <mergeCell ref="D15:G15"/>
    <mergeCell ref="B30:H30"/>
    <mergeCell ref="B28:H28"/>
    <mergeCell ref="D16:G16"/>
    <mergeCell ref="D17:G17"/>
    <mergeCell ref="D13:H13"/>
  </mergeCells>
  <conditionalFormatting sqref="D13">
    <cfRule type="containsBlanks" dxfId="2" priority="5">
      <formula>LEN(TRIM(D13))=0</formula>
    </cfRule>
  </conditionalFormatting>
  <conditionalFormatting sqref="H2">
    <cfRule type="containsText" dxfId="1" priority="3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2:D26">
    <cfRule type="expression" dxfId="56" priority="4">
      <formula>AND(D22=0,NOT(ISBLANK(D22)))</formula>
    </cfRule>
    <cfRule type="expression" dxfId="57" priority="5">
      <formula>D22&gt;0</formula>
    </cfRule>
  </conditionalFormatting>
  <conditionalFormatting sqref="D22:E26">
    <cfRule type="expression" dxfId="58" priority="6">
      <formula>AND(D22=0,NOT(ISBLANK(D22)))</formula>
    </cfRule>
    <cfRule type="expression" dxfId="59" priority="7">
      <formula>D22&gt;0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5703125" defaultRowHeight="12.75" x14ac:dyDescent="0.2"/>
  <cols>
    <col min="42" max="44" customWidth="true" style="20" width="11.7109375" collapsed="true"/>
    <col min="41" max="41" customWidth="true" style="20" width="12.7812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28515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79" width="12.78125" collapsed="false"/>
    <col min="37" max="37" customWidth="true" style="20" width="12.78125" collapsed="false"/>
    <col min="45" max="16384" style="20" width="11.5703125" collapsed="false"/>
  </cols>
  <sheetData>
    <row r="1" spans="1:36" ht="21.95" customHeight="1" x14ac:dyDescent="0.25">
      <c r="A1" s="21"/>
      <c r="B1" s="71" t="str">
        <f>I_ReportName</f>
        <v>MONA_B</v>
      </c>
      <c r="D1" s="16" t="s">
        <v>1</v>
      </c>
      <c r="E1" s="21"/>
      <c r="H1" s="83"/>
      <c r="I1" s="83"/>
      <c r="K1" s="180" t="s">
        <v>15</v>
      </c>
      <c r="L1" s="180"/>
      <c r="M1" s="180"/>
      <c r="N1" s="180"/>
      <c r="O1" s="180"/>
      <c r="P1" s="80"/>
      <c r="Q1" s="80"/>
      <c r="R1" s="80"/>
      <c r="S1" s="80"/>
      <c r="T1" s="80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256</v>
      </c>
      <c r="D2" s="16" t="s">
        <v>13</v>
      </c>
      <c r="E2" s="21"/>
      <c r="H2" s="83"/>
      <c r="I2" s="83"/>
      <c r="K2" s="181" t="s">
        <v>254</v>
      </c>
      <c r="L2" s="181"/>
      <c r="M2" s="181"/>
      <c r="N2" s="181"/>
      <c r="O2" s="181"/>
      <c r="P2" s="181"/>
      <c r="Q2" s="181"/>
      <c r="R2" s="181"/>
      <c r="S2" s="181"/>
      <c r="T2" s="181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271</v>
      </c>
      <c r="E3" s="21"/>
      <c r="H3" s="83"/>
      <c r="I3" s="83"/>
      <c r="K3" s="54" t="s">
        <v>59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00000000000001" customHeight="1" x14ac:dyDescent="0.2">
      <c r="A5" s="79"/>
      <c r="B5" s="142">
        <f>COUNTIFS(AB21:AD108,"*ERROR*")+COUNTIFS(K112:Y155,"*ERROR*")+COUNTIFS(AB112:AP117,"*ERROR*")</f>
      </c>
      <c r="C5" s="142"/>
      <c r="D5" s="142" t="s">
        <v>267</v>
      </c>
      <c r="E5" s="79"/>
      <c r="F5" s="107"/>
      <c r="G5" s="84"/>
      <c r="H5" s="85"/>
      <c r="I5" s="85"/>
      <c r="J5" s="79"/>
      <c r="K5" s="79" t="s">
        <v>202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Z5" s="79"/>
      <c r="AG5" s="20"/>
      <c r="AH5" s="20"/>
      <c r="AI5" s="20"/>
      <c r="AJ5" s="79"/>
    </row>
    <row r="6" spans="1:36" s="29" customFormat="1" ht="20.100000000000001" customHeight="1" x14ac:dyDescent="0.2">
      <c r="A6" s="146"/>
      <c r="B6" s="146">
        <f>COUNTIFS(AB21:AD108,"*WARNING*")+COUNTIFS(K112:Y155,"*WARNING*")+COUNTIFS(AB112:AP117,"*WARNING*")</f>
      </c>
      <c r="C6" s="146"/>
      <c r="D6" s="146" t="s">
        <v>268</v>
      </c>
      <c r="E6" s="146"/>
      <c r="F6" s="146"/>
      <c r="G6" s="84"/>
      <c r="H6" s="85"/>
      <c r="I6" s="8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Z6" s="146"/>
      <c r="AG6" s="20"/>
      <c r="AH6" s="20"/>
      <c r="AI6" s="20"/>
      <c r="AJ6" s="146"/>
    </row>
    <row r="7" spans="1:36" ht="15" hidden="1" customHeight="1" x14ac:dyDescent="0.2">
      <c r="A7" s="79"/>
      <c r="B7" s="142"/>
      <c r="C7" s="142"/>
      <c r="D7" s="142"/>
      <c r="E7" s="79"/>
      <c r="F7" s="107"/>
      <c r="G7" s="85"/>
      <c r="H7" s="85"/>
      <c r="I7" s="8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36" ht="15" hidden="1" customHeight="1" x14ac:dyDescent="0.2">
      <c r="A8" s="79"/>
      <c r="B8" s="79"/>
      <c r="C8" s="79"/>
      <c r="D8" s="79"/>
      <c r="E8" s="79"/>
      <c r="F8" s="107"/>
      <c r="G8" s="85"/>
      <c r="H8" s="85"/>
      <c r="I8" s="85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36" ht="15" hidden="1" customHeight="1" x14ac:dyDescent="0.2">
      <c r="A9" s="79"/>
      <c r="B9" s="79"/>
      <c r="C9" s="79"/>
      <c r="D9" s="79"/>
      <c r="E9" s="79"/>
      <c r="F9" s="107"/>
      <c r="G9" s="85"/>
      <c r="H9" s="85"/>
      <c r="I9" s="85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36" ht="15" hidden="1" customHeight="1" x14ac:dyDescent="0.2">
      <c r="A10" s="79"/>
      <c r="B10" s="79"/>
      <c r="C10" s="79"/>
      <c r="D10" s="79"/>
      <c r="E10" s="79"/>
      <c r="F10" s="107"/>
      <c r="G10" s="85"/>
      <c r="H10" s="85"/>
      <c r="I10" s="8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36" ht="15" hidden="1" customHeight="1" x14ac:dyDescent="0.2">
      <c r="A11" s="79"/>
      <c r="B11" s="79"/>
      <c r="C11" s="79"/>
      <c r="D11" s="79"/>
      <c r="E11" s="79"/>
      <c r="F11" s="107"/>
      <c r="G11" s="85"/>
      <c r="H11" s="85"/>
      <c r="I11" s="8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36" ht="15" hidden="1" customHeight="1" x14ac:dyDescent="0.2">
      <c r="A12" s="79"/>
      <c r="B12" s="79"/>
      <c r="C12" s="79"/>
      <c r="D12" s="79"/>
      <c r="E12" s="79"/>
      <c r="F12" s="107"/>
      <c r="G12" s="85"/>
      <c r="H12" s="85"/>
      <c r="I12" s="85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36" ht="15" hidden="1" customHeight="1" x14ac:dyDescent="0.2">
      <c r="A13" s="79"/>
      <c r="B13" s="79"/>
      <c r="C13" s="79"/>
      <c r="D13" s="79"/>
      <c r="E13" s="79"/>
      <c r="F13" s="107"/>
      <c r="G13" s="85"/>
      <c r="H13" s="85"/>
      <c r="I13" s="8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36" ht="15" hidden="1" customHeight="1" x14ac:dyDescent="0.2">
      <c r="A14" s="79"/>
      <c r="B14" s="79"/>
      <c r="C14" s="79"/>
      <c r="D14" s="79"/>
      <c r="E14" s="79"/>
      <c r="F14" s="107"/>
      <c r="G14" s="85"/>
      <c r="H14" s="85"/>
      <c r="I14" s="85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36" ht="15" customHeight="1" x14ac:dyDescent="0.2">
      <c r="A15" s="79"/>
      <c r="B15" s="79"/>
      <c r="C15" s="79"/>
      <c r="D15" s="79"/>
      <c r="E15" s="79"/>
      <c r="F15" s="107"/>
      <c r="G15" s="85"/>
      <c r="H15" s="85"/>
      <c r="I15" s="85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2" t="s">
        <v>21</v>
      </c>
      <c r="L16" s="183"/>
      <c r="M16" s="183"/>
      <c r="N16" s="183"/>
      <c r="O16" s="183"/>
      <c r="P16" s="183"/>
      <c r="Q16" s="184"/>
      <c r="R16" s="182" t="s">
        <v>22</v>
      </c>
      <c r="S16" s="183"/>
      <c r="T16" s="183"/>
      <c r="U16" s="183"/>
      <c r="V16" s="183"/>
      <c r="W16" s="183"/>
      <c r="X16" s="183"/>
      <c r="Y16" s="175" t="s">
        <v>263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105</v>
      </c>
      <c r="N17" s="120" t="s">
        <v>18</v>
      </c>
      <c r="O17" s="120" t="s">
        <v>111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105</v>
      </c>
      <c r="U17" s="120" t="s">
        <v>18</v>
      </c>
      <c r="V17" s="120" t="s">
        <v>111</v>
      </c>
      <c r="W17" s="120" t="s">
        <v>19</v>
      </c>
      <c r="X17" s="120" t="s">
        <v>20</v>
      </c>
      <c r="Y17" s="176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79"/>
      <c r="C19" s="81"/>
      <c r="D19" s="79"/>
      <c r="E19" s="79"/>
      <c r="F19" s="108"/>
      <c r="G19" s="89"/>
      <c r="H19" s="89"/>
      <c r="I19" s="89"/>
      <c r="J19" s="41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03"/>
      <c r="Z19" s="46"/>
    </row>
    <row r="20" spans="1:36" ht="18" hidden="1" customHeight="1" x14ac:dyDescent="0.2">
      <c r="A20" s="79"/>
      <c r="C20" s="81"/>
      <c r="D20" s="79"/>
      <c r="E20" s="79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41"/>
      <c r="Z20" s="46"/>
    </row>
    <row r="21" spans="1:36" s="55" customFormat="1" ht="24.95" customHeight="1" x14ac:dyDescent="0.2">
      <c r="A21" s="60"/>
      <c r="C21" s="81"/>
      <c r="D21" s="148" t="s">
        <v>23</v>
      </c>
      <c r="E21" s="60"/>
      <c r="F21" s="108">
        <f>ROW()</f>
        <v>21</v>
      </c>
      <c r="G21" s="89"/>
      <c r="H21" s="89"/>
      <c r="I21" s="89"/>
      <c r="J21" s="25"/>
      <c r="K21" s="58"/>
      <c r="L21" s="65"/>
      <c r="M21" s="58"/>
      <c r="N21" s="58"/>
      <c r="O21" s="58"/>
      <c r="P21" s="58"/>
      <c r="Q21" s="58"/>
      <c r="R21" s="58"/>
      <c r="S21" s="65"/>
      <c r="T21" s="58"/>
      <c r="U21" s="58"/>
      <c r="V21" s="58"/>
      <c r="W21" s="58"/>
      <c r="X21" s="58"/>
      <c r="Y21" s="58"/>
      <c r="Z21" s="108"/>
      <c r="AB21" s="193">
        <f>IF(ABS(Q21-SUM(K21,N21,O21,M21,P21))&lt;=0.5,"OK","Q21: ERROR")</f>
      </c>
      <c r="AC21" s="193">
        <f>IF(ABS(X21-SUM(R21,U21,V21,T21,W21))&lt;=0.5,"OK","X21: ERROR")</f>
      </c>
      <c r="AD21" s="193">
        <f>IF(ABS(Y21-SUM(X21,Q21))&lt;=0.5,"OK","Y21: ERROR")</f>
      </c>
      <c r="AH21" s="61"/>
      <c r="AJ21" s="79"/>
    </row>
    <row r="22" spans="1:36" ht="15" customHeight="1" x14ac:dyDescent="0.2">
      <c r="A22" s="79"/>
      <c r="C22" s="81"/>
      <c r="D22" s="153" t="s">
        <v>24</v>
      </c>
      <c r="E22" s="79"/>
      <c r="F22" s="108">
        <f>ROW()</f>
        <v>22</v>
      </c>
      <c r="G22" s="89"/>
      <c r="H22" s="89"/>
      <c r="I22" s="89"/>
      <c r="J22" s="25"/>
      <c r="K22" s="51"/>
      <c r="L22" s="65"/>
      <c r="M22" s="65"/>
      <c r="N22" s="65"/>
      <c r="O22" s="65"/>
      <c r="P22" s="65"/>
      <c r="Q22" s="58"/>
      <c r="R22" s="51"/>
      <c r="S22" s="65"/>
      <c r="T22" s="65"/>
      <c r="U22" s="65"/>
      <c r="V22" s="65"/>
      <c r="W22" s="65"/>
      <c r="X22" s="58"/>
      <c r="Y22" s="58"/>
      <c r="Z22" s="108"/>
      <c r="AB22" s="193">
        <f>IF(ABS(Q22-SUM(K22))&lt;=0.5,"OK","Q22: ERROR")</f>
      </c>
      <c r="AC22" s="193">
        <f>IF(ABS(X22-SUM(R22))&lt;=0.5,"OK","X22: ERROR")</f>
      </c>
      <c r="AD22" s="193">
        <f>IF(ABS(Y22-SUM(X22,Q22))&lt;=0.5,"OK","Y22: ERROR")</f>
      </c>
      <c r="AH22" s="79"/>
    </row>
    <row r="23" spans="1:36" ht="15" customHeight="1" x14ac:dyDescent="0.2">
      <c r="A23" s="79"/>
      <c r="C23" s="81"/>
      <c r="D23" s="153" t="s">
        <v>25</v>
      </c>
      <c r="E23" s="79"/>
      <c r="F23" s="108">
        <f>ROW()</f>
        <v>23</v>
      </c>
      <c r="G23" s="89"/>
      <c r="H23" s="89"/>
      <c r="I23" s="89"/>
      <c r="J23" s="111"/>
      <c r="K23" s="51"/>
      <c r="L23" s="65"/>
      <c r="M23" s="51"/>
      <c r="N23" s="51"/>
      <c r="O23" s="51"/>
      <c r="P23" s="51"/>
      <c r="Q23" s="58"/>
      <c r="R23" s="51"/>
      <c r="S23" s="65"/>
      <c r="T23" s="51"/>
      <c r="U23" s="51"/>
      <c r="V23" s="51"/>
      <c r="W23" s="51"/>
      <c r="X23" s="58"/>
      <c r="Y23" s="58"/>
      <c r="Z23" s="108"/>
      <c r="AB23" s="193">
        <f>IF(ABS(Q23-SUM(K23,N23,O23,M23,P23))&lt;=0.5,"OK","Q23: ERROR")</f>
      </c>
      <c r="AC23" s="193">
        <f>IF(ABS(X23-SUM(R23,U23,V23,T23,W23))&lt;=0.5,"OK","X23: ERROR")</f>
      </c>
      <c r="AD23" s="193">
        <f>IF(ABS(Y23-SUM(X23,Q23))&lt;=0.5,"OK","Y23: ERROR")</f>
      </c>
      <c r="AH23" s="79"/>
    </row>
    <row r="24" spans="1:36" ht="15" customHeight="1" x14ac:dyDescent="0.2">
      <c r="A24" s="79"/>
      <c r="C24" s="81"/>
      <c r="D24" s="153" t="s">
        <v>26</v>
      </c>
      <c r="E24" s="79"/>
      <c r="F24" s="108">
        <f>ROW()</f>
        <v>24</v>
      </c>
      <c r="G24" s="89"/>
      <c r="H24" s="89"/>
      <c r="I24" s="89"/>
      <c r="J24" s="111"/>
      <c r="K24" s="51"/>
      <c r="L24" s="65"/>
      <c r="M24" s="65"/>
      <c r="N24" s="65"/>
      <c r="O24" s="65"/>
      <c r="P24" s="65"/>
      <c r="Q24" s="58"/>
      <c r="R24" s="65"/>
      <c r="S24" s="65"/>
      <c r="T24" s="65"/>
      <c r="U24" s="65"/>
      <c r="V24" s="65"/>
      <c r="W24" s="65"/>
      <c r="X24" s="65"/>
      <c r="Y24" s="58"/>
      <c r="Z24" s="108"/>
      <c r="AB24" s="193">
        <f>IF(ABS(Q24-SUM(K24))&lt;=0.5,"OK","Q24: ERROR")</f>
      </c>
      <c r="AD24" s="193">
        <f>IF(ABS(Y24-SUM(Q24))&lt;=0.5,"OK","Y24: ERROR")</f>
      </c>
      <c r="AH24" s="79"/>
    </row>
    <row r="25" spans="1:36" ht="15" customHeight="1" x14ac:dyDescent="0.2">
      <c r="A25" s="79"/>
      <c r="C25" s="81"/>
      <c r="D25" s="47" t="s">
        <v>27</v>
      </c>
      <c r="E25" s="79"/>
      <c r="F25" s="108">
        <f>ROW()</f>
        <v>25</v>
      </c>
      <c r="G25" s="89"/>
      <c r="H25" s="89"/>
      <c r="I25" s="89"/>
      <c r="J25" s="111"/>
      <c r="K25" s="65"/>
      <c r="L25" s="65"/>
      <c r="M25" s="65"/>
      <c r="N25" s="65"/>
      <c r="O25" s="65"/>
      <c r="P25" s="65"/>
      <c r="Q25" s="65"/>
      <c r="R25" s="51"/>
      <c r="S25" s="65"/>
      <c r="T25" s="51"/>
      <c r="U25" s="51"/>
      <c r="V25" s="51"/>
      <c r="W25" s="51"/>
      <c r="X25" s="58"/>
      <c r="Y25" s="58"/>
      <c r="Z25" s="108"/>
      <c r="AC25" s="193">
        <f>IF(ABS(X25-SUM(R25,U25,V25,T25,W25))&lt;=0.5,"OK","X25: ERROR")</f>
      </c>
      <c r="AD25" s="193">
        <f>IF(ABS(Y25-SUM(X25))&lt;=0.5,"OK","Y25: ERROR")</f>
      </c>
      <c r="AH25" s="79"/>
    </row>
    <row r="26" spans="1:36" ht="28.7" customHeight="1" x14ac:dyDescent="0.2">
      <c r="A26" s="79"/>
      <c r="C26" s="81"/>
      <c r="D26" s="99" t="s">
        <v>28</v>
      </c>
      <c r="E26" s="79"/>
      <c r="F26" s="108">
        <f>ROW()</f>
        <v>26</v>
      </c>
      <c r="G26" s="89"/>
      <c r="H26" s="89"/>
      <c r="I26" s="89"/>
      <c r="J26" s="111"/>
      <c r="K26" s="51"/>
      <c r="L26" s="65"/>
      <c r="M26" s="65"/>
      <c r="N26" s="65"/>
      <c r="O26" s="65"/>
      <c r="P26" s="65"/>
      <c r="Q26" s="58"/>
      <c r="R26" s="65"/>
      <c r="S26" s="65"/>
      <c r="T26" s="65"/>
      <c r="U26" s="51"/>
      <c r="V26" s="65"/>
      <c r="W26" s="65"/>
      <c r="X26" s="58"/>
      <c r="Y26" s="58"/>
      <c r="Z26" s="108"/>
      <c r="AB26" s="193">
        <f>IF(ABS(Q26-SUM(K26))&lt;=0.5,"OK","Q26: ERROR")</f>
      </c>
      <c r="AC26" s="193">
        <f>IF(ABS(X26-SUM(U26))&lt;=0.5,"OK","X26: ERROR")</f>
      </c>
      <c r="AD26" s="193">
        <f>IF(ABS(Y26-SUM(X26,Q26))&lt;=0.5,"OK","Y26: ERROR")</f>
      </c>
      <c r="AH26" s="79"/>
    </row>
    <row r="27" spans="1:36" ht="15" customHeight="1" x14ac:dyDescent="0.2">
      <c r="A27" s="79"/>
      <c r="C27" s="81"/>
      <c r="D27" s="99" t="s">
        <v>29</v>
      </c>
      <c r="E27" s="79"/>
      <c r="F27" s="108">
        <f>ROW()</f>
        <v>27</v>
      </c>
      <c r="G27" s="89"/>
      <c r="H27" s="89"/>
      <c r="I27" s="89"/>
      <c r="J27" s="111"/>
      <c r="K27" s="65"/>
      <c r="L27" s="65"/>
      <c r="M27" s="65"/>
      <c r="N27" s="65"/>
      <c r="O27" s="65"/>
      <c r="P27" s="65"/>
      <c r="Q27" s="65"/>
      <c r="R27" s="51"/>
      <c r="S27" s="65"/>
      <c r="T27" s="51"/>
      <c r="U27" s="51"/>
      <c r="V27" s="51"/>
      <c r="W27" s="51"/>
      <c r="X27" s="58"/>
      <c r="Y27" s="58"/>
      <c r="Z27" s="108"/>
      <c r="AC27" s="193">
        <f>IF(ABS(X27-SUM(R27,U27,V27,T27,W27))&lt;=0.5,"OK","X27: ERROR")</f>
      </c>
      <c r="AD27" s="193">
        <f>IF(ABS(Y27-SUM(X27))&lt;=0.5,"OK","Y27: ERROR")</f>
      </c>
      <c r="AH27" s="79"/>
    </row>
    <row r="28" spans="1:36" s="55" customFormat="1" ht="24.95" customHeight="1" x14ac:dyDescent="0.2">
      <c r="A28" s="60"/>
      <c r="C28" s="81"/>
      <c r="D28" s="148" t="s">
        <v>30</v>
      </c>
      <c r="E28" s="60"/>
      <c r="F28" s="108">
        <f>ROW()</f>
        <v>28</v>
      </c>
      <c r="G28" s="89"/>
      <c r="H28" s="89"/>
      <c r="I28" s="89"/>
      <c r="J28" s="25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08"/>
      <c r="AB28" s="193">
        <f>IF(ABS(Q28-SUM(K28,L28,N28,O28,P28,M28))&lt;=0.5,"OK","Q28: ERROR")</f>
      </c>
      <c r="AC28" s="193">
        <f>IF(ABS(X28-SUM(R28,S28,U28,V28,W28,T28))&lt;=0.5,"OK","X28: ERROR")</f>
      </c>
      <c r="AD28" s="193">
        <f>IF(ABS(Y28-SUM(X28,Q28))&lt;=0.5,"OK","Y28: ERROR")</f>
      </c>
      <c r="AH28" s="60"/>
      <c r="AJ28" s="106"/>
    </row>
    <row r="29" spans="1:36" ht="15" customHeight="1" x14ac:dyDescent="0.2">
      <c r="A29" s="79"/>
      <c r="C29" s="81"/>
      <c r="D29" s="48" t="s">
        <v>31</v>
      </c>
      <c r="E29" s="79"/>
      <c r="F29" s="108">
        <f>ROW()</f>
        <v>29</v>
      </c>
      <c r="G29" s="102"/>
      <c r="H29" s="89"/>
      <c r="I29" s="89"/>
      <c r="J29" s="25"/>
      <c r="K29" s="51"/>
      <c r="L29" s="51"/>
      <c r="M29" s="51"/>
      <c r="N29" s="51"/>
      <c r="O29" s="51"/>
      <c r="P29" s="51"/>
      <c r="Q29" s="58"/>
      <c r="R29" s="51"/>
      <c r="S29" s="51"/>
      <c r="T29" s="51"/>
      <c r="U29" s="51"/>
      <c r="V29" s="51"/>
      <c r="W29" s="51"/>
      <c r="X29" s="58"/>
      <c r="Y29" s="58"/>
      <c r="Z29" s="108"/>
      <c r="AB29" s="193">
        <f>IF(ABS(Q29-SUM(K29,L29,N29,O29,P29,M29))&lt;=0.5,"OK","Q29: ERROR")</f>
      </c>
      <c r="AC29" s="193">
        <f>IF(ABS(X29-SUM(R29,S29,U29,V29,W29,T29))&lt;=0.5,"OK","X29: ERROR")</f>
      </c>
      <c r="AD29" s="193">
        <f>IF(ABS(Y29-SUM(X29,Q29))&lt;=0.5,"OK","Y29: ERROR")</f>
      </c>
      <c r="AH29" s="79"/>
      <c r="AJ29" s="106"/>
    </row>
    <row r="30" spans="1:36" ht="15" customHeight="1" x14ac:dyDescent="0.2">
      <c r="A30" s="79"/>
      <c r="C30" s="81"/>
      <c r="D30" s="47" t="s">
        <v>32</v>
      </c>
      <c r="E30" s="79"/>
      <c r="F30" s="108">
        <f>ROW()</f>
        <v>30</v>
      </c>
      <c r="G30" s="102"/>
      <c r="H30" s="89"/>
      <c r="I30" s="89"/>
      <c r="J30" s="25"/>
      <c r="K30" s="51"/>
      <c r="L30" s="51"/>
      <c r="M30" s="51"/>
      <c r="N30" s="51"/>
      <c r="O30" s="51"/>
      <c r="P30" s="51"/>
      <c r="Q30" s="58"/>
      <c r="R30" s="51"/>
      <c r="S30" s="51"/>
      <c r="T30" s="51"/>
      <c r="U30" s="51"/>
      <c r="V30" s="51"/>
      <c r="W30" s="51"/>
      <c r="X30" s="58"/>
      <c r="Y30" s="58"/>
      <c r="Z30" s="108"/>
      <c r="AB30" s="193">
        <f>IF(ABS(Q30-SUM(K30,L30,N30,O30,P30,M30))&lt;=0.5,"OK","Q30: ERROR")</f>
      </c>
      <c r="AC30" s="193">
        <f>IF(ABS(X30-SUM(R30,S30,U30,V30,W30,T30))&lt;=0.5,"OK","X30: ERROR")</f>
      </c>
      <c r="AD30" s="193">
        <f>IF(ABS(Y30-SUM(X30,Q30))&lt;=0.5,"OK","Y30: ERROR")</f>
      </c>
      <c r="AH30" s="79"/>
      <c r="AJ30" s="106"/>
    </row>
    <row r="31" spans="1:36" ht="15" customHeight="1" x14ac:dyDescent="0.2">
      <c r="A31" s="79"/>
      <c r="C31" s="81"/>
      <c r="D31" s="47" t="s">
        <v>33</v>
      </c>
      <c r="E31" s="79"/>
      <c r="F31" s="108">
        <f>ROW()</f>
        <v>31</v>
      </c>
      <c r="G31" s="102"/>
      <c r="H31" s="89"/>
      <c r="I31" s="89"/>
      <c r="J31" s="25"/>
      <c r="K31" s="24"/>
      <c r="L31" s="24"/>
      <c r="M31" s="24"/>
      <c r="N31" s="24"/>
      <c r="O31" s="24"/>
      <c r="P31" s="24"/>
      <c r="Q31" s="58"/>
      <c r="R31" s="24"/>
      <c r="S31" s="24"/>
      <c r="T31" s="24"/>
      <c r="U31" s="24"/>
      <c r="V31" s="24"/>
      <c r="W31" s="24"/>
      <c r="X31" s="58"/>
      <c r="Y31" s="58"/>
      <c r="Z31" s="108"/>
      <c r="AB31" s="193">
        <f>IF(ABS(Q31-SUM(K31,L31,N31,O31,P31,M31))&lt;=0.5,"OK","Q31: ERROR")</f>
      </c>
      <c r="AC31" s="193">
        <f>IF(ABS(X31-SUM(R31,S31,U31,V31,W31,T31))&lt;=0.5,"OK","X31: ERROR")</f>
      </c>
      <c r="AD31" s="193">
        <f>IF(ABS(Y31-SUM(X31,Q31))&lt;=0.5,"OK","Y31: ERROR")</f>
      </c>
      <c r="AH31" s="79"/>
      <c r="AJ31" s="106"/>
    </row>
    <row r="32" spans="1:36" ht="15" customHeight="1" x14ac:dyDescent="0.2">
      <c r="A32" s="79"/>
      <c r="C32" s="81"/>
      <c r="D32" s="49" t="s">
        <v>62</v>
      </c>
      <c r="E32" s="79"/>
      <c r="F32" s="108">
        <f>ROW()</f>
        <v>32</v>
      </c>
      <c r="G32" s="102"/>
      <c r="H32" s="89"/>
      <c r="I32" s="89"/>
      <c r="J32" s="25"/>
      <c r="K32" s="51"/>
      <c r="L32" s="51"/>
      <c r="M32" s="51"/>
      <c r="N32" s="51"/>
      <c r="O32" s="51"/>
      <c r="P32" s="51"/>
      <c r="Q32" s="58"/>
      <c r="R32" s="51"/>
      <c r="S32" s="51"/>
      <c r="T32" s="51"/>
      <c r="U32" s="51"/>
      <c r="V32" s="51"/>
      <c r="W32" s="51"/>
      <c r="X32" s="58"/>
      <c r="Y32" s="58"/>
      <c r="Z32" s="108"/>
      <c r="AB32" s="193">
        <f>IF(ABS(Q32-SUM(K32,L32,N32,O32,P32,M32))&lt;=0.5,"OK","Q32: ERROR")</f>
      </c>
      <c r="AC32" s="193">
        <f>IF(ABS(X32-SUM(R32,S32,U32,V32,W32,T32))&lt;=0.5,"OK","X32: ERROR")</f>
      </c>
      <c r="AD32" s="193">
        <f>IF(ABS(Y32-SUM(X32,Q32))&lt;=0.5,"OK","Y32: ERROR")</f>
      </c>
      <c r="AH32" s="79"/>
      <c r="AJ32" s="106"/>
    </row>
    <row r="33" spans="1:36" ht="15" customHeight="1" x14ac:dyDescent="0.2">
      <c r="A33" s="79"/>
      <c r="C33" s="81"/>
      <c r="D33" s="50" t="s">
        <v>63</v>
      </c>
      <c r="E33" s="79"/>
      <c r="F33" s="108">
        <f>ROW()</f>
        <v>33</v>
      </c>
      <c r="G33" s="102"/>
      <c r="H33" s="89"/>
      <c r="I33" s="89"/>
      <c r="J33" s="25"/>
      <c r="K33" s="51"/>
      <c r="L33" s="51"/>
      <c r="M33" s="51"/>
      <c r="N33" s="51"/>
      <c r="O33" s="51"/>
      <c r="P33" s="51"/>
      <c r="Q33" s="58"/>
      <c r="R33" s="51"/>
      <c r="S33" s="51"/>
      <c r="T33" s="51"/>
      <c r="U33" s="51"/>
      <c r="V33" s="51"/>
      <c r="W33" s="51"/>
      <c r="X33" s="58"/>
      <c r="Y33" s="58"/>
      <c r="Z33" s="108"/>
      <c r="AB33" s="193">
        <f>IF(ABS(Q33-SUM(K33,L33,N33,O33,P33,M33))&lt;=0.5,"OK","Q33: ERROR")</f>
      </c>
      <c r="AC33" s="193">
        <f>IF(ABS(X33-SUM(R33,S33,U33,V33,W33,T33))&lt;=0.5,"OK","X33: ERROR")</f>
      </c>
      <c r="AD33" s="193">
        <f>IF(ABS(Y33-SUM(X33,Q33))&lt;=0.5,"OK","Y33: ERROR")</f>
      </c>
      <c r="AH33" s="79"/>
    </row>
    <row r="34" spans="1:36" ht="15" customHeight="1" x14ac:dyDescent="0.2">
      <c r="A34" s="79"/>
      <c r="C34" s="81"/>
      <c r="D34" s="50" t="s">
        <v>64</v>
      </c>
      <c r="E34" s="79"/>
      <c r="F34" s="108">
        <f>ROW()</f>
        <v>34</v>
      </c>
      <c r="G34" s="102"/>
      <c r="H34" s="89"/>
      <c r="I34" s="89"/>
      <c r="J34" s="25"/>
      <c r="K34" s="51"/>
      <c r="L34" s="51"/>
      <c r="M34" s="51"/>
      <c r="N34" s="51"/>
      <c r="O34" s="51"/>
      <c r="P34" s="51"/>
      <c r="Q34" s="58"/>
      <c r="R34" s="51"/>
      <c r="S34" s="51"/>
      <c r="T34" s="51"/>
      <c r="U34" s="51"/>
      <c r="V34" s="51"/>
      <c r="W34" s="51"/>
      <c r="X34" s="58"/>
      <c r="Y34" s="58"/>
      <c r="Z34" s="108"/>
      <c r="AB34" s="193">
        <f>IF(ABS(Q34-SUM(K34,L34,N34,O34,P34,M34))&lt;=0.5,"OK","Q34: ERROR")</f>
      </c>
      <c r="AC34" s="193">
        <f>IF(ABS(X34-SUM(R34,S34,U34,V34,W34,T34))&lt;=0.5,"OK","X34: ERROR")</f>
      </c>
      <c r="AD34" s="193">
        <f>IF(ABS(Y34-SUM(X34,Q34))&lt;=0.5,"OK","Y34: ERROR")</f>
      </c>
      <c r="AH34" s="79"/>
    </row>
    <row r="35" spans="1:36" ht="15" customHeight="1" x14ac:dyDescent="0.2">
      <c r="A35" s="79"/>
      <c r="C35" s="81"/>
      <c r="D35" s="50" t="s">
        <v>65</v>
      </c>
      <c r="E35" s="79"/>
      <c r="F35" s="108">
        <f>ROW()</f>
        <v>35</v>
      </c>
      <c r="G35" s="102"/>
      <c r="H35" s="89"/>
      <c r="I35" s="89"/>
      <c r="J35" s="25"/>
      <c r="K35" s="51"/>
      <c r="L35" s="51"/>
      <c r="M35" s="51"/>
      <c r="N35" s="51"/>
      <c r="O35" s="51"/>
      <c r="P35" s="51"/>
      <c r="Q35" s="58"/>
      <c r="R35" s="51"/>
      <c r="S35" s="51"/>
      <c r="T35" s="51"/>
      <c r="U35" s="51"/>
      <c r="V35" s="51"/>
      <c r="W35" s="51"/>
      <c r="X35" s="58"/>
      <c r="Y35" s="58"/>
      <c r="Z35" s="108"/>
      <c r="AB35" s="193">
        <f>IF(ABS(Q35-SUM(K35,L35,N35,O35,P35,M35))&lt;=0.5,"OK","Q35: ERROR")</f>
      </c>
      <c r="AC35" s="193">
        <f>IF(ABS(X35-SUM(R35,S35,U35,V35,W35,T35))&lt;=0.5,"OK","X35: ERROR")</f>
      </c>
      <c r="AD35" s="193">
        <f>IF(ABS(Y35-SUM(X35,Q35))&lt;=0.5,"OK","Y35: ERROR")</f>
      </c>
      <c r="AH35" s="79"/>
    </row>
    <row r="36" spans="1:36" ht="15" customHeight="1" x14ac:dyDescent="0.2">
      <c r="A36" s="79"/>
      <c r="C36" s="81"/>
      <c r="D36" s="50" t="s">
        <v>66</v>
      </c>
      <c r="E36" s="79"/>
      <c r="F36" s="108">
        <f>ROW()</f>
        <v>36</v>
      </c>
      <c r="G36" s="102"/>
      <c r="H36" s="89"/>
      <c r="I36" s="89"/>
      <c r="J36" s="25"/>
      <c r="K36" s="51"/>
      <c r="L36" s="51"/>
      <c r="M36" s="51"/>
      <c r="N36" s="51"/>
      <c r="O36" s="51"/>
      <c r="P36" s="51"/>
      <c r="Q36" s="58"/>
      <c r="R36" s="51"/>
      <c r="S36" s="51"/>
      <c r="T36" s="51"/>
      <c r="U36" s="51"/>
      <c r="V36" s="51"/>
      <c r="W36" s="51"/>
      <c r="X36" s="58"/>
      <c r="Y36" s="58"/>
      <c r="Z36" s="108"/>
      <c r="AB36" s="193">
        <f>IF(ABS(Q36-SUM(K36,L36,N36,O36,P36,M36))&lt;=0.5,"OK","Q36: ERROR")</f>
      </c>
      <c r="AC36" s="193">
        <f>IF(ABS(X36-SUM(R36,S36,U36,V36,W36,T36))&lt;=0.5,"OK","X36: ERROR")</f>
      </c>
      <c r="AD36" s="193">
        <f>IF(ABS(Y36-SUM(X36,Q36))&lt;=0.5,"OK","Y36: ERROR")</f>
      </c>
      <c r="AH36" s="79"/>
    </row>
    <row r="37" spans="1:36" ht="28.5" x14ac:dyDescent="0.2">
      <c r="A37" s="79"/>
      <c r="C37" s="81"/>
      <c r="D37" s="148" t="s">
        <v>34</v>
      </c>
      <c r="E37" s="79"/>
      <c r="F37" s="108">
        <f>ROW()</f>
        <v>37</v>
      </c>
      <c r="G37" s="89"/>
      <c r="H37" s="89"/>
      <c r="I37" s="89"/>
      <c r="J37" s="111"/>
      <c r="K37" s="24"/>
      <c r="L37" s="24"/>
      <c r="M37" s="24"/>
      <c r="N37" s="24"/>
      <c r="O37" s="24"/>
      <c r="P37" s="24"/>
      <c r="Q37" s="58"/>
      <c r="R37" s="24"/>
      <c r="S37" s="24"/>
      <c r="T37" s="24"/>
      <c r="U37" s="24"/>
      <c r="V37" s="24"/>
      <c r="W37" s="24"/>
      <c r="X37" s="58"/>
      <c r="Y37" s="58"/>
      <c r="Z37" s="108"/>
      <c r="AB37" s="193">
        <f>IF(ABS(Q37-SUM(K37,L37,N37,O37,P37,M37))&lt;=0.5,"OK","Q37: ERROR")</f>
      </c>
      <c r="AC37" s="193">
        <f>IF(ABS(X37-SUM(R37,S37,U37,V37,W37,T37))&lt;=0.5,"OK","X37: ERROR")</f>
      </c>
      <c r="AD37" s="193">
        <f>IF(ABS(Y37-SUM(X37,Q37))&lt;=0.5,"OK","Y37: ERROR")</f>
      </c>
      <c r="AH37" s="79"/>
    </row>
    <row r="38" spans="1:36" s="55" customFormat="1" ht="24.95" customHeight="1" x14ac:dyDescent="0.2">
      <c r="A38" s="60"/>
      <c r="C38" s="81"/>
      <c r="D38" s="154" t="s">
        <v>35</v>
      </c>
      <c r="E38" s="60"/>
      <c r="F38" s="108">
        <f>ROW()</f>
        <v>38</v>
      </c>
      <c r="G38" s="89"/>
      <c r="H38" s="102"/>
      <c r="I38" s="89"/>
      <c r="J38" s="2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08"/>
      <c r="AB38" s="193">
        <f>IF(ABS(Q38-SUM(K38,L38,N38,O38,P38,M38))&lt;=0.5,"OK","Q38: ERROR")</f>
      </c>
      <c r="AC38" s="193">
        <f>IF(ABS(X38-SUM(R38,S38,U38,V38,W38,T38))&lt;=0.5,"OK","X38: ERROR")</f>
      </c>
      <c r="AD38" s="193">
        <f>IF(ABS(Y38-SUM(X38,Q38))&lt;=0.5,"OK","Y38: ERROR")</f>
      </c>
      <c r="AH38" s="60"/>
      <c r="AJ38" s="79"/>
    </row>
    <row r="39" spans="1:36" ht="15" customHeight="1" x14ac:dyDescent="0.2">
      <c r="A39" s="79"/>
      <c r="C39" s="81"/>
      <c r="D39" s="63" t="s">
        <v>31</v>
      </c>
      <c r="E39" s="79"/>
      <c r="F39" s="108">
        <f>ROW()</f>
        <v>39</v>
      </c>
      <c r="G39" s="102"/>
      <c r="H39" s="102"/>
      <c r="I39" s="89"/>
      <c r="J39" s="25"/>
      <c r="K39" s="51"/>
      <c r="L39" s="51"/>
      <c r="M39" s="51"/>
      <c r="N39" s="51"/>
      <c r="O39" s="51"/>
      <c r="P39" s="51"/>
      <c r="Q39" s="58"/>
      <c r="R39" s="51"/>
      <c r="S39" s="51"/>
      <c r="T39" s="51"/>
      <c r="U39" s="51"/>
      <c r="V39" s="51"/>
      <c r="W39" s="51"/>
      <c r="X39" s="58"/>
      <c r="Y39" s="58"/>
      <c r="Z39" s="108"/>
      <c r="AB39" s="193">
        <f>IF(ABS(Q39-SUM(K39,L39,N39,O39,P39,M39))&lt;=0.5,"OK","Q39: ERROR")</f>
      </c>
      <c r="AC39" s="193">
        <f>IF(ABS(X39-SUM(R39,S39,U39,V39,W39,T39))&lt;=0.5,"OK","X39: ERROR")</f>
      </c>
      <c r="AD39" s="193">
        <f>IF(ABS(Y39-SUM(X39,Q39))&lt;=0.5,"OK","Y39: ERROR")</f>
      </c>
      <c r="AH39" s="79"/>
    </row>
    <row r="40" spans="1:36" ht="15" customHeight="1" x14ac:dyDescent="0.2">
      <c r="A40" s="79"/>
      <c r="C40" s="81"/>
      <c r="D40" s="63" t="s">
        <v>32</v>
      </c>
      <c r="E40" s="79"/>
      <c r="F40" s="108">
        <f>ROW()</f>
        <v>40</v>
      </c>
      <c r="G40" s="102"/>
      <c r="H40" s="102"/>
      <c r="I40" s="89"/>
      <c r="J40" s="25"/>
      <c r="K40" s="51"/>
      <c r="L40" s="51"/>
      <c r="M40" s="51"/>
      <c r="N40" s="51"/>
      <c r="O40" s="51"/>
      <c r="P40" s="51"/>
      <c r="Q40" s="58"/>
      <c r="R40" s="51"/>
      <c r="S40" s="51"/>
      <c r="T40" s="51"/>
      <c r="U40" s="51"/>
      <c r="V40" s="51"/>
      <c r="W40" s="51"/>
      <c r="X40" s="58"/>
      <c r="Y40" s="58"/>
      <c r="Z40" s="108"/>
      <c r="AB40" s="193">
        <f>IF(ABS(Q40-SUM(K40,L40,N40,O40,P40,M40))&lt;=0.5,"OK","Q40: ERROR")</f>
      </c>
      <c r="AC40" s="193">
        <f>IF(ABS(X40-SUM(R40,S40,U40,V40,W40,T40))&lt;=0.5,"OK","X40: ERROR")</f>
      </c>
      <c r="AD40" s="193">
        <f>IF(ABS(Y40-SUM(X40,Q40))&lt;=0.5,"OK","Y40: ERROR")</f>
      </c>
      <c r="AH40" s="79"/>
    </row>
    <row r="41" spans="1:36" ht="15" customHeight="1" x14ac:dyDescent="0.2">
      <c r="A41" s="79"/>
      <c r="C41" s="81"/>
      <c r="D41" s="63" t="s">
        <v>33</v>
      </c>
      <c r="E41" s="79"/>
      <c r="F41" s="108">
        <f>ROW()</f>
        <v>41</v>
      </c>
      <c r="G41" s="102"/>
      <c r="H41" s="102"/>
      <c r="I41" s="89"/>
      <c r="J41" s="25"/>
      <c r="K41" s="24"/>
      <c r="L41" s="24"/>
      <c r="M41" s="24"/>
      <c r="N41" s="24"/>
      <c r="O41" s="24"/>
      <c r="P41" s="24"/>
      <c r="Q41" s="58"/>
      <c r="R41" s="24"/>
      <c r="S41" s="24"/>
      <c r="T41" s="24"/>
      <c r="U41" s="24"/>
      <c r="V41" s="24"/>
      <c r="W41" s="24"/>
      <c r="X41" s="58"/>
      <c r="Y41" s="58"/>
      <c r="Z41" s="108"/>
      <c r="AB41" s="193">
        <f>IF(ABS(Q41-SUM(K41,L41,N41,O41,P41,M41))&lt;=0.5,"OK","Q41: ERROR")</f>
      </c>
      <c r="AC41" s="193">
        <f>IF(ABS(X41-SUM(R41,S41,U41,V41,W41,T41))&lt;=0.5,"OK","X41: ERROR")</f>
      </c>
      <c r="AD41" s="193">
        <f>IF(ABS(Y41-SUM(X41,Q41))&lt;=0.5,"OK","Y41: ERROR")</f>
      </c>
      <c r="AH41" s="79"/>
    </row>
    <row r="42" spans="1:36" ht="15" customHeight="1" x14ac:dyDescent="0.2">
      <c r="A42" s="79"/>
      <c r="C42" s="81"/>
      <c r="D42" s="49" t="s">
        <v>62</v>
      </c>
      <c r="E42" s="79"/>
      <c r="F42" s="108">
        <f>ROW()</f>
        <v>42</v>
      </c>
      <c r="G42" s="102"/>
      <c r="H42" s="102"/>
      <c r="I42" s="89"/>
      <c r="J42" s="25"/>
      <c r="K42" s="51"/>
      <c r="L42" s="51"/>
      <c r="M42" s="51"/>
      <c r="N42" s="51"/>
      <c r="O42" s="51"/>
      <c r="P42" s="51"/>
      <c r="Q42" s="58"/>
      <c r="R42" s="51"/>
      <c r="S42" s="51"/>
      <c r="T42" s="51"/>
      <c r="U42" s="51"/>
      <c r="V42" s="51"/>
      <c r="W42" s="51"/>
      <c r="X42" s="58"/>
      <c r="Y42" s="58"/>
      <c r="Z42" s="108"/>
      <c r="AB42" s="193">
        <f>IF(ABS(Q42-SUM(K42,L42,N42,O42,P42,M42))&lt;=0.5,"OK","Q42: ERROR")</f>
      </c>
      <c r="AC42" s="193">
        <f>IF(ABS(X42-SUM(R42,S42,U42,V42,W42,T42))&lt;=0.5,"OK","X42: ERROR")</f>
      </c>
      <c r="AD42" s="193">
        <f>IF(ABS(Y42-SUM(X42,Q42))&lt;=0.5,"OK","Y42: ERROR")</f>
      </c>
      <c r="AH42" s="79"/>
    </row>
    <row r="43" spans="1:36" ht="15" customHeight="1" x14ac:dyDescent="0.2">
      <c r="A43" s="79"/>
      <c r="C43" s="81"/>
      <c r="D43" s="50" t="s">
        <v>63</v>
      </c>
      <c r="E43" s="79"/>
      <c r="F43" s="108">
        <f>ROW()</f>
        <v>43</v>
      </c>
      <c r="G43" s="102"/>
      <c r="H43" s="102"/>
      <c r="I43" s="89"/>
      <c r="J43" s="25"/>
      <c r="K43" s="51"/>
      <c r="L43" s="51"/>
      <c r="M43" s="51"/>
      <c r="N43" s="51"/>
      <c r="O43" s="51"/>
      <c r="P43" s="51"/>
      <c r="Q43" s="58"/>
      <c r="R43" s="51"/>
      <c r="S43" s="51"/>
      <c r="T43" s="51"/>
      <c r="U43" s="51"/>
      <c r="V43" s="51"/>
      <c r="W43" s="51"/>
      <c r="X43" s="58"/>
      <c r="Y43" s="58"/>
      <c r="Z43" s="108"/>
      <c r="AB43" s="193">
        <f>IF(ABS(Q43-SUM(K43,L43,N43,O43,P43,M43))&lt;=0.5,"OK","Q43: ERROR")</f>
      </c>
      <c r="AC43" s="193">
        <f>IF(ABS(X43-SUM(R43,S43,U43,V43,W43,T43))&lt;=0.5,"OK","X43: ERROR")</f>
      </c>
      <c r="AD43" s="193">
        <f>IF(ABS(Y43-SUM(X43,Q43))&lt;=0.5,"OK","Y43: ERROR")</f>
      </c>
      <c r="AH43" s="79"/>
    </row>
    <row r="44" spans="1:36" ht="15" customHeight="1" x14ac:dyDescent="0.2">
      <c r="A44" s="79"/>
      <c r="C44" s="81"/>
      <c r="D44" s="50" t="s">
        <v>64</v>
      </c>
      <c r="E44" s="79"/>
      <c r="F44" s="108">
        <f>ROW()</f>
        <v>44</v>
      </c>
      <c r="G44" s="102"/>
      <c r="H44" s="102"/>
      <c r="I44" s="89"/>
      <c r="J44" s="25"/>
      <c r="K44" s="51"/>
      <c r="L44" s="51"/>
      <c r="M44" s="51"/>
      <c r="N44" s="51"/>
      <c r="O44" s="51"/>
      <c r="P44" s="51"/>
      <c r="Q44" s="58"/>
      <c r="R44" s="51"/>
      <c r="S44" s="51"/>
      <c r="T44" s="51"/>
      <c r="U44" s="51"/>
      <c r="V44" s="51"/>
      <c r="W44" s="51"/>
      <c r="X44" s="58"/>
      <c r="Y44" s="58"/>
      <c r="Z44" s="108"/>
      <c r="AB44" s="193">
        <f>IF(ABS(Q44-SUM(K44,L44,N44,O44,P44,M44))&lt;=0.5,"OK","Q44: ERROR")</f>
      </c>
      <c r="AC44" s="193">
        <f>IF(ABS(X44-SUM(R44,S44,U44,V44,W44,T44))&lt;=0.5,"OK","X44: ERROR")</f>
      </c>
      <c r="AD44" s="193">
        <f>IF(ABS(Y44-SUM(X44,Q44))&lt;=0.5,"OK","Y44: ERROR")</f>
      </c>
      <c r="AH44" s="79"/>
    </row>
    <row r="45" spans="1:36" ht="15" customHeight="1" x14ac:dyDescent="0.2">
      <c r="A45" s="79"/>
      <c r="C45" s="81"/>
      <c r="D45" s="50" t="s">
        <v>65</v>
      </c>
      <c r="E45" s="79"/>
      <c r="F45" s="108">
        <f>ROW()</f>
        <v>45</v>
      </c>
      <c r="G45" s="102"/>
      <c r="H45" s="102"/>
      <c r="I45" s="89"/>
      <c r="J45" s="25"/>
      <c r="K45" s="51"/>
      <c r="L45" s="51"/>
      <c r="M45" s="51"/>
      <c r="N45" s="51"/>
      <c r="O45" s="51"/>
      <c r="P45" s="51"/>
      <c r="Q45" s="58"/>
      <c r="R45" s="51"/>
      <c r="S45" s="51"/>
      <c r="T45" s="51"/>
      <c r="U45" s="51"/>
      <c r="V45" s="51"/>
      <c r="W45" s="51"/>
      <c r="X45" s="58"/>
      <c r="Y45" s="58"/>
      <c r="Z45" s="108"/>
      <c r="AB45" s="193">
        <f>IF(ABS(Q45-SUM(K45,L45,N45,O45,P45,M45))&lt;=0.5,"OK","Q45: ERROR")</f>
      </c>
      <c r="AC45" s="193">
        <f>IF(ABS(X45-SUM(R45,S45,U45,V45,W45,T45))&lt;=0.5,"OK","X45: ERROR")</f>
      </c>
      <c r="AD45" s="193">
        <f>IF(ABS(Y45-SUM(X45,Q45))&lt;=0.5,"OK","Y45: ERROR")</f>
      </c>
      <c r="AH45" s="79"/>
    </row>
    <row r="46" spans="1:36" ht="15" customHeight="1" x14ac:dyDescent="0.2">
      <c r="A46" s="79"/>
      <c r="C46" s="81"/>
      <c r="D46" s="50" t="s">
        <v>66</v>
      </c>
      <c r="E46" s="79"/>
      <c r="F46" s="108">
        <f>ROW()</f>
        <v>46</v>
      </c>
      <c r="G46" s="102"/>
      <c r="H46" s="102"/>
      <c r="I46" s="89"/>
      <c r="J46" s="25"/>
      <c r="K46" s="51"/>
      <c r="L46" s="51"/>
      <c r="M46" s="51"/>
      <c r="N46" s="51"/>
      <c r="O46" s="51"/>
      <c r="P46" s="51"/>
      <c r="Q46" s="58"/>
      <c r="R46" s="51"/>
      <c r="S46" s="51"/>
      <c r="T46" s="51"/>
      <c r="U46" s="51"/>
      <c r="V46" s="51"/>
      <c r="W46" s="51"/>
      <c r="X46" s="58"/>
      <c r="Y46" s="58"/>
      <c r="Z46" s="108"/>
      <c r="AB46" s="193">
        <f>IF(ABS(Q46-SUM(K46,L46,N46,O46,P46,M46))&lt;=0.5,"OK","Q46: ERROR")</f>
      </c>
      <c r="AC46" s="193">
        <f>IF(ABS(X46-SUM(R46,S46,U46,V46,W46,T46))&lt;=0.5,"OK","X46: ERROR")</f>
      </c>
      <c r="AD46" s="193">
        <f>IF(ABS(Y46-SUM(X46,Q46))&lt;=0.5,"OK","Y46: ERROR")</f>
      </c>
      <c r="AH46" s="79"/>
    </row>
    <row r="47" spans="1:36" s="55" customFormat="1" ht="24.95" customHeight="1" x14ac:dyDescent="0.2">
      <c r="A47" s="60"/>
      <c r="C47" s="81"/>
      <c r="D47" s="154" t="s">
        <v>36</v>
      </c>
      <c r="E47" s="60"/>
      <c r="F47" s="108">
        <f>ROW()</f>
        <v>47</v>
      </c>
      <c r="G47" s="89"/>
      <c r="H47" s="102"/>
      <c r="I47" s="89"/>
      <c r="J47" s="25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108"/>
      <c r="AB47" s="193">
        <f>IF(ABS(Q47-SUM(K47,L47,N47,O47,P47,M47))&lt;=0.5,"OK","Q47: ERROR")</f>
      </c>
      <c r="AC47" s="193">
        <f>IF(ABS(X47-SUM(R47,S47,U47,V47,W47,T47))&lt;=0.5,"OK","X47: ERROR")</f>
      </c>
      <c r="AD47" s="193">
        <f>IF(ABS(Y47-SUM(X47,Q47))&lt;=0.5,"OK","Y47: ERROR")</f>
      </c>
      <c r="AH47" s="60"/>
      <c r="AJ47" s="79"/>
    </row>
    <row r="48" spans="1:36" ht="15" customHeight="1" x14ac:dyDescent="0.2">
      <c r="A48" s="79"/>
      <c r="C48" s="81"/>
      <c r="D48" s="63" t="s">
        <v>31</v>
      </c>
      <c r="E48" s="79"/>
      <c r="F48" s="108">
        <f>ROW()</f>
        <v>48</v>
      </c>
      <c r="G48" s="102"/>
      <c r="H48" s="102"/>
      <c r="I48" s="89"/>
      <c r="J48" s="25"/>
      <c r="K48" s="51"/>
      <c r="L48" s="51"/>
      <c r="M48" s="51"/>
      <c r="N48" s="51"/>
      <c r="O48" s="51"/>
      <c r="P48" s="51"/>
      <c r="Q48" s="58"/>
      <c r="R48" s="51"/>
      <c r="S48" s="51"/>
      <c r="T48" s="51"/>
      <c r="U48" s="51"/>
      <c r="V48" s="51"/>
      <c r="W48" s="51"/>
      <c r="X48" s="58"/>
      <c r="Y48" s="58"/>
      <c r="Z48" s="108"/>
      <c r="AB48" s="193">
        <f>IF(ABS(Q48-SUM(K48,L48,N48,O48,P48,M48))&lt;=0.5,"OK","Q48: ERROR")</f>
      </c>
      <c r="AC48" s="193">
        <f>IF(ABS(X48-SUM(R48,S48,U48,V48,W48,T48))&lt;=0.5,"OK","X48: ERROR")</f>
      </c>
      <c r="AD48" s="193">
        <f>IF(ABS(Y48-SUM(X48,Q48))&lt;=0.5,"OK","Y48: ERROR")</f>
      </c>
      <c r="AH48" s="79"/>
    </row>
    <row r="49" spans="1:36" ht="15" customHeight="1" x14ac:dyDescent="0.2">
      <c r="A49" s="79"/>
      <c r="C49" s="81"/>
      <c r="D49" s="63" t="s">
        <v>32</v>
      </c>
      <c r="E49" s="79"/>
      <c r="F49" s="108">
        <f>ROW()</f>
        <v>49</v>
      </c>
      <c r="G49" s="102"/>
      <c r="H49" s="102"/>
      <c r="I49" s="89"/>
      <c r="J49" s="25"/>
      <c r="K49" s="51"/>
      <c r="L49" s="51"/>
      <c r="M49" s="51"/>
      <c r="N49" s="51"/>
      <c r="O49" s="51"/>
      <c r="P49" s="51"/>
      <c r="Q49" s="58"/>
      <c r="R49" s="51"/>
      <c r="S49" s="51"/>
      <c r="T49" s="51"/>
      <c r="U49" s="51"/>
      <c r="V49" s="51"/>
      <c r="W49" s="51"/>
      <c r="X49" s="58"/>
      <c r="Y49" s="58"/>
      <c r="Z49" s="108"/>
      <c r="AB49" s="193">
        <f>IF(ABS(Q49-SUM(K49,L49,N49,O49,P49,M49))&lt;=0.5,"OK","Q49: ERROR")</f>
      </c>
      <c r="AC49" s="193">
        <f>IF(ABS(X49-SUM(R49,S49,U49,V49,W49,T49))&lt;=0.5,"OK","X49: ERROR")</f>
      </c>
      <c r="AD49" s="193">
        <f>IF(ABS(Y49-SUM(X49,Q49))&lt;=0.5,"OK","Y49: ERROR")</f>
      </c>
      <c r="AH49" s="79"/>
    </row>
    <row r="50" spans="1:36" ht="15" customHeight="1" x14ac:dyDescent="0.2">
      <c r="A50" s="79"/>
      <c r="C50" s="81"/>
      <c r="D50" s="63" t="s">
        <v>33</v>
      </c>
      <c r="E50" s="79"/>
      <c r="F50" s="108">
        <f>ROW()</f>
        <v>50</v>
      </c>
      <c r="G50" s="102"/>
      <c r="H50" s="102"/>
      <c r="I50" s="89"/>
      <c r="J50" s="25"/>
      <c r="K50" s="24"/>
      <c r="L50" s="24"/>
      <c r="M50" s="24"/>
      <c r="N50" s="24"/>
      <c r="O50" s="24"/>
      <c r="P50" s="24"/>
      <c r="Q50" s="58"/>
      <c r="R50" s="24"/>
      <c r="S50" s="24"/>
      <c r="T50" s="24"/>
      <c r="U50" s="24"/>
      <c r="V50" s="24"/>
      <c r="W50" s="24"/>
      <c r="X50" s="58"/>
      <c r="Y50" s="58"/>
      <c r="Z50" s="108"/>
      <c r="AB50" s="193">
        <f>IF(ABS(Q50-SUM(K50,L50,N50,O50,P50,M50))&lt;=0.5,"OK","Q50: ERROR")</f>
      </c>
      <c r="AC50" s="193">
        <f>IF(ABS(X50-SUM(R50,S50,U50,V50,W50,T50))&lt;=0.5,"OK","X50: ERROR")</f>
      </c>
      <c r="AD50" s="193">
        <f>IF(ABS(Y50-SUM(X50,Q50))&lt;=0.5,"OK","Y50: ERROR")</f>
      </c>
      <c r="AH50" s="79"/>
    </row>
    <row r="51" spans="1:36" ht="15" customHeight="1" x14ac:dyDescent="0.2">
      <c r="A51" s="79"/>
      <c r="C51" s="81"/>
      <c r="D51" s="49" t="s">
        <v>62</v>
      </c>
      <c r="E51" s="79"/>
      <c r="F51" s="108">
        <f>ROW()</f>
        <v>51</v>
      </c>
      <c r="G51" s="102"/>
      <c r="H51" s="102"/>
      <c r="I51" s="89"/>
      <c r="J51" s="25"/>
      <c r="K51" s="51"/>
      <c r="L51" s="51"/>
      <c r="M51" s="51"/>
      <c r="N51" s="51"/>
      <c r="O51" s="51"/>
      <c r="P51" s="51"/>
      <c r="Q51" s="58"/>
      <c r="R51" s="51"/>
      <c r="S51" s="51"/>
      <c r="T51" s="51"/>
      <c r="U51" s="51"/>
      <c r="V51" s="51"/>
      <c r="W51" s="51"/>
      <c r="X51" s="58"/>
      <c r="Y51" s="58"/>
      <c r="Z51" s="108"/>
      <c r="AB51" s="193">
        <f>IF(ABS(Q51-SUM(K51,L51,N51,O51,P51,M51))&lt;=0.5,"OK","Q51: ERROR")</f>
      </c>
      <c r="AC51" s="193">
        <f>IF(ABS(X51-SUM(R51,S51,U51,V51,W51,T51))&lt;=0.5,"OK","X51: ERROR")</f>
      </c>
      <c r="AD51" s="193">
        <f>IF(ABS(Y51-SUM(X51,Q51))&lt;=0.5,"OK","Y51: ERROR")</f>
      </c>
      <c r="AH51" s="79"/>
    </row>
    <row r="52" spans="1:36" ht="15" customHeight="1" x14ac:dyDescent="0.2">
      <c r="A52" s="79"/>
      <c r="C52" s="81"/>
      <c r="D52" s="50" t="s">
        <v>63</v>
      </c>
      <c r="E52" s="79"/>
      <c r="F52" s="108">
        <f>ROW()</f>
        <v>52</v>
      </c>
      <c r="G52" s="102"/>
      <c r="H52" s="102"/>
      <c r="I52" s="89"/>
      <c r="J52" s="25"/>
      <c r="K52" s="51"/>
      <c r="L52" s="51"/>
      <c r="M52" s="51"/>
      <c r="N52" s="51"/>
      <c r="O52" s="51"/>
      <c r="P52" s="51"/>
      <c r="Q52" s="58"/>
      <c r="R52" s="51"/>
      <c r="S52" s="51"/>
      <c r="T52" s="51"/>
      <c r="U52" s="51"/>
      <c r="V52" s="51"/>
      <c r="W52" s="51"/>
      <c r="X52" s="58"/>
      <c r="Y52" s="58"/>
      <c r="Z52" s="108"/>
      <c r="AB52" s="193">
        <f>IF(ABS(Q52-SUM(K52,L52,N52,O52,P52,M52))&lt;=0.5,"OK","Q52: ERROR")</f>
      </c>
      <c r="AC52" s="193">
        <f>IF(ABS(X52-SUM(R52,S52,U52,V52,W52,T52))&lt;=0.5,"OK","X52: ERROR")</f>
      </c>
      <c r="AD52" s="193">
        <f>IF(ABS(Y52-SUM(X52,Q52))&lt;=0.5,"OK","Y52: ERROR")</f>
      </c>
      <c r="AH52" s="79"/>
    </row>
    <row r="53" spans="1:36" ht="15" customHeight="1" x14ac:dyDescent="0.2">
      <c r="A53" s="79"/>
      <c r="C53" s="81"/>
      <c r="D53" s="50" t="s">
        <v>64</v>
      </c>
      <c r="E53" s="79"/>
      <c r="F53" s="108">
        <f>ROW()</f>
        <v>53</v>
      </c>
      <c r="G53" s="102"/>
      <c r="H53" s="102"/>
      <c r="I53" s="89"/>
      <c r="J53" s="25"/>
      <c r="K53" s="51"/>
      <c r="L53" s="51"/>
      <c r="M53" s="51"/>
      <c r="N53" s="51"/>
      <c r="O53" s="51"/>
      <c r="P53" s="51"/>
      <c r="Q53" s="58"/>
      <c r="R53" s="51"/>
      <c r="S53" s="51"/>
      <c r="T53" s="51"/>
      <c r="U53" s="51"/>
      <c r="V53" s="51"/>
      <c r="W53" s="51"/>
      <c r="X53" s="58"/>
      <c r="Y53" s="58"/>
      <c r="Z53" s="108"/>
      <c r="AB53" s="193">
        <f>IF(ABS(Q53-SUM(K53,L53,N53,O53,P53,M53))&lt;=0.5,"OK","Q53: ERROR")</f>
      </c>
      <c r="AC53" s="193">
        <f>IF(ABS(X53-SUM(R53,S53,U53,V53,W53,T53))&lt;=0.5,"OK","X53: ERROR")</f>
      </c>
      <c r="AD53" s="193">
        <f>IF(ABS(Y53-SUM(X53,Q53))&lt;=0.5,"OK","Y53: ERROR")</f>
      </c>
      <c r="AH53" s="79"/>
    </row>
    <row r="54" spans="1:36" ht="15" customHeight="1" x14ac:dyDescent="0.2">
      <c r="A54" s="79"/>
      <c r="C54" s="81"/>
      <c r="D54" s="50" t="s">
        <v>65</v>
      </c>
      <c r="E54" s="79"/>
      <c r="F54" s="108">
        <f>ROW()</f>
        <v>54</v>
      </c>
      <c r="G54" s="102"/>
      <c r="H54" s="102"/>
      <c r="I54" s="89"/>
      <c r="J54" s="25"/>
      <c r="K54" s="51"/>
      <c r="L54" s="51"/>
      <c r="M54" s="51"/>
      <c r="N54" s="51"/>
      <c r="O54" s="51"/>
      <c r="P54" s="51"/>
      <c r="Q54" s="58"/>
      <c r="R54" s="51"/>
      <c r="S54" s="51"/>
      <c r="T54" s="51"/>
      <c r="U54" s="51"/>
      <c r="V54" s="51"/>
      <c r="W54" s="51"/>
      <c r="X54" s="58"/>
      <c r="Y54" s="58"/>
      <c r="Z54" s="108"/>
      <c r="AB54" s="193">
        <f>IF(ABS(Q54-SUM(K54,L54,N54,O54,P54,M54))&lt;=0.5,"OK","Q54: ERROR")</f>
      </c>
      <c r="AC54" s="193">
        <f>IF(ABS(X54-SUM(R54,S54,U54,V54,W54,T54))&lt;=0.5,"OK","X54: ERROR")</f>
      </c>
      <c r="AD54" s="193">
        <f>IF(ABS(Y54-SUM(X54,Q54))&lt;=0.5,"OK","Y54: ERROR")</f>
      </c>
      <c r="AH54" s="79"/>
    </row>
    <row r="55" spans="1:36" ht="15" customHeight="1" x14ac:dyDescent="0.2">
      <c r="A55" s="79"/>
      <c r="C55" s="81"/>
      <c r="D55" s="50" t="s">
        <v>66</v>
      </c>
      <c r="E55" s="79"/>
      <c r="F55" s="108">
        <f>ROW()</f>
        <v>55</v>
      </c>
      <c r="G55" s="102"/>
      <c r="H55" s="102"/>
      <c r="I55" s="89"/>
      <c r="J55" s="25"/>
      <c r="K55" s="51"/>
      <c r="L55" s="51"/>
      <c r="M55" s="51"/>
      <c r="N55" s="51"/>
      <c r="O55" s="51"/>
      <c r="P55" s="51"/>
      <c r="Q55" s="58"/>
      <c r="R55" s="51"/>
      <c r="S55" s="51"/>
      <c r="T55" s="51"/>
      <c r="U55" s="51"/>
      <c r="V55" s="51"/>
      <c r="W55" s="51"/>
      <c r="X55" s="58"/>
      <c r="Y55" s="58"/>
      <c r="Z55" s="108"/>
      <c r="AB55" s="193">
        <f>IF(ABS(Q55-SUM(K55,L55,N55,O55,P55,M55))&lt;=0.5,"OK","Q55: ERROR")</f>
      </c>
      <c r="AC55" s="193">
        <f>IF(ABS(X55-SUM(R55,S55,U55,V55,W55,T55))&lt;=0.5,"OK","X55: ERROR")</f>
      </c>
      <c r="AD55" s="193">
        <f>IF(ABS(Y55-SUM(X55,Q55))&lt;=0.5,"OK","Y55: ERROR")</f>
      </c>
      <c r="AH55" s="79"/>
    </row>
    <row r="56" spans="1:36" s="55" customFormat="1" ht="24.95" customHeight="1" x14ac:dyDescent="0.2">
      <c r="A56" s="60"/>
      <c r="C56" s="81"/>
      <c r="D56" s="148" t="s">
        <v>37</v>
      </c>
      <c r="E56" s="60"/>
      <c r="F56" s="108">
        <f>ROW()</f>
        <v>56</v>
      </c>
      <c r="G56" s="89"/>
      <c r="H56" s="89"/>
      <c r="I56" s="89"/>
      <c r="J56" s="25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08"/>
      <c r="AB56" s="193">
        <f>IF(ABS(Q56-SUM(K56,L56,N56,O56,P56,M56))&lt;=0.5,"OK","Q56: ERROR")</f>
      </c>
      <c r="AC56" s="193">
        <f>IF(ABS(X56-SUM(R56,S56,U56,V56,W56,T56))&lt;=0.5,"OK","X56: ERROR")</f>
      </c>
      <c r="AD56" s="193">
        <f>IF(ABS(Y56-SUM(X56,Q56))&lt;=0.5,"OK","Y56: ERROR")</f>
      </c>
      <c r="AH56" s="60"/>
      <c r="AJ56" s="79"/>
    </row>
    <row r="57" spans="1:36" s="55" customFormat="1" ht="24.95" customHeight="1" x14ac:dyDescent="0.2">
      <c r="A57" s="60"/>
      <c r="C57" s="81"/>
      <c r="D57" s="155" t="s">
        <v>38</v>
      </c>
      <c r="E57" s="60"/>
      <c r="F57" s="108"/>
      <c r="G57" s="89"/>
      <c r="H57" s="89"/>
      <c r="I57" s="89"/>
      <c r="J57" s="25"/>
      <c r="K57" s="53"/>
      <c r="L57" s="68"/>
      <c r="M57" s="68"/>
      <c r="N57" s="68"/>
      <c r="O57" s="68"/>
      <c r="P57" s="68"/>
      <c r="Q57" s="53"/>
      <c r="R57" s="68"/>
      <c r="S57" s="68"/>
      <c r="T57" s="68"/>
      <c r="U57" s="68"/>
      <c r="V57" s="68"/>
      <c r="W57" s="68"/>
      <c r="X57" s="53"/>
      <c r="Y57" s="53"/>
      <c r="Z57" s="108"/>
      <c r="AH57" s="60"/>
      <c r="AJ57" s="79"/>
    </row>
    <row r="58" spans="1:36" ht="15" customHeight="1" x14ac:dyDescent="0.2">
      <c r="A58" s="79"/>
      <c r="C58" s="81"/>
      <c r="D58" s="77" t="s">
        <v>39</v>
      </c>
      <c r="E58" s="79"/>
      <c r="F58" s="108">
        <f>ROW()</f>
        <v>58</v>
      </c>
      <c r="G58" s="139"/>
      <c r="H58" s="139"/>
      <c r="I58" s="139"/>
      <c r="J58" s="25"/>
      <c r="K58" s="51"/>
      <c r="L58" s="51"/>
      <c r="M58" s="51"/>
      <c r="N58" s="51"/>
      <c r="O58" s="51"/>
      <c r="P58" s="51"/>
      <c r="Q58" s="58"/>
      <c r="R58" s="51"/>
      <c r="S58" s="51"/>
      <c r="T58" s="51"/>
      <c r="U58" s="51"/>
      <c r="V58" s="51"/>
      <c r="W58" s="51"/>
      <c r="X58" s="58"/>
      <c r="Y58" s="58"/>
      <c r="Z58" s="108"/>
      <c r="AB58" s="193">
        <f>IF(ABS(Q58-SUM(K58,L58,N58,O58,P58,M58))&lt;=0.5,"OK","Q58: ERROR")</f>
      </c>
      <c r="AC58" s="193">
        <f>IF(ABS(X58-SUM(R58,S58,U58,V58,W58,T58))&lt;=0.5,"OK","X58: ERROR")</f>
      </c>
      <c r="AD58" s="193">
        <f>IF(ABS(Y58-SUM(X58,Q58))&lt;=0.5,"OK","Y58: ERROR")</f>
      </c>
      <c r="AH58" s="79"/>
    </row>
    <row r="59" spans="1:36" ht="15" customHeight="1" x14ac:dyDescent="0.2">
      <c r="A59" s="79"/>
      <c r="C59" s="81"/>
      <c r="D59" s="156" t="s">
        <v>110</v>
      </c>
      <c r="E59" s="79"/>
      <c r="F59" s="108">
        <f>ROW()</f>
        <v>59</v>
      </c>
      <c r="G59" s="139"/>
      <c r="H59" s="139"/>
      <c r="I59" s="139"/>
      <c r="J59" s="25"/>
      <c r="K59" s="51"/>
      <c r="L59" s="51"/>
      <c r="M59" s="51"/>
      <c r="N59" s="51"/>
      <c r="O59" s="51"/>
      <c r="P59" s="51"/>
      <c r="Q59" s="58"/>
      <c r="R59" s="51"/>
      <c r="S59" s="51"/>
      <c r="T59" s="51"/>
      <c r="U59" s="51"/>
      <c r="V59" s="51"/>
      <c r="W59" s="51"/>
      <c r="X59" s="58"/>
      <c r="Y59" s="58"/>
      <c r="Z59" s="108"/>
      <c r="AB59" s="193">
        <f>IF(ABS(Q59-SUM(K59,L59,N59,O59,P59,M59))&lt;=0.5,"OK","Q59: ERROR")</f>
      </c>
      <c r="AC59" s="193">
        <f>IF(ABS(X59-SUM(R59,S59,U59,V59,W59,T59))&lt;=0.5,"OK","X59: ERROR")</f>
      </c>
      <c r="AD59" s="193">
        <f>IF(ABS(Y59-SUM(X59,Q59))&lt;=0.5,"OK","Y59: ERROR")</f>
      </c>
      <c r="AH59" s="79"/>
    </row>
    <row r="60" spans="1:36" ht="15" customHeight="1" x14ac:dyDescent="0.2">
      <c r="A60" s="79"/>
      <c r="C60" s="81"/>
      <c r="D60" s="64" t="s">
        <v>40</v>
      </c>
      <c r="E60" s="79"/>
      <c r="F60" s="108">
        <f>ROW()</f>
        <v>60</v>
      </c>
      <c r="G60" s="139"/>
      <c r="H60" s="139"/>
      <c r="I60" s="139"/>
      <c r="J60" s="25"/>
      <c r="K60" s="51"/>
      <c r="L60" s="51"/>
      <c r="M60" s="51"/>
      <c r="N60" s="51"/>
      <c r="O60" s="51"/>
      <c r="P60" s="51"/>
      <c r="Q60" s="58"/>
      <c r="R60" s="51"/>
      <c r="S60" s="51"/>
      <c r="T60" s="51"/>
      <c r="U60" s="51"/>
      <c r="V60" s="51"/>
      <c r="W60" s="51"/>
      <c r="X60" s="58"/>
      <c r="Y60" s="58"/>
      <c r="Z60" s="108"/>
      <c r="AB60" s="193">
        <f>IF(ABS(Q60-SUM(K60,L60,N60,O60,P60,M60))&lt;=0.5,"OK","Q60: ERROR")</f>
      </c>
      <c r="AC60" s="193">
        <f>IF(ABS(X60-SUM(R60,S60,U60,V60,W60,T60))&lt;=0.5,"OK","X60: ERROR")</f>
      </c>
      <c r="AD60" s="193">
        <f>IF(ABS(Y60-SUM(X60,Q60))&lt;=0.5,"OK","Y60: ERROR")</f>
      </c>
      <c r="AH60" s="79"/>
    </row>
    <row r="61" spans="1:36" ht="15" customHeight="1" x14ac:dyDescent="0.2">
      <c r="A61" s="21"/>
      <c r="C61" s="81"/>
      <c r="D61" s="156" t="s">
        <v>110</v>
      </c>
      <c r="E61" s="21"/>
      <c r="F61" s="108">
        <f>ROW()</f>
        <v>61</v>
      </c>
      <c r="G61" s="139"/>
      <c r="H61" s="139"/>
      <c r="I61" s="139"/>
      <c r="J61" s="25"/>
      <c r="K61" s="51"/>
      <c r="L61" s="51"/>
      <c r="M61" s="51"/>
      <c r="N61" s="51"/>
      <c r="O61" s="51"/>
      <c r="P61" s="51"/>
      <c r="Q61" s="58"/>
      <c r="R61" s="51"/>
      <c r="S61" s="51"/>
      <c r="T61" s="51"/>
      <c r="U61" s="51"/>
      <c r="V61" s="51"/>
      <c r="W61" s="51"/>
      <c r="X61" s="58"/>
      <c r="Y61" s="58"/>
      <c r="Z61" s="108"/>
      <c r="AB61" s="193">
        <f>IF(ABS(Q61-SUM(K61,L61,N61,O61,P61,M61))&lt;=0.5,"OK","Q61: ERROR")</f>
      </c>
      <c r="AC61" s="193">
        <f>IF(ABS(X61-SUM(R61,S61,U61,V61,W61,T61))&lt;=0.5,"OK","X61: ERROR")</f>
      </c>
      <c r="AD61" s="193">
        <f>IF(ABS(Y61-SUM(X61,Q61))&lt;=0.5,"OK","Y61: ERROR")</f>
      </c>
    </row>
    <row r="62" spans="1:36" ht="28.7" customHeight="1" x14ac:dyDescent="0.2">
      <c r="A62" s="22"/>
      <c r="C62" s="81"/>
      <c r="D62" s="157" t="s">
        <v>115</v>
      </c>
      <c r="E62" s="22"/>
      <c r="F62" s="108">
        <f>ROW()</f>
        <v>62</v>
      </c>
      <c r="G62" s="139"/>
      <c r="H62" s="139"/>
      <c r="I62" s="139"/>
      <c r="J62" s="25"/>
      <c r="K62" s="51"/>
      <c r="L62" s="51"/>
      <c r="M62" s="51"/>
      <c r="N62" s="51"/>
      <c r="O62" s="51"/>
      <c r="P62" s="51"/>
      <c r="Q62" s="58"/>
      <c r="R62" s="51"/>
      <c r="S62" s="51"/>
      <c r="T62" s="51"/>
      <c r="U62" s="51"/>
      <c r="V62" s="51"/>
      <c r="W62" s="51"/>
      <c r="X62" s="58"/>
      <c r="Y62" s="58"/>
      <c r="Z62" s="108"/>
      <c r="AB62" s="193">
        <f>IF(ABS(Q62-SUM(K62,L62,N62,O62,P62,M62))&lt;=0.5,"OK","Q62: ERROR")</f>
      </c>
      <c r="AC62" s="193">
        <f>IF(ABS(X62-SUM(R62,S62,U62,V62,W62,T62))&lt;=0.5,"OK","X62: ERROR")</f>
      </c>
      <c r="AD62" s="193">
        <f>IF(ABS(Y62-SUM(X62,Q62))&lt;=0.5,"OK","Y62: ERROR")</f>
      </c>
    </row>
    <row r="63" spans="1:36" s="55" customFormat="1" ht="24.95" customHeight="1" x14ac:dyDescent="0.2">
      <c r="A63" s="59"/>
      <c r="C63" s="81"/>
      <c r="D63" s="155" t="s">
        <v>41</v>
      </c>
      <c r="E63" s="59"/>
      <c r="F63" s="108"/>
      <c r="G63" s="89"/>
      <c r="H63" s="89"/>
      <c r="I63" s="89"/>
      <c r="J63" s="25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108"/>
      <c r="AJ63" s="79"/>
    </row>
    <row r="64" spans="1:36" ht="15" customHeight="1" x14ac:dyDescent="0.2">
      <c r="C64" s="81"/>
      <c r="D64" s="77" t="s">
        <v>31</v>
      </c>
      <c r="F64" s="108">
        <f>ROW()</f>
        <v>64</v>
      </c>
      <c r="G64" s="102"/>
      <c r="H64" s="89"/>
      <c r="I64" s="89"/>
      <c r="J64" s="25"/>
      <c r="K64" s="51"/>
      <c r="L64" s="51"/>
      <c r="M64" s="51"/>
      <c r="N64" s="51"/>
      <c r="O64" s="51"/>
      <c r="P64" s="51"/>
      <c r="Q64" s="58"/>
      <c r="R64" s="51"/>
      <c r="S64" s="51"/>
      <c r="T64" s="51"/>
      <c r="U64" s="51"/>
      <c r="V64" s="51"/>
      <c r="W64" s="51"/>
      <c r="X64" s="58"/>
      <c r="Y64" s="58"/>
      <c r="Z64" s="108"/>
      <c r="AB64" s="193">
        <f>IF(ABS(Q64-SUM(K64,L64,N64,O64,P64,M64))&lt;=0.5,"OK","Q64: ERROR")</f>
      </c>
      <c r="AC64" s="193">
        <f>IF(ABS(X64-SUM(R64,S64,U64,V64,W64,T64))&lt;=0.5,"OK","X64: ERROR")</f>
      </c>
      <c r="AD64" s="193">
        <f>IF(ABS(Y64-SUM(X64,Q64))&lt;=0.5,"OK","Y64: ERROR")</f>
      </c>
    </row>
    <row r="65" spans="3:36" ht="15" customHeight="1" x14ac:dyDescent="0.2">
      <c r="C65" s="81"/>
      <c r="D65" s="64" t="s">
        <v>32</v>
      </c>
      <c r="F65" s="108">
        <f>ROW()</f>
        <v>65</v>
      </c>
      <c r="G65" s="102"/>
      <c r="H65" s="89"/>
      <c r="I65" s="89"/>
      <c r="J65" s="25"/>
      <c r="K65" s="51"/>
      <c r="L65" s="51"/>
      <c r="M65" s="51"/>
      <c r="N65" s="51"/>
      <c r="O65" s="51"/>
      <c r="P65" s="51"/>
      <c r="Q65" s="58"/>
      <c r="R65" s="51"/>
      <c r="S65" s="51"/>
      <c r="T65" s="51"/>
      <c r="U65" s="51"/>
      <c r="V65" s="51"/>
      <c r="W65" s="51"/>
      <c r="X65" s="58"/>
      <c r="Y65" s="58"/>
      <c r="Z65" s="108"/>
      <c r="AB65" s="193">
        <f>IF(ABS(Q65-SUM(K65,L65,N65,O65,P65,M65))&lt;=0.5,"OK","Q65: ERROR")</f>
      </c>
      <c r="AC65" s="193">
        <f>IF(ABS(X65-SUM(R65,S65,U65,V65,W65,T65))&lt;=0.5,"OK","X65: ERROR")</f>
      </c>
      <c r="AD65" s="193">
        <f>IF(ABS(Y65-SUM(X65,Q65))&lt;=0.5,"OK","Y65: ERROR")</f>
      </c>
    </row>
    <row r="66" spans="3:36" ht="15" customHeight="1" x14ac:dyDescent="0.2">
      <c r="C66" s="81"/>
      <c r="D66" s="63" t="s">
        <v>33</v>
      </c>
      <c r="F66" s="108">
        <f>ROW()</f>
        <v>66</v>
      </c>
      <c r="G66" s="102"/>
      <c r="H66" s="89"/>
      <c r="I66" s="89"/>
      <c r="J66" s="25"/>
      <c r="K66" s="24"/>
      <c r="L66" s="24"/>
      <c r="M66" s="24"/>
      <c r="N66" s="24"/>
      <c r="O66" s="24"/>
      <c r="P66" s="24"/>
      <c r="Q66" s="58"/>
      <c r="R66" s="24"/>
      <c r="S66" s="24"/>
      <c r="T66" s="24"/>
      <c r="U66" s="24"/>
      <c r="V66" s="24"/>
      <c r="W66" s="24"/>
      <c r="X66" s="58"/>
      <c r="Y66" s="58"/>
      <c r="Z66" s="108"/>
      <c r="AB66" s="193">
        <f>IF(ABS(Q66-SUM(K66,L66,N66,O66,P66,M66))&lt;=0.5,"OK","Q66: ERROR")</f>
      </c>
      <c r="AC66" s="193">
        <f>IF(ABS(X66-SUM(R66,S66,U66,V66,W66,T66))&lt;=0.5,"OK","X66: ERROR")</f>
      </c>
      <c r="AD66" s="193">
        <f>IF(ABS(Y66-SUM(X66,Q66))&lt;=0.5,"OK","Y66: ERROR")</f>
      </c>
    </row>
    <row r="67" spans="3:36" ht="15" customHeight="1" x14ac:dyDescent="0.2">
      <c r="C67" s="81"/>
      <c r="D67" s="49" t="s">
        <v>62</v>
      </c>
      <c r="F67" s="108">
        <f>ROW()</f>
        <v>67</v>
      </c>
      <c r="G67" s="102"/>
      <c r="H67" s="89"/>
      <c r="I67" s="89"/>
      <c r="J67" s="25"/>
      <c r="K67" s="52"/>
      <c r="L67" s="52"/>
      <c r="M67" s="52"/>
      <c r="N67" s="52"/>
      <c r="O67" s="52"/>
      <c r="P67" s="52"/>
      <c r="Q67" s="58"/>
      <c r="R67" s="52"/>
      <c r="S67" s="52"/>
      <c r="T67" s="52"/>
      <c r="U67" s="52"/>
      <c r="V67" s="52"/>
      <c r="W67" s="52"/>
      <c r="X67" s="58"/>
      <c r="Y67" s="58"/>
      <c r="Z67" s="108"/>
      <c r="AB67" s="193">
        <f>IF(ABS(Q67-SUM(K67,L67,N67,O67,P67,M67))&lt;=0.5,"OK","Q67: ERROR")</f>
      </c>
      <c r="AC67" s="193">
        <f>IF(ABS(X67-SUM(R67,S67,U67,V67,W67,T67))&lt;=0.5,"OK","X67: ERROR")</f>
      </c>
      <c r="AD67" s="193">
        <f>IF(ABS(Y67-SUM(X67,Q67))&lt;=0.5,"OK","Y67: ERROR")</f>
      </c>
    </row>
    <row r="68" spans="3:36" ht="15" customHeight="1" x14ac:dyDescent="0.2">
      <c r="C68" s="81"/>
      <c r="D68" s="50" t="s">
        <v>63</v>
      </c>
      <c r="F68" s="108">
        <f>ROW()</f>
        <v>68</v>
      </c>
      <c r="G68" s="102"/>
      <c r="H68" s="89"/>
      <c r="I68" s="89"/>
      <c r="J68" s="25"/>
      <c r="K68" s="51"/>
      <c r="L68" s="51"/>
      <c r="M68" s="51"/>
      <c r="N68" s="51"/>
      <c r="O68" s="51"/>
      <c r="P68" s="51"/>
      <c r="Q68" s="58"/>
      <c r="R68" s="51"/>
      <c r="S68" s="51"/>
      <c r="T68" s="51"/>
      <c r="U68" s="51"/>
      <c r="V68" s="51"/>
      <c r="W68" s="51"/>
      <c r="X68" s="58"/>
      <c r="Y68" s="58"/>
      <c r="Z68" s="108"/>
      <c r="AB68" s="193">
        <f>IF(ABS(Q68-SUM(K68,L68,N68,O68,P68,M68))&lt;=0.5,"OK","Q68: ERROR")</f>
      </c>
      <c r="AC68" s="193">
        <f>IF(ABS(X68-SUM(R68,S68,U68,V68,W68,T68))&lt;=0.5,"OK","X68: ERROR")</f>
      </c>
      <c r="AD68" s="193">
        <f>IF(ABS(Y68-SUM(X68,Q68))&lt;=0.5,"OK","Y68: ERROR")</f>
      </c>
    </row>
    <row r="69" spans="3:36" ht="15" customHeight="1" x14ac:dyDescent="0.2">
      <c r="C69" s="81"/>
      <c r="D69" s="50" t="s">
        <v>64</v>
      </c>
      <c r="F69" s="108">
        <f>ROW()</f>
        <v>69</v>
      </c>
      <c r="G69" s="102"/>
      <c r="H69" s="89"/>
      <c r="I69" s="89"/>
      <c r="J69" s="25"/>
      <c r="K69" s="51"/>
      <c r="L69" s="51"/>
      <c r="M69" s="51"/>
      <c r="N69" s="51"/>
      <c r="O69" s="51"/>
      <c r="P69" s="51"/>
      <c r="Q69" s="58"/>
      <c r="R69" s="51"/>
      <c r="S69" s="51"/>
      <c r="T69" s="51"/>
      <c r="U69" s="51"/>
      <c r="V69" s="51"/>
      <c r="W69" s="51"/>
      <c r="X69" s="58"/>
      <c r="Y69" s="58"/>
      <c r="Z69" s="108"/>
      <c r="AB69" s="193">
        <f>IF(ABS(Q69-SUM(K69,L69,N69,O69,P69,M69))&lt;=0.5,"OK","Q69: ERROR")</f>
      </c>
      <c r="AC69" s="193">
        <f>IF(ABS(X69-SUM(R69,S69,U69,V69,W69,T69))&lt;=0.5,"OK","X69: ERROR")</f>
      </c>
      <c r="AD69" s="193">
        <f>IF(ABS(Y69-SUM(X69,Q69))&lt;=0.5,"OK","Y69: ERROR")</f>
      </c>
    </row>
    <row r="70" spans="3:36" ht="15" customHeight="1" x14ac:dyDescent="0.2">
      <c r="C70" s="81"/>
      <c r="D70" s="50" t="s">
        <v>65</v>
      </c>
      <c r="F70" s="108">
        <f>ROW()</f>
        <v>70</v>
      </c>
      <c r="G70" s="102"/>
      <c r="H70" s="89"/>
      <c r="I70" s="89"/>
      <c r="J70" s="25"/>
      <c r="K70" s="51"/>
      <c r="L70" s="51"/>
      <c r="M70" s="51"/>
      <c r="N70" s="51"/>
      <c r="O70" s="51"/>
      <c r="P70" s="51"/>
      <c r="Q70" s="58"/>
      <c r="R70" s="51"/>
      <c r="S70" s="51"/>
      <c r="T70" s="51"/>
      <c r="U70" s="51"/>
      <c r="V70" s="51"/>
      <c r="W70" s="51"/>
      <c r="X70" s="58"/>
      <c r="Y70" s="58"/>
      <c r="Z70" s="108"/>
      <c r="AB70" s="193">
        <f>IF(ABS(Q70-SUM(K70,L70,N70,O70,P70,M70))&lt;=0.5,"OK","Q70: ERROR")</f>
      </c>
      <c r="AC70" s="193">
        <f>IF(ABS(X70-SUM(R70,S70,U70,V70,W70,T70))&lt;=0.5,"OK","X70: ERROR")</f>
      </c>
      <c r="AD70" s="193">
        <f>IF(ABS(Y70-SUM(X70,Q70))&lt;=0.5,"OK","Y70: ERROR")</f>
      </c>
    </row>
    <row r="71" spans="3:36" ht="15" customHeight="1" x14ac:dyDescent="0.2">
      <c r="C71" s="81"/>
      <c r="D71" s="50" t="s">
        <v>66</v>
      </c>
      <c r="F71" s="108">
        <f>ROW()</f>
        <v>71</v>
      </c>
      <c r="G71" s="102"/>
      <c r="H71" s="89"/>
      <c r="I71" s="89"/>
      <c r="J71" s="25"/>
      <c r="K71" s="51"/>
      <c r="L71" s="51"/>
      <c r="M71" s="51"/>
      <c r="N71" s="51"/>
      <c r="O71" s="51"/>
      <c r="P71" s="51"/>
      <c r="Q71" s="58"/>
      <c r="R71" s="51"/>
      <c r="S71" s="51"/>
      <c r="T71" s="51"/>
      <c r="U71" s="51"/>
      <c r="V71" s="51"/>
      <c r="W71" s="51"/>
      <c r="X71" s="58"/>
      <c r="Y71" s="58"/>
      <c r="Z71" s="108"/>
      <c r="AB71" s="193">
        <f>IF(ABS(Q71-SUM(K71,L71,N71,O71,P71,M71))&lt;=0.5,"OK","Q71: ERROR")</f>
      </c>
      <c r="AC71" s="193">
        <f>IF(ABS(X71-SUM(R71,S71,U71,V71,W71,T71))&lt;=0.5,"OK","X71: ERROR")</f>
      </c>
      <c r="AD71" s="193">
        <f>IF(ABS(Y71-SUM(X71,Q71))&lt;=0.5,"OK","Y71: ERROR")</f>
      </c>
    </row>
    <row r="72" spans="3:36" s="55" customFormat="1" ht="24.95" customHeight="1" x14ac:dyDescent="0.2">
      <c r="C72" s="81"/>
      <c r="D72" s="148" t="s">
        <v>42</v>
      </c>
      <c r="F72" s="108">
        <f>ROW()</f>
        <v>72</v>
      </c>
      <c r="G72" s="89"/>
      <c r="H72" s="89"/>
      <c r="I72" s="89"/>
      <c r="J72" s="25"/>
      <c r="K72" s="58"/>
      <c r="L72" s="65"/>
      <c r="M72" s="58"/>
      <c r="N72" s="58"/>
      <c r="O72" s="58"/>
      <c r="P72" s="58"/>
      <c r="Q72" s="58"/>
      <c r="R72" s="58"/>
      <c r="S72" s="65"/>
      <c r="T72" s="58"/>
      <c r="U72" s="58"/>
      <c r="V72" s="58"/>
      <c r="W72" s="58"/>
      <c r="X72" s="58"/>
      <c r="Y72" s="58"/>
      <c r="Z72" s="108"/>
      <c r="AB72" s="193">
        <f>IF(ABS(Q72-SUM(K72,N72,O72,P72,M72))&lt;=0.5,"OK","Q72: ERROR")</f>
      </c>
      <c r="AC72" s="193">
        <f>IF(ABS(X72-SUM(R72,U72,V72,W72,T72))&lt;=0.5,"OK","X72: ERROR")</f>
      </c>
      <c r="AD72" s="193">
        <f>IF(ABS(Y72-SUM(X72,Q72))&lt;=0.5,"OK","Y72: ERROR")</f>
      </c>
      <c r="AJ72" s="79"/>
    </row>
    <row r="73" spans="3:36" ht="15" customHeight="1" x14ac:dyDescent="0.2">
      <c r="C73" s="81"/>
      <c r="D73" s="63" t="s">
        <v>31</v>
      </c>
      <c r="F73" s="108">
        <f>ROW()</f>
        <v>73</v>
      </c>
      <c r="G73" s="102"/>
      <c r="H73" s="89"/>
      <c r="I73" s="89"/>
      <c r="J73" s="25"/>
      <c r="K73" s="51"/>
      <c r="L73" s="65"/>
      <c r="M73" s="51"/>
      <c r="N73" s="51"/>
      <c r="O73" s="51"/>
      <c r="P73" s="51"/>
      <c r="Q73" s="58"/>
      <c r="R73" s="51"/>
      <c r="S73" s="65"/>
      <c r="T73" s="51"/>
      <c r="U73" s="51"/>
      <c r="V73" s="51"/>
      <c r="W73" s="51"/>
      <c r="X73" s="58"/>
      <c r="Y73" s="58"/>
      <c r="Z73" s="108"/>
      <c r="AB73" s="193">
        <f>IF(ABS(Q73-SUM(K73,N73,O73,P73,M73))&lt;=0.5,"OK","Q73: ERROR")</f>
      </c>
      <c r="AC73" s="193">
        <f>IF(ABS(X73-SUM(R73,U73,V73,W73,T73))&lt;=0.5,"OK","X73: ERROR")</f>
      </c>
      <c r="AD73" s="193">
        <f>IF(ABS(Y73-SUM(X73,Q73))&lt;=0.5,"OK","Y73: ERROR")</f>
      </c>
    </row>
    <row r="74" spans="3:36" ht="15" customHeight="1" x14ac:dyDescent="0.2">
      <c r="C74" s="81"/>
      <c r="D74" s="63" t="s">
        <v>32</v>
      </c>
      <c r="F74" s="108">
        <f>ROW()</f>
        <v>74</v>
      </c>
      <c r="G74" s="102"/>
      <c r="H74" s="89"/>
      <c r="I74" s="89"/>
      <c r="J74" s="25"/>
      <c r="K74" s="51"/>
      <c r="L74" s="65"/>
      <c r="M74" s="51"/>
      <c r="N74" s="51"/>
      <c r="O74" s="51"/>
      <c r="P74" s="51"/>
      <c r="Q74" s="58"/>
      <c r="R74" s="51"/>
      <c r="S74" s="65"/>
      <c r="T74" s="51"/>
      <c r="U74" s="51"/>
      <c r="V74" s="51"/>
      <c r="W74" s="51"/>
      <c r="X74" s="58"/>
      <c r="Y74" s="58"/>
      <c r="Z74" s="108"/>
      <c r="AB74" s="193">
        <f>IF(ABS(Q74-SUM(K74,N74,O74,P74,M74))&lt;=0.5,"OK","Q74: ERROR")</f>
      </c>
      <c r="AC74" s="193">
        <f>IF(ABS(X74-SUM(R74,U74,V74,W74,T74))&lt;=0.5,"OK","X74: ERROR")</f>
      </c>
      <c r="AD74" s="193">
        <f>IF(ABS(Y74-SUM(X74,Q74))&lt;=0.5,"OK","Y74: ERROR")</f>
      </c>
    </row>
    <row r="75" spans="3:36" ht="15" customHeight="1" x14ac:dyDescent="0.2">
      <c r="C75" s="81"/>
      <c r="D75" s="63" t="s">
        <v>33</v>
      </c>
      <c r="F75" s="108">
        <f>ROW()</f>
        <v>75</v>
      </c>
      <c r="G75" s="102"/>
      <c r="H75" s="89"/>
      <c r="I75" s="89"/>
      <c r="J75" s="25"/>
      <c r="K75" s="24"/>
      <c r="L75" s="65"/>
      <c r="M75" s="24"/>
      <c r="N75" s="24"/>
      <c r="O75" s="24"/>
      <c r="P75" s="24"/>
      <c r="Q75" s="58"/>
      <c r="R75" s="24"/>
      <c r="S75" s="65"/>
      <c r="T75" s="24"/>
      <c r="U75" s="24"/>
      <c r="V75" s="24"/>
      <c r="W75" s="24"/>
      <c r="X75" s="58"/>
      <c r="Y75" s="58"/>
      <c r="Z75" s="108"/>
      <c r="AB75" s="193">
        <f>IF(ABS(Q75-SUM(K75,N75,O75,P75,M75))&lt;=0.5,"OK","Q75: ERROR")</f>
      </c>
      <c r="AC75" s="193">
        <f>IF(ABS(X75-SUM(R75,U75,V75,W75,T75))&lt;=0.5,"OK","X75: ERROR")</f>
      </c>
      <c r="AD75" s="193">
        <f>IF(ABS(Y75-SUM(X75,Q75))&lt;=0.5,"OK","Y75: ERROR")</f>
      </c>
    </row>
    <row r="76" spans="3:36" ht="15" customHeight="1" x14ac:dyDescent="0.2">
      <c r="C76" s="81"/>
      <c r="D76" s="49" t="s">
        <v>62</v>
      </c>
      <c r="F76" s="108">
        <f>ROW()</f>
        <v>76</v>
      </c>
      <c r="G76" s="102"/>
      <c r="H76" s="89"/>
      <c r="I76" s="89"/>
      <c r="J76" s="25"/>
      <c r="K76" s="51"/>
      <c r="L76" s="65"/>
      <c r="M76" s="51"/>
      <c r="N76" s="51"/>
      <c r="O76" s="51"/>
      <c r="P76" s="51"/>
      <c r="Q76" s="58"/>
      <c r="R76" s="51"/>
      <c r="S76" s="65"/>
      <c r="T76" s="51"/>
      <c r="U76" s="51"/>
      <c r="V76" s="51"/>
      <c r="W76" s="51"/>
      <c r="X76" s="58"/>
      <c r="Y76" s="58"/>
      <c r="Z76" s="108"/>
      <c r="AB76" s="193">
        <f>IF(ABS(Q76-SUM(K76,N76,O76,P76,M76))&lt;=0.5,"OK","Q76: ERROR")</f>
      </c>
      <c r="AC76" s="193">
        <f>IF(ABS(X76-SUM(R76,U76,V76,W76,T76))&lt;=0.5,"OK","X76: ERROR")</f>
      </c>
      <c r="AD76" s="193">
        <f>IF(ABS(Y76-SUM(X76,Q76))&lt;=0.5,"OK","Y76: ERROR")</f>
      </c>
    </row>
    <row r="77" spans="3:36" ht="15" customHeight="1" x14ac:dyDescent="0.2">
      <c r="C77" s="81"/>
      <c r="D77" s="50" t="s">
        <v>63</v>
      </c>
      <c r="F77" s="108">
        <f>ROW()</f>
        <v>77</v>
      </c>
      <c r="G77" s="102"/>
      <c r="H77" s="89"/>
      <c r="I77" s="89"/>
      <c r="J77" s="25"/>
      <c r="K77" s="51"/>
      <c r="L77" s="65"/>
      <c r="M77" s="51"/>
      <c r="N77" s="51"/>
      <c r="O77" s="51"/>
      <c r="P77" s="51"/>
      <c r="Q77" s="58"/>
      <c r="R77" s="51"/>
      <c r="S77" s="65"/>
      <c r="T77" s="51"/>
      <c r="U77" s="51"/>
      <c r="V77" s="51"/>
      <c r="W77" s="51"/>
      <c r="X77" s="58"/>
      <c r="Y77" s="58"/>
      <c r="Z77" s="108"/>
      <c r="AB77" s="193">
        <f>IF(ABS(Q77-SUM(K77,N77,O77,P77,M77))&lt;=0.5,"OK","Q77: ERROR")</f>
      </c>
      <c r="AC77" s="193">
        <f>IF(ABS(X77-SUM(R77,U77,V77,W77,T77))&lt;=0.5,"OK","X77: ERROR")</f>
      </c>
      <c r="AD77" s="193">
        <f>IF(ABS(Y77-SUM(X77,Q77))&lt;=0.5,"OK","Y77: ERROR")</f>
      </c>
    </row>
    <row r="78" spans="3:36" ht="15" customHeight="1" x14ac:dyDescent="0.2">
      <c r="C78" s="81"/>
      <c r="D78" s="50" t="s">
        <v>64</v>
      </c>
      <c r="F78" s="108">
        <f>ROW()</f>
        <v>78</v>
      </c>
      <c r="G78" s="102"/>
      <c r="H78" s="89"/>
      <c r="I78" s="89"/>
      <c r="J78" s="25"/>
      <c r="K78" s="51"/>
      <c r="L78" s="65"/>
      <c r="M78" s="51"/>
      <c r="N78" s="51"/>
      <c r="O78" s="51"/>
      <c r="P78" s="51"/>
      <c r="Q78" s="58"/>
      <c r="R78" s="51"/>
      <c r="S78" s="65"/>
      <c r="T78" s="51"/>
      <c r="U78" s="51"/>
      <c r="V78" s="51"/>
      <c r="W78" s="51"/>
      <c r="X78" s="58"/>
      <c r="Y78" s="58"/>
      <c r="Z78" s="108"/>
      <c r="AB78" s="193">
        <f>IF(ABS(Q78-SUM(K78,N78,O78,P78,M78))&lt;=0.5,"OK","Q78: ERROR")</f>
      </c>
      <c r="AC78" s="193">
        <f>IF(ABS(X78-SUM(R78,U78,V78,W78,T78))&lt;=0.5,"OK","X78: ERROR")</f>
      </c>
      <c r="AD78" s="193">
        <f>IF(ABS(Y78-SUM(X78,Q78))&lt;=0.5,"OK","Y78: ERROR")</f>
      </c>
    </row>
    <row r="79" spans="3:36" ht="15" customHeight="1" x14ac:dyDescent="0.2">
      <c r="C79" s="81"/>
      <c r="D79" s="50" t="s">
        <v>65</v>
      </c>
      <c r="F79" s="108">
        <f>ROW()</f>
        <v>79</v>
      </c>
      <c r="G79" s="102"/>
      <c r="H79" s="89"/>
      <c r="I79" s="89"/>
      <c r="J79" s="25"/>
      <c r="K79" s="51"/>
      <c r="L79" s="65"/>
      <c r="M79" s="51"/>
      <c r="N79" s="51"/>
      <c r="O79" s="51"/>
      <c r="P79" s="51"/>
      <c r="Q79" s="58"/>
      <c r="R79" s="51"/>
      <c r="S79" s="65"/>
      <c r="T79" s="51"/>
      <c r="U79" s="51"/>
      <c r="V79" s="51"/>
      <c r="W79" s="51"/>
      <c r="X79" s="58"/>
      <c r="Y79" s="58"/>
      <c r="Z79" s="108"/>
      <c r="AB79" s="193">
        <f>IF(ABS(Q79-SUM(K79,N79,O79,P79,M79))&lt;=0.5,"OK","Q79: ERROR")</f>
      </c>
      <c r="AC79" s="193">
        <f>IF(ABS(X79-SUM(R79,U79,V79,W79,T79))&lt;=0.5,"OK","X79: ERROR")</f>
      </c>
      <c r="AD79" s="193">
        <f>IF(ABS(Y79-SUM(X79,Q79))&lt;=0.5,"OK","Y79: ERROR")</f>
      </c>
    </row>
    <row r="80" spans="3:36" ht="15" customHeight="1" x14ac:dyDescent="0.2">
      <c r="C80" s="81"/>
      <c r="D80" s="50" t="s">
        <v>66</v>
      </c>
      <c r="F80" s="108">
        <f>ROW()</f>
        <v>80</v>
      </c>
      <c r="G80" s="102"/>
      <c r="H80" s="89"/>
      <c r="I80" s="89"/>
      <c r="J80" s="25"/>
      <c r="K80" s="51"/>
      <c r="L80" s="65"/>
      <c r="M80" s="51"/>
      <c r="N80" s="51"/>
      <c r="O80" s="51"/>
      <c r="P80" s="51"/>
      <c r="Q80" s="58"/>
      <c r="R80" s="51"/>
      <c r="S80" s="65"/>
      <c r="T80" s="51"/>
      <c r="U80" s="51"/>
      <c r="V80" s="51"/>
      <c r="W80" s="51"/>
      <c r="X80" s="58"/>
      <c r="Y80" s="58"/>
      <c r="Z80" s="108"/>
      <c r="AB80" s="193">
        <f>IF(ABS(Q80-SUM(K80,N80,O80,P80,M80))&lt;=0.5,"OK","Q80: ERROR")</f>
      </c>
      <c r="AC80" s="193">
        <f>IF(ABS(X80-SUM(R80,U80,V80,W80,T80))&lt;=0.5,"OK","X80: ERROR")</f>
      </c>
      <c r="AD80" s="193">
        <f>IF(ABS(Y80-SUM(X80,Q80))&lt;=0.5,"OK","Y80: ERROR")</f>
      </c>
    </row>
    <row r="81" spans="3:36" ht="15" customHeight="1" x14ac:dyDescent="0.2">
      <c r="C81" s="81"/>
      <c r="D81" s="66" t="s">
        <v>43</v>
      </c>
      <c r="F81" s="108">
        <f>ROW()</f>
        <v>81</v>
      </c>
      <c r="G81" s="102"/>
      <c r="H81" s="89"/>
      <c r="I81" s="89"/>
      <c r="J81" s="25"/>
      <c r="K81" s="51"/>
      <c r="L81" s="65"/>
      <c r="M81" s="51"/>
      <c r="N81" s="51"/>
      <c r="O81" s="51"/>
      <c r="P81" s="51"/>
      <c r="Q81" s="58"/>
      <c r="R81" s="51"/>
      <c r="S81" s="65"/>
      <c r="T81" s="51"/>
      <c r="U81" s="51"/>
      <c r="V81" s="51"/>
      <c r="W81" s="51"/>
      <c r="X81" s="58"/>
      <c r="Y81" s="58"/>
      <c r="Z81" s="108"/>
      <c r="AB81" s="193">
        <f>IF(ABS(Q81-SUM(K81,N81,O81,P81,M81))&lt;=0.5,"OK","Q81: ERROR")</f>
      </c>
      <c r="AC81" s="193">
        <f>IF(ABS(X81-SUM(R81,U81,V81,W81,T81))&lt;=0.5,"OK","X81: ERROR")</f>
      </c>
      <c r="AD81" s="193">
        <f>IF(ABS(Y81-SUM(X81,Q81))&lt;=0.5,"OK","Y81: ERROR")</f>
      </c>
    </row>
    <row r="82" spans="3:36" ht="24.95" customHeight="1" x14ac:dyDescent="0.2">
      <c r="C82" s="81"/>
      <c r="D82" s="148" t="s">
        <v>44</v>
      </c>
      <c r="F82" s="108">
        <f>ROW()</f>
        <v>82</v>
      </c>
      <c r="G82" s="89"/>
      <c r="H82" s="89"/>
      <c r="I82" s="89"/>
      <c r="J82" s="25"/>
      <c r="K82" s="51"/>
      <c r="L82" s="51"/>
      <c r="M82" s="51"/>
      <c r="N82" s="51"/>
      <c r="O82" s="51"/>
      <c r="P82" s="51"/>
      <c r="Q82" s="58"/>
      <c r="R82" s="51"/>
      <c r="S82" s="51"/>
      <c r="T82" s="51"/>
      <c r="U82" s="51"/>
      <c r="V82" s="51"/>
      <c r="W82" s="51"/>
      <c r="X82" s="58"/>
      <c r="Y82" s="58"/>
      <c r="Z82" s="108"/>
      <c r="AB82" s="193">
        <f>IF(ABS(Q82-SUM(K82,L82,N82,O82,M82,P82))&lt;=0.5,"OK","Q82: ERROR")</f>
      </c>
      <c r="AC82" s="193">
        <f>IF(ABS(X82-SUM(R82,S82,U82,V82,T82,W82))&lt;=0.5,"OK","X82: ERROR")</f>
      </c>
      <c r="AD82" s="193">
        <f>IF(ABS(Y82-SUM(X82,Q82))&lt;=0.5,"OK","Y82: ERROR")</f>
      </c>
    </row>
    <row r="83" spans="3:36" ht="33" customHeight="1" x14ac:dyDescent="0.2">
      <c r="C83" s="81"/>
      <c r="D83" s="148" t="s">
        <v>45</v>
      </c>
      <c r="F83" s="108">
        <f>ROW()</f>
        <v>83</v>
      </c>
      <c r="G83" s="89"/>
      <c r="H83" s="89"/>
      <c r="I83" s="89"/>
      <c r="J83" s="111"/>
      <c r="K83" s="51"/>
      <c r="L83" s="51"/>
      <c r="M83" s="51"/>
      <c r="N83" s="51"/>
      <c r="O83" s="51"/>
      <c r="P83" s="51"/>
      <c r="Q83" s="58"/>
      <c r="R83" s="51"/>
      <c r="S83" s="51"/>
      <c r="T83" s="51"/>
      <c r="U83" s="51"/>
      <c r="V83" s="51"/>
      <c r="W83" s="51"/>
      <c r="X83" s="58"/>
      <c r="Y83" s="58"/>
      <c r="Z83" s="108"/>
      <c r="AB83" s="193">
        <f>IF(ABS(Q83-SUM(K83,L83,N83,O83,M83,P83))&lt;=0.5,"OK","Q83: ERROR")</f>
      </c>
      <c r="AC83" s="193">
        <f>IF(ABS(X83-SUM(R83,S83,U83,V83,T83,W83))&lt;=0.5,"OK","X83: ERROR")</f>
      </c>
      <c r="AD83" s="193">
        <f>IF(ABS(Y83-SUM(X83,Q83))&lt;=0.5,"OK","Y83: ERROR")</f>
      </c>
    </row>
    <row r="84" spans="3:36" ht="32.25" customHeight="1" x14ac:dyDescent="0.2">
      <c r="C84" s="81"/>
      <c r="D84" s="148" t="s">
        <v>46</v>
      </c>
      <c r="F84" s="108">
        <f>ROW()</f>
        <v>84</v>
      </c>
      <c r="G84" s="89"/>
      <c r="H84" s="89"/>
      <c r="I84" s="89"/>
      <c r="J84" s="25"/>
      <c r="K84" s="24"/>
      <c r="L84" s="24"/>
      <c r="M84" s="24"/>
      <c r="N84" s="24"/>
      <c r="O84" s="24"/>
      <c r="P84" s="24"/>
      <c r="Q84" s="58"/>
      <c r="R84" s="24"/>
      <c r="S84" s="24"/>
      <c r="T84" s="24"/>
      <c r="U84" s="24"/>
      <c r="V84" s="24"/>
      <c r="W84" s="24"/>
      <c r="X84" s="58"/>
      <c r="Y84" s="58"/>
      <c r="Z84" s="108"/>
      <c r="AB84" s="193">
        <f>IF(ABS(Q84-SUM(K84,L84,N84,O84,M84,P84))&lt;=0.5,"OK","Q84: ERROR")</f>
      </c>
      <c r="AC84" s="193">
        <f>IF(ABS(X84-SUM(R84,S84,U84,V84,T84,W84))&lt;=0.5,"OK","X84: ERROR")</f>
      </c>
      <c r="AD84" s="193">
        <f>IF(ABS(Y84-SUM(X84,Q84))&lt;=0.5,"OK","Y84: ERROR")</f>
      </c>
    </row>
    <row r="85" spans="3:36" ht="15" customHeight="1" x14ac:dyDescent="0.2">
      <c r="C85" s="81"/>
      <c r="D85" s="66" t="s">
        <v>23</v>
      </c>
      <c r="F85" s="108">
        <f>ROW()</f>
        <v>85</v>
      </c>
      <c r="G85" s="89"/>
      <c r="H85" s="89"/>
      <c r="I85" s="89"/>
      <c r="J85" s="111"/>
      <c r="K85" s="51"/>
      <c r="L85" s="65"/>
      <c r="M85" s="51"/>
      <c r="N85" s="51"/>
      <c r="O85" s="51"/>
      <c r="P85" s="51"/>
      <c r="Q85" s="58"/>
      <c r="R85" s="51"/>
      <c r="S85" s="65"/>
      <c r="T85" s="51"/>
      <c r="U85" s="51"/>
      <c r="V85" s="51"/>
      <c r="W85" s="51"/>
      <c r="X85" s="58"/>
      <c r="Y85" s="58"/>
      <c r="Z85" s="108"/>
      <c r="AB85" s="193">
        <f>IF(ABS(Q85-SUM(K85,N85,O85,M85,P85))&lt;=0.5,"OK","Q85: ERROR")</f>
      </c>
      <c r="AC85" s="193">
        <f>IF(ABS(X85-SUM(R85,U85,V85,T85,W85))&lt;=0.5,"OK","X85: ERROR")</f>
      </c>
      <c r="AD85" s="193">
        <f>IF(ABS(Y85-SUM(X85,Q85))&lt;=0.5,"OK","Y85: ERROR")</f>
      </c>
    </row>
    <row r="86" spans="3:36" ht="15" customHeight="1" x14ac:dyDescent="0.2">
      <c r="C86" s="81"/>
      <c r="D86" s="66" t="s">
        <v>30</v>
      </c>
      <c r="F86" s="108">
        <f>ROW()</f>
        <v>86</v>
      </c>
      <c r="G86" s="89"/>
      <c r="H86" s="89"/>
      <c r="I86" s="89"/>
      <c r="J86" s="111"/>
      <c r="K86" s="51"/>
      <c r="L86" s="51"/>
      <c r="M86" s="51"/>
      <c r="N86" s="51"/>
      <c r="O86" s="51"/>
      <c r="P86" s="51"/>
      <c r="Q86" s="58"/>
      <c r="R86" s="51"/>
      <c r="S86" s="51"/>
      <c r="T86" s="51"/>
      <c r="U86" s="51"/>
      <c r="V86" s="51"/>
      <c r="W86" s="51"/>
      <c r="X86" s="58"/>
      <c r="Y86" s="58"/>
      <c r="Z86" s="108"/>
      <c r="AB86" s="193">
        <f>IF(ABS(Q86-SUM(K86,L86,N86,O86,M86,P86))&lt;=0.5,"OK","Q86: ERROR")</f>
      </c>
      <c r="AC86" s="193">
        <f>IF(ABS(X86-SUM(R86,S86,U86,V86,T86,W86))&lt;=0.5,"OK","X86: ERROR")</f>
      </c>
      <c r="AD86" s="193">
        <f>IF(ABS(Y86-SUM(X86,Q86))&lt;=0.5,"OK","Y86: ERROR")</f>
      </c>
    </row>
    <row r="87" spans="3:36" ht="25.5" x14ac:dyDescent="0.2">
      <c r="C87" s="81"/>
      <c r="D87" s="66" t="s">
        <v>34</v>
      </c>
      <c r="F87" s="108">
        <f>ROW()</f>
        <v>87</v>
      </c>
      <c r="G87" s="89"/>
      <c r="H87" s="89"/>
      <c r="I87" s="89"/>
      <c r="J87" s="111"/>
      <c r="K87" s="51"/>
      <c r="L87" s="51"/>
      <c r="M87" s="51"/>
      <c r="N87" s="51"/>
      <c r="O87" s="51"/>
      <c r="P87" s="51"/>
      <c r="Q87" s="58"/>
      <c r="R87" s="51"/>
      <c r="S87" s="51"/>
      <c r="T87" s="51"/>
      <c r="U87" s="51"/>
      <c r="V87" s="51"/>
      <c r="W87" s="51"/>
      <c r="X87" s="58"/>
      <c r="Y87" s="58"/>
      <c r="Z87" s="108"/>
      <c r="AB87" s="193">
        <f>IF(ABS(Q87-SUM(K87,L87,N87,O87,M87,P87))&lt;=0.5,"OK","Q87: ERROR")</f>
      </c>
      <c r="AC87" s="193">
        <f>IF(ABS(X87-SUM(R87,S87,U87,V87,T87,W87))&lt;=0.5,"OK","X87: ERROR")</f>
      </c>
      <c r="AD87" s="193">
        <f>IF(ABS(Y87-SUM(X87,Q87))&lt;=0.5,"OK","Y87: ERROR")</f>
      </c>
    </row>
    <row r="88" spans="3:36" ht="15" customHeight="1" x14ac:dyDescent="0.2">
      <c r="C88" s="81"/>
      <c r="D88" s="66" t="s">
        <v>37</v>
      </c>
      <c r="F88" s="108">
        <f>ROW()</f>
        <v>88</v>
      </c>
      <c r="G88" s="89"/>
      <c r="H88" s="89"/>
      <c r="I88" s="89"/>
      <c r="J88" s="111"/>
      <c r="K88" s="51"/>
      <c r="L88" s="51"/>
      <c r="M88" s="51"/>
      <c r="N88" s="51"/>
      <c r="O88" s="51"/>
      <c r="P88" s="51"/>
      <c r="Q88" s="58"/>
      <c r="R88" s="51"/>
      <c r="S88" s="51"/>
      <c r="T88" s="51"/>
      <c r="U88" s="51"/>
      <c r="V88" s="51"/>
      <c r="W88" s="51"/>
      <c r="X88" s="58"/>
      <c r="Y88" s="58"/>
      <c r="Z88" s="108"/>
      <c r="AB88" s="193">
        <f>IF(ABS(Q88-SUM(K88,L88,N88,O88,M88,P88))&lt;=0.5,"OK","Q88: ERROR")</f>
      </c>
      <c r="AC88" s="193">
        <f>IF(ABS(X88-SUM(R88,S88,U88,V88,T88,W88))&lt;=0.5,"OK","X88: ERROR")</f>
      </c>
      <c r="AD88" s="193">
        <f>IF(ABS(Y88-SUM(X88,Q88))&lt;=0.5,"OK","Y88: ERROR")</f>
      </c>
    </row>
    <row r="89" spans="3:36" ht="15" customHeight="1" x14ac:dyDescent="0.2">
      <c r="C89" s="81"/>
      <c r="D89" s="66" t="s">
        <v>42</v>
      </c>
      <c r="F89" s="108">
        <f>ROW()</f>
        <v>89</v>
      </c>
      <c r="G89" s="89"/>
      <c r="H89" s="89"/>
      <c r="I89" s="89"/>
      <c r="J89" s="111"/>
      <c r="K89" s="51"/>
      <c r="L89" s="65"/>
      <c r="M89" s="51"/>
      <c r="N89" s="51"/>
      <c r="O89" s="51"/>
      <c r="P89" s="51"/>
      <c r="Q89" s="58"/>
      <c r="R89" s="51"/>
      <c r="S89" s="65"/>
      <c r="T89" s="51"/>
      <c r="U89" s="51"/>
      <c r="V89" s="51"/>
      <c r="W89" s="51"/>
      <c r="X89" s="58"/>
      <c r="Y89" s="58"/>
      <c r="Z89" s="108"/>
      <c r="AB89" s="193">
        <f>IF(ABS(Q89-SUM(K89,N89,O89,M89,P89))&lt;=0.5,"OK","Q89: ERROR")</f>
      </c>
      <c r="AC89" s="193">
        <f>IF(ABS(X89-SUM(R89,U89,V89,T89,W89))&lt;=0.5,"OK","X89: ERROR")</f>
      </c>
      <c r="AD89" s="193">
        <f>IF(ABS(Y89-SUM(X89,Q89))&lt;=0.5,"OK","Y89: ERROR")</f>
      </c>
    </row>
    <row r="90" spans="3:36" ht="15" customHeight="1" x14ac:dyDescent="0.2">
      <c r="C90" s="81"/>
      <c r="D90" s="66" t="s">
        <v>47</v>
      </c>
      <c r="F90" s="108">
        <f>ROW()</f>
        <v>90</v>
      </c>
      <c r="G90" s="89"/>
      <c r="H90" s="89"/>
      <c r="I90" s="89"/>
      <c r="J90" s="111"/>
      <c r="K90" s="51"/>
      <c r="L90" s="51"/>
      <c r="M90" s="51"/>
      <c r="N90" s="51"/>
      <c r="O90" s="51"/>
      <c r="P90" s="51"/>
      <c r="Q90" s="58"/>
      <c r="R90" s="51"/>
      <c r="S90" s="51"/>
      <c r="T90" s="51"/>
      <c r="U90" s="51"/>
      <c r="V90" s="51"/>
      <c r="W90" s="51"/>
      <c r="X90" s="58"/>
      <c r="Y90" s="58"/>
      <c r="Z90" s="108"/>
      <c r="AB90" s="193">
        <f>IF(ABS(Q90-SUM(K90,L90,N90,O90,M90,P90))&lt;=0.5,"OK","Q90: ERROR")</f>
      </c>
      <c r="AC90" s="193">
        <f>IF(ABS(X90-SUM(R90,S90,U90,V90,T90,W90))&lt;=0.5,"OK","X90: ERROR")</f>
      </c>
      <c r="AD90" s="193">
        <f>IF(ABS(Y90-SUM(X90,Q90))&lt;=0.5,"OK","Y90: ERROR")</f>
      </c>
    </row>
    <row r="91" spans="3:36" ht="24.95" customHeight="1" x14ac:dyDescent="0.2">
      <c r="C91" s="81"/>
      <c r="D91" s="148" t="s">
        <v>47</v>
      </c>
      <c r="F91" s="108">
        <f>ROW()</f>
        <v>91</v>
      </c>
      <c r="G91" s="89"/>
      <c r="H91" s="89"/>
      <c r="I91" s="89"/>
      <c r="J91" s="25"/>
      <c r="K91" s="51"/>
      <c r="L91" s="51"/>
      <c r="M91" s="51"/>
      <c r="N91" s="51"/>
      <c r="O91" s="51"/>
      <c r="P91" s="51"/>
      <c r="Q91" s="58"/>
      <c r="R91" s="51"/>
      <c r="S91" s="51"/>
      <c r="T91" s="51"/>
      <c r="U91" s="51"/>
      <c r="V91" s="51"/>
      <c r="W91" s="51"/>
      <c r="X91" s="58"/>
      <c r="Y91" s="58"/>
      <c r="Z91" s="108"/>
      <c r="AB91" s="193">
        <f>IF(ABS(Q91-SUM(K91,L91,N91,O91,M91,P91))&lt;=0.5,"OK","Q91: ERROR")</f>
      </c>
      <c r="AC91" s="193">
        <f>IF(ABS(X91-SUM(R91,S91,U91,V91,T91,W91))&lt;=0.5,"OK","X91: ERROR")</f>
      </c>
      <c r="AD91" s="193">
        <f>IF(ABS(Y91-SUM(X91,Q91))&lt;=0.5,"OK","Y91: ERROR")</f>
      </c>
    </row>
    <row r="92" spans="3:36" ht="15" customHeight="1" x14ac:dyDescent="0.2">
      <c r="C92" s="81"/>
      <c r="D92" s="63" t="s">
        <v>106</v>
      </c>
      <c r="F92" s="108">
        <f>ROW()</f>
        <v>92</v>
      </c>
      <c r="G92" s="89"/>
      <c r="H92" s="89"/>
      <c r="I92" s="89"/>
      <c r="J92" s="111"/>
      <c r="K92" s="51"/>
      <c r="L92" s="65"/>
      <c r="M92" s="51"/>
      <c r="N92" s="51"/>
      <c r="O92" s="51"/>
      <c r="P92" s="51"/>
      <c r="Q92" s="58"/>
      <c r="R92" s="51"/>
      <c r="S92" s="65"/>
      <c r="T92" s="51"/>
      <c r="U92" s="51"/>
      <c r="V92" s="51"/>
      <c r="W92" s="51"/>
      <c r="X92" s="58"/>
      <c r="Y92" s="58"/>
      <c r="Z92" s="108"/>
      <c r="AB92" s="193">
        <f>IF(ABS(Q92-SUM(K92,N92,O92,M92,P92))&lt;=0.5,"OK","Q92: ERROR")</f>
      </c>
      <c r="AC92" s="193">
        <f>IF(ABS(X92-SUM(R92,U92,V92,T92,W92))&lt;=0.5,"OK","X92: ERROR")</f>
      </c>
      <c r="AD92" s="193">
        <f>IF(ABS(Y92-SUM(X92,Q92))&lt;=0.5,"OK","Y92: ERROR")</f>
      </c>
    </row>
    <row r="93" spans="3:36" ht="15" customHeight="1" x14ac:dyDescent="0.2">
      <c r="C93" s="81"/>
      <c r="D93" s="63" t="s">
        <v>67</v>
      </c>
      <c r="F93" s="108">
        <f>ROW()</f>
        <v>93</v>
      </c>
      <c r="G93" s="102"/>
      <c r="H93" s="89"/>
      <c r="I93" s="89"/>
      <c r="J93" s="111"/>
      <c r="K93" s="51"/>
      <c r="L93" s="65"/>
      <c r="M93" s="51"/>
      <c r="N93" s="51"/>
      <c r="O93" s="51"/>
      <c r="P93" s="51"/>
      <c r="Q93" s="58"/>
      <c r="R93" s="51"/>
      <c r="S93" s="65"/>
      <c r="T93" s="51"/>
      <c r="U93" s="51"/>
      <c r="V93" s="51"/>
      <c r="W93" s="51"/>
      <c r="X93" s="58"/>
      <c r="Y93" s="58"/>
      <c r="Z93" s="108"/>
      <c r="AB93" s="193">
        <f>IF(ABS(Q93-SUM(K93,N93,O93,P93,M93))&lt;=0.5,"OK","Q93: ERROR")</f>
      </c>
      <c r="AC93" s="193">
        <f>IF(ABS(X93-SUM(R93,U93,V93,W93,T93))&lt;=0.5,"OK","X93: ERROR")</f>
      </c>
      <c r="AD93" s="193">
        <f>IF(ABS(Y93-SUM(X93,Q93))&lt;=0.5,"OK","Y93: ERROR")</f>
      </c>
    </row>
    <row r="94" spans="3:36" ht="15" customHeight="1" x14ac:dyDescent="0.2">
      <c r="C94" s="121"/>
      <c r="D94" s="66" t="s">
        <v>212</v>
      </c>
      <c r="F94" s="108">
        <f>ROW()</f>
        <v>94</v>
      </c>
      <c r="G94" s="102"/>
      <c r="H94" s="89"/>
      <c r="I94" s="89"/>
      <c r="J94" s="111"/>
      <c r="K94" s="51"/>
      <c r="L94" s="65"/>
      <c r="M94" s="51"/>
      <c r="N94" s="51"/>
      <c r="O94" s="51"/>
      <c r="P94" s="51"/>
      <c r="Q94" s="58"/>
      <c r="R94" s="51"/>
      <c r="S94" s="65"/>
      <c r="T94" s="51"/>
      <c r="U94" s="51"/>
      <c r="V94" s="51"/>
      <c r="W94" s="51"/>
      <c r="X94" s="58"/>
      <c r="Y94" s="58"/>
      <c r="Z94" s="108"/>
      <c r="AB94" s="193">
        <f>IF(ABS(Q94-SUM(K94,N94,O94,P94,M94))&lt;=0.5,"OK","Q94: ERROR")</f>
      </c>
      <c r="AC94" s="193">
        <f>IF(ABS(X94-SUM(R94,U94,V94,W94,T94))&lt;=0.5,"OK","X94: ERROR")</f>
      </c>
      <c r="AD94" s="193">
        <f>IF(ABS(Y94-SUM(X94,Q94))&lt;=0.5,"OK","Y94: ERROR")</f>
      </c>
      <c r="AJ94" s="121"/>
    </row>
    <row r="95" spans="3:36" ht="24.95" customHeight="1" x14ac:dyDescent="0.2">
      <c r="C95" s="81"/>
      <c r="D95" s="148" t="s">
        <v>49</v>
      </c>
      <c r="F95" s="108">
        <f>ROW()</f>
        <v>95</v>
      </c>
      <c r="G95" s="89"/>
      <c r="H95" s="89"/>
      <c r="I95" s="89"/>
      <c r="J95" s="111"/>
      <c r="K95" s="51"/>
      <c r="L95" s="65"/>
      <c r="M95" s="51"/>
      <c r="N95" s="51"/>
      <c r="O95" s="51"/>
      <c r="P95" s="51"/>
      <c r="Q95" s="58"/>
      <c r="R95" s="51"/>
      <c r="S95" s="65"/>
      <c r="T95" s="51"/>
      <c r="U95" s="51"/>
      <c r="V95" s="51"/>
      <c r="W95" s="51"/>
      <c r="X95" s="58"/>
      <c r="Y95" s="58"/>
      <c r="Z95" s="108"/>
      <c r="AB95" s="193">
        <f>IF(ABS(Q95-SUM(K95,N95,O95,M95,P95))&lt;=0.5,"OK","Q95: ERROR")</f>
      </c>
      <c r="AC95" s="193">
        <f>IF(ABS(X95-SUM(R95,U95,V95,T95,W95))&lt;=0.5,"OK","X95: ERROR")</f>
      </c>
      <c r="AD95" s="193">
        <f>IF(ABS(Y95-SUM(X95,Q95))&lt;=0.5,"OK","Y95: ERROR")</f>
      </c>
    </row>
    <row r="96" spans="3:36" ht="24.95" customHeight="1" x14ac:dyDescent="0.2">
      <c r="C96" s="81"/>
      <c r="D96" s="148" t="s">
        <v>50</v>
      </c>
      <c r="F96" s="108">
        <f>ROW()</f>
        <v>96</v>
      </c>
      <c r="G96" s="89"/>
      <c r="H96" s="89"/>
      <c r="I96" s="89"/>
      <c r="J96" s="25"/>
      <c r="K96" s="51"/>
      <c r="L96" s="65"/>
      <c r="M96" s="51"/>
      <c r="N96" s="51"/>
      <c r="O96" s="51"/>
      <c r="P96" s="51"/>
      <c r="Q96" s="58"/>
      <c r="R96" s="51"/>
      <c r="S96" s="65"/>
      <c r="T96" s="51"/>
      <c r="U96" s="51"/>
      <c r="V96" s="51"/>
      <c r="W96" s="51"/>
      <c r="X96" s="58"/>
      <c r="Y96" s="58"/>
      <c r="Z96" s="108"/>
      <c r="AB96" s="193">
        <f>IF(ABS(Q96-SUM(K96,N96,O96,M96,P96))&lt;=0.5,"OK","Q96: ERROR")</f>
      </c>
      <c r="AC96" s="193">
        <f>IF(ABS(X96-SUM(R96,U96,V96,T96,W96))&lt;=0.5,"OK","X96: ERROR")</f>
      </c>
      <c r="AD96" s="193">
        <f>IF(ABS(Y96-SUM(X96,Q96))&lt;=0.5,"OK","Y96: ERROR")</f>
      </c>
    </row>
    <row r="97" spans="1:36" ht="24.95" customHeight="1" x14ac:dyDescent="0.2">
      <c r="C97" s="81"/>
      <c r="D97" s="148" t="s">
        <v>51</v>
      </c>
      <c r="F97" s="108">
        <f>ROW()</f>
        <v>97</v>
      </c>
      <c r="G97" s="89"/>
      <c r="H97" s="89"/>
      <c r="I97" s="89"/>
      <c r="J97" s="25"/>
      <c r="K97" s="24"/>
      <c r="L97" s="65"/>
      <c r="M97" s="24"/>
      <c r="N97" s="24"/>
      <c r="O97" s="24"/>
      <c r="P97" s="24"/>
      <c r="Q97" s="58"/>
      <c r="R97" s="24"/>
      <c r="S97" s="65"/>
      <c r="T97" s="24"/>
      <c r="U97" s="24"/>
      <c r="V97" s="24"/>
      <c r="W97" s="24"/>
      <c r="X97" s="58"/>
      <c r="Y97" s="58"/>
      <c r="Z97" s="108"/>
      <c r="AB97" s="193">
        <f>IF(ABS(Q97-SUM(K97,N97,O97,M97,P97))&lt;=0.5,"OK","Q97: ERROR")</f>
      </c>
      <c r="AC97" s="193">
        <f>IF(ABS(X97-SUM(R97,U97,V97,T97,W97))&lt;=0.5,"OK","X97: ERROR")</f>
      </c>
      <c r="AD97" s="193">
        <f>IF(ABS(Y97-SUM(X97,Q97))&lt;=0.5,"OK","Y97: ERROR")</f>
      </c>
    </row>
    <row r="98" spans="1:36" ht="28.7" customHeight="1" x14ac:dyDescent="0.2">
      <c r="C98" s="81"/>
      <c r="D98" s="64" t="s">
        <v>52</v>
      </c>
      <c r="F98" s="108">
        <f>ROW()</f>
        <v>98</v>
      </c>
      <c r="G98" s="89"/>
      <c r="H98" s="89"/>
      <c r="I98" s="89"/>
      <c r="J98" s="111"/>
      <c r="K98" s="51"/>
      <c r="L98" s="65"/>
      <c r="M98" s="51"/>
      <c r="N98" s="51"/>
      <c r="O98" s="51"/>
      <c r="P98" s="51"/>
      <c r="Q98" s="58"/>
      <c r="R98" s="51"/>
      <c r="S98" s="65"/>
      <c r="T98" s="51"/>
      <c r="U98" s="51"/>
      <c r="V98" s="51"/>
      <c r="W98" s="51"/>
      <c r="X98" s="58"/>
      <c r="Y98" s="58"/>
      <c r="Z98" s="108"/>
      <c r="AB98" s="193">
        <f>IF(ABS(Q98-SUM(K98,N98,O98,M98,P98))&lt;=0.5,"OK","Q98: ERROR")</f>
      </c>
      <c r="AC98" s="193">
        <f>IF(ABS(X98-SUM(R98,U98,V98,T98,W98))&lt;=0.5,"OK","X98: ERROR")</f>
      </c>
      <c r="AD98" s="193">
        <f>IF(ABS(Y98-SUM(X98,Q98))&lt;=0.5,"OK","Y98: ERROR")</f>
      </c>
    </row>
    <row r="99" spans="1:36" ht="15" customHeight="1" x14ac:dyDescent="0.2">
      <c r="C99" s="81"/>
      <c r="D99" s="64" t="s">
        <v>53</v>
      </c>
      <c r="F99" s="108">
        <f>ROW()</f>
        <v>99</v>
      </c>
      <c r="G99" s="89"/>
      <c r="H99" s="89"/>
      <c r="I99" s="89"/>
      <c r="J99" s="111"/>
      <c r="K99" s="51"/>
      <c r="L99" s="65"/>
      <c r="M99" s="51"/>
      <c r="N99" s="51"/>
      <c r="O99" s="51"/>
      <c r="P99" s="51"/>
      <c r="Q99" s="58"/>
      <c r="R99" s="51"/>
      <c r="S99" s="65"/>
      <c r="T99" s="51"/>
      <c r="U99" s="51"/>
      <c r="V99" s="51"/>
      <c r="W99" s="51"/>
      <c r="X99" s="58"/>
      <c r="Y99" s="58"/>
      <c r="Z99" s="108"/>
      <c r="AB99" s="193">
        <f>IF(ABS(Q99-SUM(K99,N99,O99,M99,P99))&lt;=0.5,"OK","Q99: ERROR")</f>
      </c>
      <c r="AC99" s="193">
        <f>IF(ABS(X99-SUM(R99,U99,V99,T99,W99))&lt;=0.5,"OK","X99: ERROR")</f>
      </c>
      <c r="AD99" s="193">
        <f>IF(ABS(Y99-SUM(X99,Q99))&lt;=0.5,"OK","Y99: ERROR")</f>
      </c>
    </row>
    <row r="100" spans="1:36" ht="15" customHeight="1" x14ac:dyDescent="0.2">
      <c r="C100" s="81"/>
      <c r="D100" s="64" t="s">
        <v>54</v>
      </c>
      <c r="F100" s="108">
        <f>ROW()</f>
        <v>100</v>
      </c>
      <c r="G100" s="89"/>
      <c r="H100" s="89"/>
      <c r="I100" s="89"/>
      <c r="J100" s="111"/>
      <c r="K100" s="51"/>
      <c r="L100" s="65"/>
      <c r="M100" s="51"/>
      <c r="N100" s="51"/>
      <c r="O100" s="51"/>
      <c r="P100" s="51"/>
      <c r="Q100" s="58"/>
      <c r="R100" s="51"/>
      <c r="S100" s="65"/>
      <c r="T100" s="51"/>
      <c r="U100" s="51"/>
      <c r="V100" s="51"/>
      <c r="W100" s="51"/>
      <c r="X100" s="58"/>
      <c r="Y100" s="58"/>
      <c r="Z100" s="108"/>
      <c r="AB100" s="193">
        <f>IF(ABS(Q100-SUM(K100,N100,O100,M100,P100))&lt;=0.5,"OK","Q100: ERROR")</f>
      </c>
      <c r="AC100" s="193">
        <f>IF(ABS(X100-SUM(R100,U100,V100,T100,W100))&lt;=0.5,"OK","X100: ERROR")</f>
      </c>
      <c r="AD100" s="193">
        <f>IF(ABS(Y100-SUM(X100,Q100))&lt;=0.5,"OK","Y100: ERROR")</f>
      </c>
    </row>
    <row r="101" spans="1:36" s="55" customFormat="1" ht="24.95" customHeight="1" x14ac:dyDescent="0.2">
      <c r="C101" s="81"/>
      <c r="D101" s="148" t="s">
        <v>55</v>
      </c>
      <c r="F101" s="108">
        <f>ROW()</f>
        <v>101</v>
      </c>
      <c r="G101" s="89"/>
      <c r="H101" s="89"/>
      <c r="I101" s="89"/>
      <c r="J101" s="25"/>
      <c r="K101" s="62"/>
      <c r="L101" s="65"/>
      <c r="M101" s="62"/>
      <c r="N101" s="62"/>
      <c r="O101" s="62"/>
      <c r="P101" s="62"/>
      <c r="Q101" s="58"/>
      <c r="R101" s="62"/>
      <c r="S101" s="65"/>
      <c r="T101" s="62"/>
      <c r="U101" s="62"/>
      <c r="V101" s="62"/>
      <c r="W101" s="62"/>
      <c r="X101" s="58"/>
      <c r="Y101" s="58"/>
      <c r="Z101" s="108"/>
      <c r="AB101" s="193">
        <f>IF(ABS(Q101-SUM(K101,N101,O101,M101,P101))&lt;=0.5,"OK","Q101: ERROR")</f>
      </c>
      <c r="AC101" s="193">
        <f>IF(ABS(X101-SUM(R101,U101,V101,T101,W101))&lt;=0.5,"OK","X101: ERROR")</f>
      </c>
      <c r="AD101" s="193">
        <f>IF(ABS(Y101-SUM(X101,Q101))&lt;=0.5,"OK","Y101: ERROR")</f>
      </c>
      <c r="AJ101" s="79"/>
    </row>
    <row r="102" spans="1:36" s="55" customFormat="1" ht="24.95" customHeight="1" x14ac:dyDescent="0.2">
      <c r="C102" s="81"/>
      <c r="D102" s="148" t="s">
        <v>107</v>
      </c>
      <c r="F102" s="108">
        <f>ROW()</f>
        <v>102</v>
      </c>
      <c r="G102" s="89"/>
      <c r="H102" s="89"/>
      <c r="I102" s="89"/>
      <c r="J102" s="111"/>
      <c r="K102" s="62"/>
      <c r="L102" s="62"/>
      <c r="M102" s="62"/>
      <c r="N102" s="62"/>
      <c r="O102" s="62"/>
      <c r="P102" s="62"/>
      <c r="Q102" s="58"/>
      <c r="R102" s="62"/>
      <c r="S102" s="62"/>
      <c r="T102" s="62"/>
      <c r="U102" s="62"/>
      <c r="V102" s="62"/>
      <c r="W102" s="62"/>
      <c r="X102" s="58"/>
      <c r="Y102" s="58"/>
      <c r="Z102" s="108"/>
      <c r="AB102" s="193">
        <f>IF(ABS(Q102-SUM(K102,L102,N102,O102,M102,P102))&lt;=0.5,"OK","Q102: ERROR")</f>
      </c>
      <c r="AC102" s="193">
        <f>IF(ABS(X102-SUM(R102,S102,U102,V102,T102,W102))&lt;=0.5,"OK","X102: ERROR")</f>
      </c>
      <c r="AD102" s="193">
        <f>IF(ABS(Y102-SUM(X102,Q102))&lt;=0.5,"OK","Y102: ERROR")</f>
      </c>
      <c r="AJ102" s="79"/>
    </row>
    <row r="103" spans="1:36" ht="28.7" customHeight="1" x14ac:dyDescent="0.2">
      <c r="C103" s="81"/>
      <c r="D103" s="75" t="s">
        <v>109</v>
      </c>
      <c r="F103" s="108">
        <f>ROW()</f>
        <v>103</v>
      </c>
      <c r="G103" s="89"/>
      <c r="H103" s="89"/>
      <c r="I103" s="89"/>
      <c r="J103" s="11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108"/>
      <c r="AB103" s="193">
        <f>IF(ABS(Q103-SUM(K103,L103,N103,O103,M103,P103))&lt;=0.5,"OK","Q103: ERROR")</f>
      </c>
      <c r="AC103" s="193">
        <f>IF(ABS(X103-SUM(R103,S103,U103,V103,T103,W103))&lt;=0.5,"OK","X103: ERROR")</f>
      </c>
      <c r="AD103" s="193">
        <f>IF(ABS(Y103-SUM(X103,Q103))&lt;=0.5,"OK","Y103: ERROR")</f>
      </c>
    </row>
    <row r="104" spans="1:36" ht="28.7" customHeight="1" x14ac:dyDescent="0.2">
      <c r="C104" s="81"/>
      <c r="D104" s="63" t="s">
        <v>108</v>
      </c>
      <c r="F104" s="108">
        <f>ROW()</f>
        <v>104</v>
      </c>
      <c r="G104" s="89"/>
      <c r="H104" s="89"/>
      <c r="I104" s="89"/>
      <c r="J104" s="111"/>
      <c r="K104" s="51"/>
      <c r="L104" s="51"/>
      <c r="M104" s="51"/>
      <c r="N104" s="51"/>
      <c r="O104" s="51"/>
      <c r="P104" s="51"/>
      <c r="Q104" s="58"/>
      <c r="R104" s="51"/>
      <c r="S104" s="51"/>
      <c r="T104" s="51"/>
      <c r="U104" s="51"/>
      <c r="V104" s="51"/>
      <c r="W104" s="51"/>
      <c r="X104" s="58"/>
      <c r="Y104" s="58"/>
      <c r="Z104" s="108"/>
      <c r="AB104" s="193">
        <f>IF(ABS(Q104-SUM(K104,L104,N104,O104,M104,P104))&lt;=0.5,"OK","Q104: ERROR")</f>
      </c>
      <c r="AC104" s="193">
        <f>IF(ABS(X104-SUM(R104,S104,U104,V104,T104,W104))&lt;=0.5,"OK","X104: ERROR")</f>
      </c>
      <c r="AD104" s="193">
        <f>IF(ABS(Y104-SUM(X104,Q104))&lt;=0.5,"OK","Y104: ERROR")</f>
      </c>
    </row>
    <row r="105" spans="1:36" ht="24.95" customHeight="1" x14ac:dyDescent="0.2">
      <c r="C105" s="81"/>
      <c r="D105" s="148" t="s">
        <v>56</v>
      </c>
      <c r="F105" s="108">
        <f>ROW()</f>
        <v>105</v>
      </c>
      <c r="G105" s="89"/>
      <c r="H105" s="89"/>
      <c r="I105" s="89"/>
      <c r="J105" s="25"/>
      <c r="K105" s="51"/>
      <c r="L105" s="65"/>
      <c r="M105" s="65"/>
      <c r="N105" s="65"/>
      <c r="O105" s="65"/>
      <c r="P105" s="65"/>
      <c r="Q105" s="58"/>
      <c r="R105" s="65"/>
      <c r="S105" s="65"/>
      <c r="T105" s="65"/>
      <c r="U105" s="65"/>
      <c r="V105" s="65"/>
      <c r="W105" s="65"/>
      <c r="X105" s="65"/>
      <c r="Y105" s="58"/>
      <c r="Z105" s="108"/>
      <c r="AB105" s="193">
        <f>IF(ABS(Q105-SUM(K105))&lt;=0.5,"OK","Q105: ERROR")</f>
      </c>
      <c r="AD105" s="193">
        <f>IF(ABS(Y105-SUM(Q105))&lt;=0.5,"OK","Y105: ERROR")</f>
      </c>
    </row>
    <row r="106" spans="1:36" ht="24.95" customHeight="1" x14ac:dyDescent="0.2">
      <c r="C106" s="81"/>
      <c r="D106" s="148" t="s">
        <v>57</v>
      </c>
      <c r="F106" s="108">
        <f>ROW()</f>
        <v>106</v>
      </c>
      <c r="G106" s="89"/>
      <c r="H106" s="89"/>
      <c r="I106" s="89"/>
      <c r="J106" s="25"/>
      <c r="K106" s="24"/>
      <c r="L106" s="24"/>
      <c r="M106" s="24"/>
      <c r="N106" s="24"/>
      <c r="O106" s="24"/>
      <c r="P106" s="24"/>
      <c r="Q106" s="58"/>
      <c r="R106" s="24"/>
      <c r="S106" s="24"/>
      <c r="T106" s="24"/>
      <c r="U106" s="24"/>
      <c r="V106" s="24"/>
      <c r="W106" s="24"/>
      <c r="X106" s="58"/>
      <c r="Y106" s="58"/>
      <c r="Z106" s="108"/>
      <c r="AB106" s="193">
        <f>IF(ABS(Q106-SUM(K106,L106,N106,O106,M106,P106))&lt;=0.5,"OK","Q106: ERROR")</f>
      </c>
      <c r="AC106" s="193">
        <f>IF(ABS(X106-SUM(R106,S106,U106,V106,T106,W106))&lt;=0.5,"OK","X106: ERROR")</f>
      </c>
      <c r="AD106" s="193">
        <f>IF(ABS(Y106-SUM(X106,Q106))&lt;=0.5,"OK","Y106: ERROR")</f>
      </c>
    </row>
    <row r="107" spans="1:36" ht="18" customHeight="1" x14ac:dyDescent="0.2">
      <c r="C107" s="81"/>
      <c r="D107" s="158" t="s">
        <v>264</v>
      </c>
      <c r="F107" s="108">
        <f>ROW()</f>
        <v>107</v>
      </c>
      <c r="G107" s="89"/>
      <c r="H107" s="89"/>
      <c r="I107" s="89"/>
      <c r="J107" s="111"/>
      <c r="K107" s="51"/>
      <c r="L107" s="65"/>
      <c r="M107" s="51"/>
      <c r="N107" s="51"/>
      <c r="O107" s="51"/>
      <c r="P107" s="51"/>
      <c r="Q107" s="58"/>
      <c r="R107" s="51"/>
      <c r="S107" s="65"/>
      <c r="T107" s="51"/>
      <c r="U107" s="51"/>
      <c r="V107" s="51"/>
      <c r="W107" s="51"/>
      <c r="X107" s="58"/>
      <c r="Y107" s="58"/>
      <c r="Z107" s="108"/>
      <c r="AB107" s="193">
        <f>IF(ABS(Q107-SUM(K107,N107,O107,M107,P107))&lt;=0.5,"OK","Q107: ERROR")</f>
      </c>
      <c r="AC107" s="193">
        <f>IF(ABS(X107-SUM(R107,U107,V107,T107,W107))&lt;=0.5,"OK","X107: ERROR")</f>
      </c>
      <c r="AD107" s="193">
        <f>IF(ABS(Y107-SUM(X107,Q107))&lt;=0.5,"OK","Y107: ERROR")</f>
      </c>
    </row>
    <row r="108" spans="1:36" ht="28.7" customHeight="1" x14ac:dyDescent="0.2">
      <c r="C108" s="81"/>
      <c r="D108" s="156" t="s">
        <v>58</v>
      </c>
      <c r="F108" s="108">
        <f>ROW()</f>
        <v>108</v>
      </c>
      <c r="G108" s="89"/>
      <c r="H108" s="89"/>
      <c r="I108" s="89"/>
      <c r="J108" s="111"/>
      <c r="K108" s="51"/>
      <c r="L108" s="65"/>
      <c r="M108" s="51"/>
      <c r="N108" s="51"/>
      <c r="O108" s="51"/>
      <c r="P108" s="51"/>
      <c r="Q108" s="58"/>
      <c r="R108" s="51"/>
      <c r="S108" s="65"/>
      <c r="T108" s="51"/>
      <c r="U108" s="51"/>
      <c r="V108" s="51"/>
      <c r="W108" s="51"/>
      <c r="X108" s="58"/>
      <c r="Y108" s="58"/>
      <c r="Z108" s="108"/>
      <c r="AB108" s="193">
        <f>IF(ABS(Q108-SUM(K108,N108,O108,M108,P108))&lt;=0.5,"OK","Q108: ERROR")</f>
      </c>
      <c r="AC108" s="193">
        <f>IF(ABS(X108-SUM(R108,U108,V108,T108,W108))&lt;=0.5,"OK","X108: ERROR")</f>
      </c>
      <c r="AD108" s="193">
        <f>IF(ABS(Y108-SUM(X108,Q108))&lt;=0.5,"OK","Y108: ERROR")</f>
      </c>
    </row>
    <row r="109" spans="1:36" ht="6" customHeight="1" x14ac:dyDescent="0.2">
      <c r="A109" s="23"/>
      <c r="B109" s="23"/>
      <c r="C109" s="23"/>
      <c r="D109" s="23"/>
      <c r="E109" s="23"/>
      <c r="F109" s="23"/>
      <c r="G109" s="90"/>
      <c r="H109" s="90"/>
      <c r="I109" s="90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1" spans="1:36" s="161" customFormat="1" x14ac:dyDescent="0.2"/>
    <row r="112" spans="1:36" s="161" customFormat="1" x14ac:dyDescent="0.2" ht="13.0" customHeight="true">
      <c r="K112" s="193">
        <f>IF(ABS(K21-SUM(K26,K24,K23,K22))&lt;=0.5,"OK","K21: ERROR")</f>
      </c>
      <c r="M112" s="193">
        <f>IF(ABS(M21-SUM(M23))&lt;=0.5,"OK","M21: ERROR")</f>
      </c>
      <c r="N112" s="193">
        <f>IF(ABS(N21-SUM(N23))&lt;=0.5,"OK","N21: ERROR")</f>
      </c>
      <c r="O112" s="193">
        <f>IF(ABS(O21-SUM(O23))&lt;=0.5,"OK","O21: ERROR")</f>
      </c>
      <c r="P112" s="193">
        <f>IF(ABS(P21-SUM(P23))&lt;=0.5,"OK","P21: ERROR")</f>
      </c>
      <c r="Q112" s="193">
        <f>IF(Q21&gt;=0,"OK","Q21: WARNING")</f>
      </c>
      <c r="R112" s="193">
        <f>IF(ABS(R21-SUM(R25,R23,R22,R27))&lt;=0.5,"OK","R21: ERROR")</f>
      </c>
      <c r="T112" s="193">
        <f>IF(ABS(T21-SUM(T25,T23,T27))&lt;=0.5,"OK","T21: ERROR")</f>
      </c>
      <c r="U112" s="193">
        <f>IF(ABS(U21-SUM(U26,U25,U23,U27))&lt;=0.5,"OK","U21: ERROR")</f>
      </c>
      <c r="V112" s="193">
        <f>IF(ABS(V21-SUM(V25,V23,V27))&lt;=0.5,"OK","V21: ERROR")</f>
      </c>
      <c r="W112" s="193">
        <f>IF(ABS(W21-SUM(W25,W23,W27))&lt;=0.5,"OK","W21: ERROR")</f>
      </c>
      <c r="X112" s="193">
        <f>IF(ABS(X21-SUM(X26,X25,X23,X22,X27))&lt;=0.5,"OK","X21: ERROR")</f>
      </c>
      <c r="Y112" s="193">
        <f>IF(ABS(Y21-SUM(Y26,Y24,Y25,Y23,Y22,Y27))&lt;=0.5,"OK","Y21: ERROR")</f>
      </c>
      <c r="AB112" s="193">
        <f>IF('M101'!K28-SUM('M103'!K23)&gt;=-0.5,"OK","K28: ERROR")</f>
      </c>
      <c r="AC112" s="193">
        <f>IF('M101'!L28-SUM('M103'!L23)&gt;=-0.5,"OK","L28: ERROR")</f>
      </c>
      <c r="AD112" s="193">
        <f>IF('M101'!M28-SUM('M103'!M23)&gt;=-0.5,"OK","M28: ERROR")</f>
      </c>
      <c r="AE112" s="193">
        <f>IF('M101'!N28-SUM('M103'!N23)&gt;=-0.5,"OK","N28: ERROR")</f>
      </c>
      <c r="AF112" s="193">
        <f>IF('M101'!O28-SUM('M103'!O23)&gt;=-0.5,"OK","O28: ERROR")</f>
      </c>
      <c r="AG112" s="193">
        <f>IF('M101'!P28-SUM('M103'!P23)&gt;=-0.5,"OK","P28: ERROR")</f>
      </c>
      <c r="AH112" s="193">
        <f>IF('M101'!Q28-SUM('M103'!Q23)&gt;=-0.5,"OK","Q28: ERROR")</f>
      </c>
      <c r="AI112" s="193">
        <f>IF('M101'!R28-SUM('M103'!R23)&gt;=-0.5,"OK","R28: ERROR")</f>
      </c>
      <c r="AJ112" s="193">
        <f>IF('M101'!S28-SUM('M103'!S23)&gt;=-0.5,"OK","S28: ERROR")</f>
      </c>
      <c r="AK112" s="193">
        <f>IF('M101'!T28-SUM('M103'!T23)&gt;=-0.5,"OK","T28: ERROR")</f>
      </c>
      <c r="AL112" s="193">
        <f>IF('M101'!U28-SUM('M103'!U23)&gt;=-0.5,"OK","U28: ERROR")</f>
      </c>
      <c r="AM112" s="193">
        <f>IF('M101'!V28-SUM('M103'!V23)&gt;=-0.5,"OK","V28: ERROR")</f>
      </c>
      <c r="AN112" s="193">
        <f>IF('M101'!W28-SUM('M103'!W23)&gt;=-0.5,"OK","W28: ERROR")</f>
      </c>
      <c r="AO112" s="193">
        <f>IF('M101'!X28-SUM('M103'!X23)&gt;=-0.5,"OK","X28: ERROR")</f>
      </c>
      <c r="AP112" s="193">
        <f>IF('M101'!Y28-SUM('M103'!Y23)&gt;=-0.5,"OK","Y28: ERROR")</f>
      </c>
    </row>
    <row r="113" s="161" customFormat="1" x14ac:dyDescent="0.2" ht="13.0" customHeight="true">
      <c r="Q113" s="193">
        <f>IF(ABS(Q21-SUM(Q26,Q24,Q23,Q22))&lt;=0.5,"OK","Q21: ERROR")</f>
      </c>
      <c r="AB113" s="193">
        <f>IF(ABS('M101'!K37-SUM('M103'!K25,'M103'!K28))&lt;=0.5,"OK","K37: ERROR")</f>
      </c>
      <c r="AC113" s="193">
        <f>IF(ABS('M101'!L37-SUM('M103'!L25,'M103'!L28))&lt;=0.5,"OK","L37: ERROR")</f>
      </c>
      <c r="AD113" s="193">
        <f>IF(ABS('M101'!M37-SUM('M103'!M25,'M103'!M28))&lt;=0.5,"OK","M37: ERROR")</f>
      </c>
      <c r="AE113" s="193">
        <f>IF(ABS('M101'!N37-SUM('M103'!N25,'M103'!N28))&lt;=0.5,"OK","N37: ERROR")</f>
      </c>
      <c r="AF113" s="193">
        <f>IF(ABS('M101'!O37-SUM('M103'!O25,'M103'!O28))&lt;=0.5,"OK","O37: ERROR")</f>
      </c>
      <c r="AG113" s="193">
        <f>IF(ABS('M101'!P37-SUM('M103'!P25,'M103'!P28))&lt;=0.5,"OK","P37: ERROR")</f>
      </c>
      <c r="AH113" s="193">
        <f>IF(ABS('M101'!Q37-SUM('M103'!Q25,'M103'!Q28))&lt;=0.5,"OK","Q37: ERROR")</f>
      </c>
      <c r="AI113" s="193">
        <f>IF(ABS('M101'!R37-SUM('M103'!R25,'M103'!R28))&lt;=0.5,"OK","R37: ERROR")</f>
      </c>
      <c r="AJ113" s="193">
        <f>IF(ABS('M101'!S37-SUM('M103'!S25,'M103'!S28))&lt;=0.5,"OK","S37: ERROR")</f>
      </c>
      <c r="AK113" s="193">
        <f>IF(ABS('M101'!T37-SUM('M103'!T25,'M103'!T28))&lt;=0.5,"OK","T37: ERROR")</f>
      </c>
      <c r="AL113" s="193">
        <f>IF(ABS('M101'!U37-SUM('M103'!U25,'M103'!U28))&lt;=0.5,"OK","U37: ERROR")</f>
      </c>
      <c r="AM113" s="193">
        <f>IF(ABS('M101'!V37-SUM('M103'!V25,'M103'!V28))&lt;=0.5,"OK","V37: ERROR")</f>
      </c>
      <c r="AN113" s="193">
        <f>IF(ABS('M101'!W37-SUM('M103'!W25,'M103'!W28))&lt;=0.5,"OK","W37: ERROR")</f>
      </c>
      <c r="AO113" s="193">
        <f>IF(ABS('M101'!X37-SUM('M103'!X25,'M103'!X28))&lt;=0.5,"OK","X37: ERROR")</f>
      </c>
      <c r="AP113" s="193">
        <f>IF(ABS('M101'!Y37-SUM('M103'!Y25,'M103'!Y28))&lt;=0.5,"OK","Y37: ERROR")</f>
      </c>
    </row>
    <row r="114" s="161" customFormat="1" x14ac:dyDescent="0.2" ht="13.0" customHeight="true">
      <c r="K114" s="193">
        <f>IF(ABS(K28-SUM(K29,K30,K31))&lt;=0.5,"OK","K28: ERROR")</f>
      </c>
      <c r="L114" s="193">
        <f>IF(ABS(L28-SUM(L29,L30,L31))&lt;=0.5,"OK","L28: ERROR")</f>
      </c>
      <c r="M114" s="193">
        <f>IF(ABS(M28-SUM(M29,M30,M31))&lt;=0.5,"OK","M28: ERROR")</f>
      </c>
      <c r="N114" s="193">
        <f>IF(ABS(N28-SUM(N29,N30,N31))&lt;=0.5,"OK","N28: ERROR")</f>
      </c>
      <c r="O114" s="193">
        <f>IF(ABS(O28-SUM(O29,O30,O31))&lt;=0.5,"OK","O28: ERROR")</f>
      </c>
      <c r="P114" s="193">
        <f>IF(ABS(P28-SUM(P29,P30,P31))&lt;=0.5,"OK","P28: ERROR")</f>
      </c>
      <c r="Q114" s="193">
        <f>IF(ABS(Q28-SUM(Q29,Q30,Q31))&lt;=0.5,"OK","Q28: ERROR")</f>
      </c>
      <c r="R114" s="193">
        <f>IF(ABS(R28-SUM(R29,R30,R31))&lt;=0.5,"OK","R28: ERROR")</f>
      </c>
      <c r="S114" s="193">
        <f>IF(ABS(S28-SUM(S29,S30,S31))&lt;=0.5,"OK","S28: ERROR")</f>
      </c>
      <c r="T114" s="193">
        <f>IF(ABS(T28-SUM(T29,T30,T31))&lt;=0.5,"OK","T28: ERROR")</f>
      </c>
      <c r="U114" s="193">
        <f>IF(ABS(U28-SUM(U29,U30,U31))&lt;=0.5,"OK","U28: ERROR")</f>
      </c>
      <c r="V114" s="193">
        <f>IF(ABS(V28-SUM(V29,V30,V31))&lt;=0.5,"OK","V28: ERROR")</f>
      </c>
      <c r="W114" s="193">
        <f>IF(ABS(W28-SUM(W29,W30,W31))&lt;=0.5,"OK","W28: ERROR")</f>
      </c>
      <c r="X114" s="193">
        <f>IF(ABS(X28-SUM(X29,X30,X31))&lt;=0.5,"OK","X28: ERROR")</f>
      </c>
      <c r="Y114" s="193">
        <f>IF(ABS(Y28-SUM(Y29,Y30,Y31))&lt;=0.5,"OK","Y28: ERROR")</f>
      </c>
      <c r="AB114" s="193">
        <f>IF(ABS('M101'!K38-SUM('M103'!K26,'M103'!K29))&lt;=0.5,"OK","K38: ERROR")</f>
      </c>
      <c r="AC114" s="193">
        <f>IF(ABS('M101'!L38-SUM('M103'!L26,'M103'!L29))&lt;=0.5,"OK","L38: ERROR")</f>
      </c>
      <c r="AD114" s="193">
        <f>IF(ABS('M101'!M38-SUM('M103'!M26,'M103'!M29))&lt;=0.5,"OK","M38: ERROR")</f>
      </c>
      <c r="AE114" s="193">
        <f>IF(ABS('M101'!N38-SUM('M103'!N26,'M103'!N29))&lt;=0.5,"OK","N38: ERROR")</f>
      </c>
      <c r="AF114" s="193">
        <f>IF(ABS('M101'!O38-SUM('M103'!O26,'M103'!O29))&lt;=0.5,"OK","O38: ERROR")</f>
      </c>
      <c r="AG114" s="193">
        <f>IF(ABS('M101'!P38-SUM('M103'!P26,'M103'!P29))&lt;=0.5,"OK","P38: ERROR")</f>
      </c>
      <c r="AH114" s="193">
        <f>IF(ABS('M101'!Q38-SUM('M103'!Q26,'M103'!Q29))&lt;=0.5,"OK","Q38: ERROR")</f>
      </c>
      <c r="AI114" s="193">
        <f>IF(ABS('M101'!R38-SUM('M103'!R26,'M103'!R29))&lt;=0.5,"OK","R38: ERROR")</f>
      </c>
      <c r="AJ114" s="193">
        <f>IF(ABS('M101'!S38-SUM('M103'!S26,'M103'!S29))&lt;=0.5,"OK","S38: ERROR")</f>
      </c>
      <c r="AK114" s="193">
        <f>IF(ABS('M101'!T38-SUM('M103'!T26,'M103'!T29))&lt;=0.5,"OK","T38: ERROR")</f>
      </c>
      <c r="AL114" s="193">
        <f>IF(ABS('M101'!U38-SUM('M103'!U26,'M103'!U29))&lt;=0.5,"OK","U38: ERROR")</f>
      </c>
      <c r="AM114" s="193">
        <f>IF(ABS('M101'!V38-SUM('M103'!V26,'M103'!V29))&lt;=0.5,"OK","V38: ERROR")</f>
      </c>
      <c r="AN114" s="193">
        <f>IF(ABS('M101'!W38-SUM('M103'!W26,'M103'!W29))&lt;=0.5,"OK","W38: ERROR")</f>
      </c>
      <c r="AO114" s="193">
        <f>IF(ABS('M101'!X38-SUM('M103'!X26,'M103'!X29))&lt;=0.5,"OK","X38: ERROR")</f>
      </c>
      <c r="AP114" s="193">
        <f>IF(ABS('M101'!Y38-SUM('M103'!Y26,'M103'!Y29))&lt;=0.5,"OK","Y38: ERROR")</f>
      </c>
    </row>
    <row r="115" s="162" customFormat="1" x14ac:dyDescent="0.2" ht="13.0" customHeight="true">
      <c r="K115" s="193">
        <f>IF(ABS(K31-SUM(K32,K35,K33,K34,K36))&lt;=0.5,"OK","K31: ERROR")</f>
      </c>
      <c r="L115" s="193">
        <f>IF(ABS(L31-SUM(L32,L35,L33,L34,L36))&lt;=0.5,"OK","L31: ERROR")</f>
      </c>
      <c r="M115" s="193">
        <f>IF(ABS(M31-SUM(M32,M35,M33,M34,M36))&lt;=0.5,"OK","M31: ERROR")</f>
      </c>
      <c r="N115" s="193">
        <f>IF(ABS(N31-SUM(N32,N35,N33,N34,N36))&lt;=0.5,"OK","N31: ERROR")</f>
      </c>
      <c r="O115" s="193">
        <f>IF(ABS(O31-SUM(O32,O35,O33,O34,O36))&lt;=0.5,"OK","O31: ERROR")</f>
      </c>
      <c r="P115" s="193">
        <f>IF(ABS(P31-SUM(P32,P35,P33,P34,P36))&lt;=0.5,"OK","P31: ERROR")</f>
      </c>
      <c r="Q115" s="193">
        <f>IF(ABS(Q31-SUM(Q32,Q35,Q33,Q34,Q36))&lt;=0.5,"OK","Q31: ERROR")</f>
      </c>
      <c r="R115" s="193">
        <f>IF(ABS(R31-SUM(R32,R35,R33,R34,R36))&lt;=0.5,"OK","R31: ERROR")</f>
      </c>
      <c r="S115" s="193">
        <f>IF(ABS(S31-SUM(S32,S35,S33,S34,S36))&lt;=0.5,"OK","S31: ERROR")</f>
      </c>
      <c r="T115" s="193">
        <f>IF(ABS(T31-SUM(T32,T35,T33,T34,T36))&lt;=0.5,"OK","T31: ERROR")</f>
      </c>
      <c r="U115" s="193">
        <f>IF(ABS(U31-SUM(U32,U35,U33,U34,U36))&lt;=0.5,"OK","U31: ERROR")</f>
      </c>
      <c r="V115" s="193">
        <f>IF(ABS(V31-SUM(V32,V35,V33,V34,V36))&lt;=0.5,"OK","V31: ERROR")</f>
      </c>
      <c r="W115" s="193">
        <f>IF(ABS(W31-SUM(W32,W35,W33,W34,W36))&lt;=0.5,"OK","W31: ERROR")</f>
      </c>
      <c r="X115" s="193">
        <f>IF(ABS(X31-SUM(X32,X35,X33,X34,X36))&lt;=0.5,"OK","X31: ERROR")</f>
      </c>
      <c r="Y115" s="193">
        <f>IF(ABS(Y31-SUM(Y32,Y35,Y33,Y34,Y36))&lt;=0.5,"OK","Y31: ERROR")</f>
      </c>
      <c r="AB115" s="193">
        <f>IF(ABS('M101'!K47-SUM('M103'!K27,'M103'!K30))&lt;=0.5,"OK","K47: ERROR")</f>
      </c>
      <c r="AC115" s="193">
        <f>IF(ABS('M101'!L47-SUM('M103'!L27,'M103'!L30))&lt;=0.5,"OK","L47: ERROR")</f>
      </c>
      <c r="AD115" s="193">
        <f>IF(ABS('M101'!M47-SUM('M103'!M27,'M103'!M30))&lt;=0.5,"OK","M47: ERROR")</f>
      </c>
      <c r="AE115" s="193">
        <f>IF(ABS('M101'!N47-SUM('M103'!N27,'M103'!N30))&lt;=0.5,"OK","N47: ERROR")</f>
      </c>
      <c r="AF115" s="193">
        <f>IF(ABS('M101'!O47-SUM('M103'!O27,'M103'!O30))&lt;=0.5,"OK","O47: ERROR")</f>
      </c>
      <c r="AG115" s="193">
        <f>IF(ABS('M101'!P47-SUM('M103'!P27,'M103'!P30))&lt;=0.5,"OK","P47: ERROR")</f>
      </c>
      <c r="AH115" s="193">
        <f>IF(ABS('M101'!Q47-SUM('M103'!Q27,'M103'!Q30))&lt;=0.5,"OK","Q47: ERROR")</f>
      </c>
      <c r="AI115" s="193">
        <f>IF(ABS('M101'!R47-SUM('M103'!R27,'M103'!R30))&lt;=0.5,"OK","R47: ERROR")</f>
      </c>
      <c r="AJ115" s="193">
        <f>IF(ABS('M101'!S47-SUM('M103'!S27,'M103'!S30))&lt;=0.5,"OK","S47: ERROR")</f>
      </c>
      <c r="AK115" s="193">
        <f>IF(ABS('M101'!T47-SUM('M103'!T27,'M103'!T30))&lt;=0.5,"OK","T47: ERROR")</f>
      </c>
      <c r="AL115" s="193">
        <f>IF(ABS('M101'!U47-SUM('M103'!U27,'M103'!U30))&lt;=0.5,"OK","U47: ERROR")</f>
      </c>
      <c r="AM115" s="193">
        <f>IF(ABS('M101'!V47-SUM('M103'!V27,'M103'!V30))&lt;=0.5,"OK","V47: ERROR")</f>
      </c>
      <c r="AN115" s="193">
        <f>IF(ABS('M101'!W47-SUM('M103'!W27,'M103'!W30))&lt;=0.5,"OK","W47: ERROR")</f>
      </c>
      <c r="AO115" s="193">
        <f>IF(ABS('M101'!X47-SUM('M103'!X27,'M103'!X30))&lt;=0.5,"OK","X47: ERROR")</f>
      </c>
      <c r="AP115" s="193">
        <f>IF(ABS('M101'!Y47-SUM('M103'!Y27,'M103'!Y30))&lt;=0.5,"OK","Y47: ERROR")</f>
      </c>
    </row>
    <row r="116" s="162" customFormat="1" x14ac:dyDescent="0.2" ht="13.0" customHeight="true">
      <c r="K116" s="193">
        <f>IF(ABS(K37-SUM(K38,K47))&lt;=0.5,"OK","K37: ERROR")</f>
      </c>
      <c r="L116" s="193">
        <f>IF(ABS(L37-SUM(L38,L47))&lt;=0.5,"OK","L37: ERROR")</f>
      </c>
      <c r="M116" s="193">
        <f>IF(ABS(M37-SUM(M38,M47))&lt;=0.5,"OK","M37: ERROR")</f>
      </c>
      <c r="N116" s="193">
        <f>IF(ABS(N37-SUM(N38,N47))&lt;=0.5,"OK","N37: ERROR")</f>
      </c>
      <c r="O116" s="193">
        <f>IF(ABS(O37-SUM(O38,O47))&lt;=0.5,"OK","O37: ERROR")</f>
      </c>
      <c r="P116" s="193">
        <f>IF(ABS(P37-SUM(P38,P47))&lt;=0.5,"OK","P37: ERROR")</f>
      </c>
      <c r="Q116" s="193">
        <f>IF(ABS(Q37-SUM(Q38,Q47))&lt;=0.5,"OK","Q37: ERROR")</f>
      </c>
      <c r="R116" s="193">
        <f>IF(ABS(R37-SUM(R38,R47))&lt;=0.5,"OK","R37: ERROR")</f>
      </c>
      <c r="S116" s="193">
        <f>IF(ABS(S37-SUM(S38,S47))&lt;=0.5,"OK","S37: ERROR")</f>
      </c>
      <c r="T116" s="193">
        <f>IF(ABS(T37-SUM(T38,T47))&lt;=0.5,"OK","T37: ERROR")</f>
      </c>
      <c r="U116" s="193">
        <f>IF(ABS(U37-SUM(U38,U47))&lt;=0.5,"OK","U37: ERROR")</f>
      </c>
      <c r="V116" s="193">
        <f>IF(ABS(V37-SUM(V38,V47))&lt;=0.5,"OK","V37: ERROR")</f>
      </c>
      <c r="W116" s="193">
        <f>IF(ABS(W37-SUM(W38,W47))&lt;=0.5,"OK","W37: ERROR")</f>
      </c>
      <c r="X116" s="193">
        <f>IF(ABS(X37-SUM(X38,X47))&lt;=0.5,"OK","X37: ERROR")</f>
      </c>
      <c r="Y116" s="193">
        <f>IF(ABS(Y37-SUM(Y38,Y47))&lt;=0.5,"OK","Y37: ERROR")</f>
      </c>
      <c r="AB116" s="193">
        <f>IF('M101'!K56-SUM('M103'!K32)&gt;=-0.5,"OK","K56: ERROR")</f>
      </c>
      <c r="AC116" s="193">
        <f>IF('M101'!L56-SUM('M103'!L32)&gt;=-0.5,"OK","L56: ERROR")</f>
      </c>
      <c r="AD116" s="193">
        <f>IF('M101'!M56-SUM('M103'!M32)&gt;=-0.5,"OK","M56: ERROR")</f>
      </c>
      <c r="AE116" s="193">
        <f>IF('M101'!N56-SUM('M103'!N32)&gt;=-0.5,"OK","N56: ERROR")</f>
      </c>
      <c r="AF116" s="193">
        <f>IF('M101'!O56-SUM('M103'!O32)&gt;=-0.5,"OK","O56: ERROR")</f>
      </c>
      <c r="AG116" s="193">
        <f>IF('M101'!P56-SUM('M103'!P32)&gt;=-0.5,"OK","P56: ERROR")</f>
      </c>
      <c r="AH116" s="193">
        <f>IF('M101'!Q56-SUM('M103'!Q32)&gt;=-0.5,"OK","Q56: ERROR")</f>
      </c>
      <c r="AI116" s="193">
        <f>IF('M101'!R56-SUM('M103'!R32)&gt;=-0.5,"OK","R56: ERROR")</f>
      </c>
      <c r="AJ116" s="193">
        <f>IF('M101'!S56-SUM('M103'!S32)&gt;=-0.5,"OK","S56: ERROR")</f>
      </c>
      <c r="AK116" s="193">
        <f>IF('M101'!T56-SUM('M103'!T32)&gt;=-0.5,"OK","T56: ERROR")</f>
      </c>
      <c r="AL116" s="193">
        <f>IF('M101'!U56-SUM('M103'!U32)&gt;=-0.5,"OK","U56: ERROR")</f>
      </c>
      <c r="AM116" s="193">
        <f>IF('M101'!V56-SUM('M103'!V32)&gt;=-0.5,"OK","V56: ERROR")</f>
      </c>
      <c r="AN116" s="193">
        <f>IF('M101'!W56-SUM('M103'!W32)&gt;=-0.5,"OK","W56: ERROR")</f>
      </c>
      <c r="AO116" s="193">
        <f>IF('M101'!X56-SUM('M103'!X32)&gt;=-0.5,"OK","X56: ERROR")</f>
      </c>
      <c r="AP116" s="193">
        <f>IF('M101'!Y56-SUM('M103'!Y32)&gt;=-0.5,"OK","Y56: ERROR")</f>
      </c>
    </row>
    <row r="117" s="162" customFormat="1" x14ac:dyDescent="0.2" ht="13.0" customHeight="true">
      <c r="K117" s="193">
        <f>IF(K38-0&gt;=-0.5,"OK","K38: ERROR")</f>
      </c>
      <c r="L117" s="193">
        <f>IF(L38-0&gt;=-0.5,"OK","L38: ERROR")</f>
      </c>
      <c r="M117" s="193">
        <f>IF(M38-0&gt;=-0.5,"OK","M38: ERROR")</f>
      </c>
      <c r="N117" s="193">
        <f>IF(N38-0&gt;=-0.5,"OK","N38: ERROR")</f>
      </c>
      <c r="O117" s="193">
        <f>IF(O38-0&gt;=-0.5,"OK","O38: ERROR")</f>
      </c>
      <c r="P117" s="193">
        <f>IF(P38-0&gt;=-0.5,"OK","P38: ERROR")</f>
      </c>
      <c r="Q117" s="193">
        <f>IF(Q38-0&gt;=-0.5,"OK","Q38: ERROR")</f>
      </c>
      <c r="R117" s="193">
        <f>IF(R38-0&gt;=-0.5,"OK","R38: ERROR")</f>
      </c>
      <c r="S117" s="193">
        <f>IF(S38-0&gt;=-0.5,"OK","S38: ERROR")</f>
      </c>
      <c r="T117" s="193">
        <f>IF(T38-0&gt;=-0.5,"OK","T38: ERROR")</f>
      </c>
      <c r="U117" s="193">
        <f>IF(U38-0&gt;=-0.5,"OK","U38: ERROR")</f>
      </c>
      <c r="V117" s="193">
        <f>IF(V38-0&gt;=-0.5,"OK","V38: ERROR")</f>
      </c>
      <c r="W117" s="193">
        <f>IF(W38-0&gt;=-0.5,"OK","W38: ERROR")</f>
      </c>
      <c r="X117" s="193">
        <f>IF(X38-0&gt;=-0.5,"OK","X38: ERROR")</f>
      </c>
      <c r="Y117" s="193">
        <f>IF(Y38-0&gt;=-0.5,"OK","Y38: ERROR")</f>
      </c>
      <c r="AP117" s="193">
        <f>IF(ABS('M101'!Y106-'M102'!Y99)&lt;=1.0,"OK","Y106: ERROR")</f>
      </c>
    </row>
    <row r="118" s="162" customFormat="1" x14ac:dyDescent="0.2" ht="13.0" customHeight="true">
      <c r="K118" s="193">
        <f>IF(ABS(K38-SUM(K39,K40,K41))&lt;=0.5,"OK","K38: ERROR")</f>
      </c>
      <c r="L118" s="193">
        <f>IF(ABS(L38-SUM(L39,L40,L41))&lt;=0.5,"OK","L38: ERROR")</f>
      </c>
      <c r="M118" s="193">
        <f>IF(ABS(M38-SUM(M39,M40,M41))&lt;=0.5,"OK","M38: ERROR")</f>
      </c>
      <c r="N118" s="193">
        <f>IF(ABS(N38-SUM(N39,N40,N41))&lt;=0.5,"OK","N38: ERROR")</f>
      </c>
      <c r="O118" s="193">
        <f>IF(ABS(O38-SUM(O39,O40,O41))&lt;=0.5,"OK","O38: ERROR")</f>
      </c>
      <c r="P118" s="193">
        <f>IF(ABS(P38-SUM(P39,P40,P41))&lt;=0.5,"OK","P38: ERROR")</f>
      </c>
      <c r="Q118" s="193">
        <f>IF(ABS(Q38-SUM(Q39,Q40,Q41))&lt;=0.5,"OK","Q38: ERROR")</f>
      </c>
      <c r="R118" s="193">
        <f>IF(ABS(R38-SUM(R39,R40,R41))&lt;=0.5,"OK","R38: ERROR")</f>
      </c>
      <c r="S118" s="193">
        <f>IF(ABS(S38-SUM(S39,S40,S41))&lt;=0.5,"OK","S38: ERROR")</f>
      </c>
      <c r="T118" s="193">
        <f>IF(ABS(T38-SUM(T39,T40,T41))&lt;=0.5,"OK","T38: ERROR")</f>
      </c>
      <c r="U118" s="193">
        <f>IF(ABS(U38-SUM(U39,U40,U41))&lt;=0.5,"OK","U38: ERROR")</f>
      </c>
      <c r="V118" s="193">
        <f>IF(ABS(V38-SUM(V39,V40,V41))&lt;=0.5,"OK","V38: ERROR")</f>
      </c>
      <c r="W118" s="193">
        <f>IF(ABS(W38-SUM(W39,W40,W41))&lt;=0.5,"OK","W38: ERROR")</f>
      </c>
      <c r="X118" s="193">
        <f>IF(ABS(X38-SUM(X39,X40,X41))&lt;=0.5,"OK","X38: ERROR")</f>
      </c>
      <c r="Y118" s="193">
        <f>IF(ABS(Y38-SUM(Y39,Y40,Y41))&lt;=0.5,"OK","Y38: ERROR")</f>
      </c>
    </row>
    <row r="119" s="162" customFormat="1" x14ac:dyDescent="0.2" ht="13.0" customHeight="true">
      <c r="K119" s="193">
        <f>IF(K39-0&gt;=-0.5,"OK","K39: ERROR")</f>
      </c>
      <c r="L119" s="193">
        <f>IF(L39-0&gt;=-0.5,"OK","L39: ERROR")</f>
      </c>
      <c r="M119" s="193">
        <f>IF(M39-0&gt;=-0.5,"OK","M39: ERROR")</f>
      </c>
      <c r="N119" s="193">
        <f>IF(N39-0&gt;=-0.5,"OK","N39: ERROR")</f>
      </c>
      <c r="O119" s="193">
        <f>IF(O39-0&gt;=-0.5,"OK","O39: ERROR")</f>
      </c>
      <c r="P119" s="193">
        <f>IF(P39-0&gt;=-0.5,"OK","P39: ERROR")</f>
      </c>
      <c r="Q119" s="193">
        <f>IF(Q39-0&gt;=-0.5,"OK","Q39: ERROR")</f>
      </c>
      <c r="R119" s="193">
        <f>IF(R39-0&gt;=-0.5,"OK","R39: ERROR")</f>
      </c>
      <c r="S119" s="193">
        <f>IF(S39-0&gt;=-0.5,"OK","S39: ERROR")</f>
      </c>
      <c r="T119" s="193">
        <f>IF(T39-0&gt;=-0.5,"OK","T39: ERROR")</f>
      </c>
      <c r="U119" s="193">
        <f>IF(U39-0&gt;=-0.5,"OK","U39: ERROR")</f>
      </c>
      <c r="V119" s="193">
        <f>IF(V39-0&gt;=-0.5,"OK","V39: ERROR")</f>
      </c>
      <c r="W119" s="193">
        <f>IF(W39-0&gt;=-0.5,"OK","W39: ERROR")</f>
      </c>
      <c r="X119" s="193">
        <f>IF(X39-0&gt;=-0.5,"OK","X39: ERROR")</f>
      </c>
      <c r="Y119" s="193">
        <f>IF(Y39-0&gt;=-0.5,"OK","Y39: ERROR")</f>
      </c>
    </row>
    <row r="120" s="162" customFormat="1" x14ac:dyDescent="0.2" ht="13.0" customHeight="true">
      <c r="K120" s="193">
        <f>IF(K40-0&gt;=-0.5,"OK","K40: ERROR")</f>
      </c>
      <c r="L120" s="193">
        <f>IF(L40-0&gt;=-0.5,"OK","L40: ERROR")</f>
      </c>
      <c r="M120" s="193">
        <f>IF(M40-0&gt;=-0.5,"OK","M40: ERROR")</f>
      </c>
      <c r="N120" s="193">
        <f>IF(N40-0&gt;=-0.5,"OK","N40: ERROR")</f>
      </c>
      <c r="O120" s="193">
        <f>IF(O40-0&gt;=-0.5,"OK","O40: ERROR")</f>
      </c>
      <c r="P120" s="193">
        <f>IF(P40-0&gt;=-0.5,"OK","P40: ERROR")</f>
      </c>
      <c r="Q120" s="193">
        <f>IF(Q40-0&gt;=-0.5,"OK","Q40: ERROR")</f>
      </c>
      <c r="R120" s="193">
        <f>IF(R40-0&gt;=-0.5,"OK","R40: ERROR")</f>
      </c>
      <c r="S120" s="193">
        <f>IF(S40-0&gt;=-0.5,"OK","S40: ERROR")</f>
      </c>
      <c r="T120" s="193">
        <f>IF(T40-0&gt;=-0.5,"OK","T40: ERROR")</f>
      </c>
      <c r="U120" s="193">
        <f>IF(U40-0&gt;=-0.5,"OK","U40: ERROR")</f>
      </c>
      <c r="V120" s="193">
        <f>IF(V40-0&gt;=-0.5,"OK","V40: ERROR")</f>
      </c>
      <c r="W120" s="193">
        <f>IF(W40-0&gt;=-0.5,"OK","W40: ERROR")</f>
      </c>
      <c r="X120" s="193">
        <f>IF(X40-0&gt;=-0.5,"OK","X40: ERROR")</f>
      </c>
      <c r="Y120" s="193">
        <f>IF(Y40-0&gt;=-0.5,"OK","Y40: ERROR")</f>
      </c>
    </row>
    <row r="121" s="162" customFormat="1" x14ac:dyDescent="0.2" ht="13.0" customHeight="true">
      <c r="K121" s="193">
        <f>IF(K41-0&gt;=-0.5,"OK","K41: ERROR")</f>
      </c>
      <c r="L121" s="193">
        <f>IF(L41-0&gt;=-0.5,"OK","L41: ERROR")</f>
      </c>
      <c r="M121" s="193">
        <f>IF(M41-0&gt;=-0.5,"OK","M41: ERROR")</f>
      </c>
      <c r="N121" s="193">
        <f>IF(N41-0&gt;=-0.5,"OK","N41: ERROR")</f>
      </c>
      <c r="O121" s="193">
        <f>IF(O41-0&gt;=-0.5,"OK","O41: ERROR")</f>
      </c>
      <c r="P121" s="193">
        <f>IF(P41-0&gt;=-0.5,"OK","P41: ERROR")</f>
      </c>
      <c r="Q121" s="193">
        <f>IF(Q41-0&gt;=-0.5,"OK","Q41: ERROR")</f>
      </c>
      <c r="R121" s="193">
        <f>IF(R41-0&gt;=-0.5,"OK","R41: ERROR")</f>
      </c>
      <c r="S121" s="193">
        <f>IF(S41-0&gt;=-0.5,"OK","S41: ERROR")</f>
      </c>
      <c r="T121" s="193">
        <f>IF(T41-0&gt;=-0.5,"OK","T41: ERROR")</f>
      </c>
      <c r="U121" s="193">
        <f>IF(U41-0&gt;=-0.5,"OK","U41: ERROR")</f>
      </c>
      <c r="V121" s="193">
        <f>IF(V41-0&gt;=-0.5,"OK","V41: ERROR")</f>
      </c>
      <c r="W121" s="193">
        <f>IF(W41-0&gt;=-0.5,"OK","W41: ERROR")</f>
      </c>
      <c r="X121" s="193">
        <f>IF(X41-0&gt;=-0.5,"OK","X41: ERROR")</f>
      </c>
      <c r="Y121" s="193">
        <f>IF(Y41-0&gt;=-0.5,"OK","Y41: ERROR")</f>
      </c>
    </row>
    <row r="122" s="162" customFormat="1" x14ac:dyDescent="0.2" ht="13.0" customHeight="true">
      <c r="K122" s="193">
        <f>IF(ABS(K41-SUM(K42,K45,K43,K44,K46))&lt;=0.5,"OK","K41: ERROR")</f>
      </c>
      <c r="L122" s="193">
        <f>IF(ABS(L41-SUM(L42,L45,L43,L44,L46))&lt;=0.5,"OK","L41: ERROR")</f>
      </c>
      <c r="M122" s="193">
        <f>IF(ABS(M41-SUM(M42,M45,M43,M44,M46))&lt;=0.5,"OK","M41: ERROR")</f>
      </c>
      <c r="N122" s="193">
        <f>IF(ABS(N41-SUM(N42,N45,N43,N44,N46))&lt;=0.5,"OK","N41: ERROR")</f>
      </c>
      <c r="O122" s="193">
        <f>IF(ABS(O41-SUM(O42,O45,O43,O44,O46))&lt;=0.5,"OK","O41: ERROR")</f>
      </c>
      <c r="P122" s="193">
        <f>IF(ABS(P41-SUM(P42,P45,P43,P44,P46))&lt;=0.5,"OK","P41: ERROR")</f>
      </c>
      <c r="Q122" s="193">
        <f>IF(ABS(Q41-SUM(Q42,Q45,Q43,Q44,Q46))&lt;=0.5,"OK","Q41: ERROR")</f>
      </c>
      <c r="R122" s="193">
        <f>IF(ABS(R41-SUM(R42,R45,R43,R44,R46))&lt;=0.5,"OK","R41: ERROR")</f>
      </c>
      <c r="S122" s="193">
        <f>IF(ABS(S41-SUM(S42,S45,S43,S44,S46))&lt;=0.5,"OK","S41: ERROR")</f>
      </c>
      <c r="T122" s="193">
        <f>IF(ABS(T41-SUM(T42,T45,T43,T44,T46))&lt;=0.5,"OK","T41: ERROR")</f>
      </c>
      <c r="U122" s="193">
        <f>IF(ABS(U41-SUM(U42,U45,U43,U44,U46))&lt;=0.5,"OK","U41: ERROR")</f>
      </c>
      <c r="V122" s="193">
        <f>IF(ABS(V41-SUM(V42,V45,V43,V44,V46))&lt;=0.5,"OK","V41: ERROR")</f>
      </c>
      <c r="W122" s="193">
        <f>IF(ABS(W41-SUM(W42,W45,W43,W44,W46))&lt;=0.5,"OK","W41: ERROR")</f>
      </c>
      <c r="X122" s="193">
        <f>IF(ABS(X41-SUM(X42,X45,X43,X44,X46))&lt;=0.5,"OK","X41: ERROR")</f>
      </c>
      <c r="Y122" s="193">
        <f>IF(ABS(Y41-SUM(Y42,Y45,Y43,Y44,Y46))&lt;=0.5,"OK","Y41: ERROR")</f>
      </c>
    </row>
    <row r="123" s="162" customFormat="1" x14ac:dyDescent="0.2" ht="13.0" customHeight="true">
      <c r="K123" s="193">
        <f>IF(K42-0&gt;=-0.5,"OK","K42: ERROR")</f>
      </c>
      <c r="L123" s="193">
        <f>IF(L42-0&gt;=-0.5,"OK","L42: ERROR")</f>
      </c>
      <c r="M123" s="193">
        <f>IF(M42-0&gt;=-0.5,"OK","M42: ERROR")</f>
      </c>
      <c r="N123" s="193">
        <f>IF(N42-0&gt;=-0.5,"OK","N42: ERROR")</f>
      </c>
      <c r="O123" s="193">
        <f>IF(O42-0&gt;=-0.5,"OK","O42: ERROR")</f>
      </c>
      <c r="P123" s="193">
        <f>IF(P42-0&gt;=-0.5,"OK","P42: ERROR")</f>
      </c>
      <c r="Q123" s="193">
        <f>IF(Q42-0&gt;=-0.5,"OK","Q42: ERROR")</f>
      </c>
      <c r="R123" s="193">
        <f>IF(R42-0&gt;=-0.5,"OK","R42: ERROR")</f>
      </c>
      <c r="S123" s="193">
        <f>IF(S42-0&gt;=-0.5,"OK","S42: ERROR")</f>
      </c>
      <c r="T123" s="193">
        <f>IF(T42-0&gt;=-0.5,"OK","T42: ERROR")</f>
      </c>
      <c r="U123" s="193">
        <f>IF(U42-0&gt;=-0.5,"OK","U42: ERROR")</f>
      </c>
      <c r="V123" s="193">
        <f>IF(V42-0&gt;=-0.5,"OK","V42: ERROR")</f>
      </c>
      <c r="W123" s="193">
        <f>IF(W42-0&gt;=-0.5,"OK","W42: ERROR")</f>
      </c>
      <c r="X123" s="193">
        <f>IF(X42-0&gt;=-0.5,"OK","X42: ERROR")</f>
      </c>
      <c r="Y123" s="193">
        <f>IF(Y42-0&gt;=-0.5,"OK","Y42: ERROR")</f>
      </c>
    </row>
    <row r="124" s="162" customFormat="1" x14ac:dyDescent="0.2" ht="13.0" customHeight="true">
      <c r="K124" s="193">
        <f>IF(K43-0&gt;=-0.5,"OK","K43: ERROR")</f>
      </c>
      <c r="L124" s="193">
        <f>IF(L43-0&gt;=-0.5,"OK","L43: ERROR")</f>
      </c>
      <c r="M124" s="193">
        <f>IF(M43-0&gt;=-0.5,"OK","M43: ERROR")</f>
      </c>
      <c r="N124" s="193">
        <f>IF(N43-0&gt;=-0.5,"OK","N43: ERROR")</f>
      </c>
      <c r="O124" s="193">
        <f>IF(O43-0&gt;=-0.5,"OK","O43: ERROR")</f>
      </c>
      <c r="P124" s="193">
        <f>IF(P43-0&gt;=-0.5,"OK","P43: ERROR")</f>
      </c>
      <c r="Q124" s="193">
        <f>IF(Q43-0&gt;=-0.5,"OK","Q43: ERROR")</f>
      </c>
      <c r="R124" s="193">
        <f>IF(R43-0&gt;=-0.5,"OK","R43: ERROR")</f>
      </c>
      <c r="S124" s="193">
        <f>IF(S43-0&gt;=-0.5,"OK","S43: ERROR")</f>
      </c>
      <c r="T124" s="193">
        <f>IF(T43-0&gt;=-0.5,"OK","T43: ERROR")</f>
      </c>
      <c r="U124" s="193">
        <f>IF(U43-0&gt;=-0.5,"OK","U43: ERROR")</f>
      </c>
      <c r="V124" s="193">
        <f>IF(V43-0&gt;=-0.5,"OK","V43: ERROR")</f>
      </c>
      <c r="W124" s="193">
        <f>IF(W43-0&gt;=-0.5,"OK","W43: ERROR")</f>
      </c>
      <c r="X124" s="193">
        <f>IF(X43-0&gt;=-0.5,"OK","X43: ERROR")</f>
      </c>
      <c r="Y124" s="193">
        <f>IF(Y43-0&gt;=-0.5,"OK","Y43: ERROR")</f>
      </c>
    </row>
    <row r="125" s="161" customFormat="1" x14ac:dyDescent="0.2" ht="13.0" customHeight="true">
      <c r="K125" s="193">
        <f>IF(K44-0&gt;=-0.5,"OK","K44: ERROR")</f>
      </c>
      <c r="L125" s="193">
        <f>IF(L44-0&gt;=-0.5,"OK","L44: ERROR")</f>
      </c>
      <c r="M125" s="193">
        <f>IF(M44-0&gt;=-0.5,"OK","M44: ERROR")</f>
      </c>
      <c r="N125" s="193">
        <f>IF(N44-0&gt;=-0.5,"OK","N44: ERROR")</f>
      </c>
      <c r="O125" s="193">
        <f>IF(O44-0&gt;=-0.5,"OK","O44: ERROR")</f>
      </c>
      <c r="P125" s="193">
        <f>IF(P44-0&gt;=-0.5,"OK","P44: ERROR")</f>
      </c>
      <c r="Q125" s="193">
        <f>IF(Q44-0&gt;=-0.5,"OK","Q44: ERROR")</f>
      </c>
      <c r="R125" s="193">
        <f>IF(R44-0&gt;=-0.5,"OK","R44: ERROR")</f>
      </c>
      <c r="S125" s="193">
        <f>IF(S44-0&gt;=-0.5,"OK","S44: ERROR")</f>
      </c>
      <c r="T125" s="193">
        <f>IF(T44-0&gt;=-0.5,"OK","T44: ERROR")</f>
      </c>
      <c r="U125" s="193">
        <f>IF(U44-0&gt;=-0.5,"OK","U44: ERROR")</f>
      </c>
      <c r="V125" s="193">
        <f>IF(V44-0&gt;=-0.5,"OK","V44: ERROR")</f>
      </c>
      <c r="W125" s="193">
        <f>IF(W44-0&gt;=-0.5,"OK","W44: ERROR")</f>
      </c>
      <c r="X125" s="193">
        <f>IF(X44-0&gt;=-0.5,"OK","X44: ERROR")</f>
      </c>
      <c r="Y125" s="193">
        <f>IF(Y44-0&gt;=-0.5,"OK","Y44: ERROR")</f>
      </c>
    </row>
    <row r="126" s="161" customFormat="1" x14ac:dyDescent="0.2" ht="13.0" customHeight="true">
      <c r="K126" s="193">
        <f>IF(K45-0&gt;=-0.5,"OK","K45: ERROR")</f>
      </c>
      <c r="L126" s="193">
        <f>IF(L45-0&gt;=-0.5,"OK","L45: ERROR")</f>
      </c>
      <c r="M126" s="193">
        <f>IF(M45-0&gt;=-0.5,"OK","M45: ERROR")</f>
      </c>
      <c r="N126" s="193">
        <f>IF(N45-0&gt;=-0.5,"OK","N45: ERROR")</f>
      </c>
      <c r="O126" s="193">
        <f>IF(O45-0&gt;=-0.5,"OK","O45: ERROR")</f>
      </c>
      <c r="P126" s="193">
        <f>IF(P45-0&gt;=-0.5,"OK","P45: ERROR")</f>
      </c>
      <c r="Q126" s="193">
        <f>IF(Q45-0&gt;=-0.5,"OK","Q45: ERROR")</f>
      </c>
      <c r="R126" s="193">
        <f>IF(R45-0&gt;=-0.5,"OK","R45: ERROR")</f>
      </c>
      <c r="S126" s="193">
        <f>IF(S45-0&gt;=-0.5,"OK","S45: ERROR")</f>
      </c>
      <c r="T126" s="193">
        <f>IF(T45-0&gt;=-0.5,"OK","T45: ERROR")</f>
      </c>
      <c r="U126" s="193">
        <f>IF(U45-0&gt;=-0.5,"OK","U45: ERROR")</f>
      </c>
      <c r="V126" s="193">
        <f>IF(V45-0&gt;=-0.5,"OK","V45: ERROR")</f>
      </c>
      <c r="W126" s="193">
        <f>IF(W45-0&gt;=-0.5,"OK","W45: ERROR")</f>
      </c>
      <c r="X126" s="193">
        <f>IF(X45-0&gt;=-0.5,"OK","X45: ERROR")</f>
      </c>
      <c r="Y126" s="193">
        <f>IF(Y45-0&gt;=-0.5,"OK","Y45: ERROR")</f>
      </c>
    </row>
    <row r="127" s="161" customFormat="1" x14ac:dyDescent="0.2" ht="13.0" customHeight="true">
      <c r="K127" s="193">
        <f>IF(K46-0&gt;=-0.5,"OK","K46: ERROR")</f>
      </c>
      <c r="L127" s="193">
        <f>IF(L46-0&gt;=-0.5,"OK","L46: ERROR")</f>
      </c>
      <c r="M127" s="193">
        <f>IF(M46-0&gt;=-0.5,"OK","M46: ERROR")</f>
      </c>
      <c r="N127" s="193">
        <f>IF(N46-0&gt;=-0.5,"OK","N46: ERROR")</f>
      </c>
      <c r="O127" s="193">
        <f>IF(O46-0&gt;=-0.5,"OK","O46: ERROR")</f>
      </c>
      <c r="P127" s="193">
        <f>IF(P46-0&gt;=-0.5,"OK","P46: ERROR")</f>
      </c>
      <c r="Q127" s="193">
        <f>IF(Q46-0&gt;=-0.5,"OK","Q46: ERROR")</f>
      </c>
      <c r="R127" s="193">
        <f>IF(R46-0&gt;=-0.5,"OK","R46: ERROR")</f>
      </c>
      <c r="S127" s="193">
        <f>IF(S46-0&gt;=-0.5,"OK","S46: ERROR")</f>
      </c>
      <c r="T127" s="193">
        <f>IF(T46-0&gt;=-0.5,"OK","T46: ERROR")</f>
      </c>
      <c r="U127" s="193">
        <f>IF(U46-0&gt;=-0.5,"OK","U46: ERROR")</f>
      </c>
      <c r="V127" s="193">
        <f>IF(V46-0&gt;=-0.5,"OK","V46: ERROR")</f>
      </c>
      <c r="W127" s="193">
        <f>IF(W46-0&gt;=-0.5,"OK","W46: ERROR")</f>
      </c>
      <c r="X127" s="193">
        <f>IF(X46-0&gt;=-0.5,"OK","X46: ERROR")</f>
      </c>
      <c r="Y127" s="193">
        <f>IF(Y46-0&gt;=-0.5,"OK","Y46: ERROR")</f>
      </c>
    </row>
    <row r="128" s="161" customFormat="1" x14ac:dyDescent="0.2" ht="13.0" customHeight="true">
      <c r="K128" s="193">
        <f>IF(K47-0&gt;=-0.5,"OK","K47: ERROR")</f>
      </c>
      <c r="L128" s="193">
        <f>IF(L47-0&gt;=-0.5,"OK","L47: ERROR")</f>
      </c>
      <c r="M128" s="193">
        <f>IF(M47-0&gt;=-0.5,"OK","M47: ERROR")</f>
      </c>
      <c r="N128" s="193">
        <f>IF(N47-0&gt;=-0.5,"OK","N47: ERROR")</f>
      </c>
      <c r="O128" s="193">
        <f>IF(O47-0&gt;=-0.5,"OK","O47: ERROR")</f>
      </c>
      <c r="P128" s="193">
        <f>IF(P47-0&gt;=-0.5,"OK","P47: ERROR")</f>
      </c>
      <c r="Q128" s="193">
        <f>IF(Q47-0&gt;=-0.5,"OK","Q47: ERROR")</f>
      </c>
      <c r="R128" s="193">
        <f>IF(R47-0&gt;=-0.5,"OK","R47: ERROR")</f>
      </c>
      <c r="S128" s="193">
        <f>IF(S47-0&gt;=-0.5,"OK","S47: ERROR")</f>
      </c>
      <c r="T128" s="193">
        <f>IF(T47-0&gt;=-0.5,"OK","T47: ERROR")</f>
      </c>
      <c r="U128" s="193">
        <f>IF(U47-0&gt;=-0.5,"OK","U47: ERROR")</f>
      </c>
      <c r="V128" s="193">
        <f>IF(V47-0&gt;=-0.5,"OK","V47: ERROR")</f>
      </c>
      <c r="W128" s="193">
        <f>IF(W47-0&gt;=-0.5,"OK","W47: ERROR")</f>
      </c>
      <c r="X128" s="193">
        <f>IF(X47-0&gt;=-0.5,"OK","X47: ERROR")</f>
      </c>
      <c r="Y128" s="193">
        <f>IF(Y47-0&gt;=-0.5,"OK","Y47: ERROR")</f>
      </c>
    </row>
    <row r="129" s="161" customFormat="1" x14ac:dyDescent="0.2" ht="13.0" customHeight="true">
      <c r="K129" s="193">
        <f>IF(ABS(K47-SUM(K48,K49,K50))&lt;=0.5,"OK","K47: ERROR")</f>
      </c>
      <c r="L129" s="193">
        <f>IF(ABS(L47-SUM(L48,L49,L50))&lt;=0.5,"OK","L47: ERROR")</f>
      </c>
      <c r="M129" s="193">
        <f>IF(ABS(M47-SUM(M48,M49,M50))&lt;=0.5,"OK","M47: ERROR")</f>
      </c>
      <c r="N129" s="193">
        <f>IF(ABS(N47-SUM(N48,N49,N50))&lt;=0.5,"OK","N47: ERROR")</f>
      </c>
      <c r="O129" s="193">
        <f>IF(ABS(O47-SUM(O48,O49,O50))&lt;=0.5,"OK","O47: ERROR")</f>
      </c>
      <c r="P129" s="193">
        <f>IF(ABS(P47-SUM(P48,P49,P50))&lt;=0.5,"OK","P47: ERROR")</f>
      </c>
      <c r="Q129" s="193">
        <f>IF(ABS(Q47-SUM(Q48,Q49,Q50))&lt;=0.5,"OK","Q47: ERROR")</f>
      </c>
      <c r="R129" s="193">
        <f>IF(ABS(R47-SUM(R48,R49,R50))&lt;=0.5,"OK","R47: ERROR")</f>
      </c>
      <c r="S129" s="193">
        <f>IF(ABS(S47-SUM(S48,S49,S50))&lt;=0.5,"OK","S47: ERROR")</f>
      </c>
      <c r="T129" s="193">
        <f>IF(ABS(T47-SUM(T48,T49,T50))&lt;=0.5,"OK","T47: ERROR")</f>
      </c>
      <c r="U129" s="193">
        <f>IF(ABS(U47-SUM(U48,U49,U50))&lt;=0.5,"OK","U47: ERROR")</f>
      </c>
      <c r="V129" s="193">
        <f>IF(ABS(V47-SUM(V48,V49,V50))&lt;=0.5,"OK","V47: ERROR")</f>
      </c>
      <c r="W129" s="193">
        <f>IF(ABS(W47-SUM(W48,W49,W50))&lt;=0.5,"OK","W47: ERROR")</f>
      </c>
      <c r="X129" s="193">
        <f>IF(ABS(X47-SUM(X48,X49,X50))&lt;=0.5,"OK","X47: ERROR")</f>
      </c>
      <c r="Y129" s="193">
        <f>IF(ABS(Y47-SUM(Y48,Y49,Y50))&lt;=0.5,"OK","Y47: ERROR")</f>
      </c>
    </row>
    <row r="130" s="161" customFormat="1" x14ac:dyDescent="0.2" ht="13.0" customHeight="true">
      <c r="K130" s="193">
        <f>IF(K48-0&gt;=-0.5,"OK","K48: ERROR")</f>
      </c>
      <c r="L130" s="193">
        <f>IF(L48-0&gt;=-0.5,"OK","L48: ERROR")</f>
      </c>
      <c r="M130" s="193">
        <f>IF(M48-0&gt;=-0.5,"OK","M48: ERROR")</f>
      </c>
      <c r="N130" s="193">
        <f>IF(N48-0&gt;=-0.5,"OK","N48: ERROR")</f>
      </c>
      <c r="O130" s="193">
        <f>IF(O48-0&gt;=-0.5,"OK","O48: ERROR")</f>
      </c>
      <c r="P130" s="193">
        <f>IF(P48-0&gt;=-0.5,"OK","P48: ERROR")</f>
      </c>
      <c r="Q130" s="193">
        <f>IF(Q48-0&gt;=-0.5,"OK","Q48: ERROR")</f>
      </c>
      <c r="R130" s="193">
        <f>IF(R48-0&gt;=-0.5,"OK","R48: ERROR")</f>
      </c>
      <c r="S130" s="193">
        <f>IF(S48-0&gt;=-0.5,"OK","S48: ERROR")</f>
      </c>
      <c r="T130" s="193">
        <f>IF(T48-0&gt;=-0.5,"OK","T48: ERROR")</f>
      </c>
      <c r="U130" s="193">
        <f>IF(U48-0&gt;=-0.5,"OK","U48: ERROR")</f>
      </c>
      <c r="V130" s="193">
        <f>IF(V48-0&gt;=-0.5,"OK","V48: ERROR")</f>
      </c>
      <c r="W130" s="193">
        <f>IF(W48-0&gt;=-0.5,"OK","W48: ERROR")</f>
      </c>
      <c r="X130" s="193">
        <f>IF(X48-0&gt;=-0.5,"OK","X48: ERROR")</f>
      </c>
      <c r="Y130" s="193">
        <f>IF(Y48-0&gt;=-0.5,"OK","Y48: ERROR")</f>
      </c>
    </row>
    <row r="131" s="161" customFormat="1" x14ac:dyDescent="0.2" ht="13.0" customHeight="true">
      <c r="K131" s="193">
        <f>IF(K49-0&gt;=-0.5,"OK","K49: ERROR")</f>
      </c>
      <c r="L131" s="193">
        <f>IF(L49-0&gt;=-0.5,"OK","L49: ERROR")</f>
      </c>
      <c r="M131" s="193">
        <f>IF(M49-0&gt;=-0.5,"OK","M49: ERROR")</f>
      </c>
      <c r="N131" s="193">
        <f>IF(N49-0&gt;=-0.5,"OK","N49: ERROR")</f>
      </c>
      <c r="O131" s="193">
        <f>IF(O49-0&gt;=-0.5,"OK","O49: ERROR")</f>
      </c>
      <c r="P131" s="193">
        <f>IF(P49-0&gt;=-0.5,"OK","P49: ERROR")</f>
      </c>
      <c r="Q131" s="193">
        <f>IF(Q49-0&gt;=-0.5,"OK","Q49: ERROR")</f>
      </c>
      <c r="R131" s="193">
        <f>IF(R49-0&gt;=-0.5,"OK","R49: ERROR")</f>
      </c>
      <c r="S131" s="193">
        <f>IF(S49-0&gt;=-0.5,"OK","S49: ERROR")</f>
      </c>
      <c r="T131" s="193">
        <f>IF(T49-0&gt;=-0.5,"OK","T49: ERROR")</f>
      </c>
      <c r="U131" s="193">
        <f>IF(U49-0&gt;=-0.5,"OK","U49: ERROR")</f>
      </c>
      <c r="V131" s="193">
        <f>IF(V49-0&gt;=-0.5,"OK","V49: ERROR")</f>
      </c>
      <c r="W131" s="193">
        <f>IF(W49-0&gt;=-0.5,"OK","W49: ERROR")</f>
      </c>
      <c r="X131" s="193">
        <f>IF(X49-0&gt;=-0.5,"OK","X49: ERROR")</f>
      </c>
      <c r="Y131" s="193">
        <f>IF(Y49-0&gt;=-0.5,"OK","Y49: ERROR")</f>
      </c>
    </row>
    <row r="132" s="161" customFormat="1" x14ac:dyDescent="0.2" ht="13.0" customHeight="true">
      <c r="K132" s="193">
        <f>IF(K50-0&gt;=-0.5,"OK","K50: ERROR")</f>
      </c>
      <c r="L132" s="193">
        <f>IF(L50-0&gt;=-0.5,"OK","L50: ERROR")</f>
      </c>
      <c r="M132" s="193">
        <f>IF(M50-0&gt;=-0.5,"OK","M50: ERROR")</f>
      </c>
      <c r="N132" s="193">
        <f>IF(N50-0&gt;=-0.5,"OK","N50: ERROR")</f>
      </c>
      <c r="O132" s="193">
        <f>IF(O50-0&gt;=-0.5,"OK","O50: ERROR")</f>
      </c>
      <c r="P132" s="193">
        <f>IF(P50-0&gt;=-0.5,"OK","P50: ERROR")</f>
      </c>
      <c r="Q132" s="193">
        <f>IF(Q50-0&gt;=-0.5,"OK","Q50: ERROR")</f>
      </c>
      <c r="R132" s="193">
        <f>IF(R50-0&gt;=-0.5,"OK","R50: ERROR")</f>
      </c>
      <c r="S132" s="193">
        <f>IF(S50-0&gt;=-0.5,"OK","S50: ERROR")</f>
      </c>
      <c r="T132" s="193">
        <f>IF(T50-0&gt;=-0.5,"OK","T50: ERROR")</f>
      </c>
      <c r="U132" s="193">
        <f>IF(U50-0&gt;=-0.5,"OK","U50: ERROR")</f>
      </c>
      <c r="V132" s="193">
        <f>IF(V50-0&gt;=-0.5,"OK","V50: ERROR")</f>
      </c>
      <c r="W132" s="193">
        <f>IF(W50-0&gt;=-0.5,"OK","W50: ERROR")</f>
      </c>
      <c r="X132" s="193">
        <f>IF(X50-0&gt;=-0.5,"OK","X50: ERROR")</f>
      </c>
      <c r="Y132" s="193">
        <f>IF(Y50-0&gt;=-0.5,"OK","Y50: ERROR")</f>
      </c>
    </row>
    <row r="133" s="161" customFormat="1" x14ac:dyDescent="0.2" ht="13.0" customHeight="true">
      <c r="K133" s="193">
        <f>IF(ABS(K50-SUM(K51,K54,K52,K53,K55))&lt;=0.5,"OK","K50: ERROR")</f>
      </c>
      <c r="L133" s="193">
        <f>IF(ABS(L50-SUM(L51,L54,L52,L53,L55))&lt;=0.5,"OK","L50: ERROR")</f>
      </c>
      <c r="M133" s="193">
        <f>IF(ABS(M50-SUM(M51,M54,M52,M53,M55))&lt;=0.5,"OK","M50: ERROR")</f>
      </c>
      <c r="N133" s="193">
        <f>IF(ABS(N50-SUM(N51,N54,N52,N53,N55))&lt;=0.5,"OK","N50: ERROR")</f>
      </c>
      <c r="O133" s="193">
        <f>IF(ABS(O50-SUM(O51,O54,O52,O53,O55))&lt;=0.5,"OK","O50: ERROR")</f>
      </c>
      <c r="P133" s="193">
        <f>IF(ABS(P50-SUM(P51,P54,P52,P53,P55))&lt;=0.5,"OK","P50: ERROR")</f>
      </c>
      <c r="Q133" s="193">
        <f>IF(ABS(Q50-SUM(Q51,Q54,Q52,Q53,Q55))&lt;=0.5,"OK","Q50: ERROR")</f>
      </c>
      <c r="R133" s="193">
        <f>IF(ABS(R50-SUM(R51,R54,R52,R53,R55))&lt;=0.5,"OK","R50: ERROR")</f>
      </c>
      <c r="S133" s="193">
        <f>IF(ABS(S50-SUM(S51,S54,S52,S53,S55))&lt;=0.5,"OK","S50: ERROR")</f>
      </c>
      <c r="T133" s="193">
        <f>IF(ABS(T50-SUM(T51,T54,T52,T53,T55))&lt;=0.5,"OK","T50: ERROR")</f>
      </c>
      <c r="U133" s="193">
        <f>IF(ABS(U50-SUM(U51,U54,U52,U53,U55))&lt;=0.5,"OK","U50: ERROR")</f>
      </c>
      <c r="V133" s="193">
        <f>IF(ABS(V50-SUM(V51,V54,V52,V53,V55))&lt;=0.5,"OK","V50: ERROR")</f>
      </c>
      <c r="W133" s="193">
        <f>IF(ABS(W50-SUM(W51,W54,W52,W53,W55))&lt;=0.5,"OK","W50: ERROR")</f>
      </c>
      <c r="X133" s="193">
        <f>IF(ABS(X50-SUM(X51,X54,X52,X53,X55))&lt;=0.5,"OK","X50: ERROR")</f>
      </c>
      <c r="Y133" s="193">
        <f>IF(ABS(Y50-SUM(Y51,Y54,Y52,Y53,Y55))&lt;=0.5,"OK","Y50: ERROR")</f>
      </c>
    </row>
    <row r="134" s="161" customFormat="1" x14ac:dyDescent="0.2" ht="13.0" customHeight="true">
      <c r="K134" s="193">
        <f>IF(K51-0&gt;=-0.5,"OK","K51: ERROR")</f>
      </c>
      <c r="L134" s="193">
        <f>IF(L51-0&gt;=-0.5,"OK","L51: ERROR")</f>
      </c>
      <c r="M134" s="193">
        <f>IF(M51-0&gt;=-0.5,"OK","M51: ERROR")</f>
      </c>
      <c r="N134" s="193">
        <f>IF(N51-0&gt;=-0.5,"OK","N51: ERROR")</f>
      </c>
      <c r="O134" s="193">
        <f>IF(O51-0&gt;=-0.5,"OK","O51: ERROR")</f>
      </c>
      <c r="P134" s="193">
        <f>IF(P51-0&gt;=-0.5,"OK","P51: ERROR")</f>
      </c>
      <c r="Q134" s="193">
        <f>IF(Q51-0&gt;=-0.5,"OK","Q51: ERROR")</f>
      </c>
      <c r="R134" s="193">
        <f>IF(R51-0&gt;=-0.5,"OK","R51: ERROR")</f>
      </c>
      <c r="S134" s="193">
        <f>IF(S51-0&gt;=-0.5,"OK","S51: ERROR")</f>
      </c>
      <c r="T134" s="193">
        <f>IF(T51-0&gt;=-0.5,"OK","T51: ERROR")</f>
      </c>
      <c r="U134" s="193">
        <f>IF(U51-0&gt;=-0.5,"OK","U51: ERROR")</f>
      </c>
      <c r="V134" s="193">
        <f>IF(V51-0&gt;=-0.5,"OK","V51: ERROR")</f>
      </c>
      <c r="W134" s="193">
        <f>IF(W51-0&gt;=-0.5,"OK","W51: ERROR")</f>
      </c>
      <c r="X134" s="193">
        <f>IF(X51-0&gt;=-0.5,"OK","X51: ERROR")</f>
      </c>
      <c r="Y134" s="193">
        <f>IF(Y51-0&gt;=-0.5,"OK","Y51: ERROR")</f>
      </c>
    </row>
    <row r="135" s="161" customFormat="1" x14ac:dyDescent="0.2" ht="13.0" customHeight="true">
      <c r="K135" s="193">
        <f>IF(K52-0&gt;=-0.5,"OK","K52: ERROR")</f>
      </c>
      <c r="L135" s="193">
        <f>IF(L52-0&gt;=-0.5,"OK","L52: ERROR")</f>
      </c>
      <c r="M135" s="193">
        <f>IF(M52-0&gt;=-0.5,"OK","M52: ERROR")</f>
      </c>
      <c r="N135" s="193">
        <f>IF(N52-0&gt;=-0.5,"OK","N52: ERROR")</f>
      </c>
      <c r="O135" s="193">
        <f>IF(O52-0&gt;=-0.5,"OK","O52: ERROR")</f>
      </c>
      <c r="P135" s="193">
        <f>IF(P52-0&gt;=-0.5,"OK","P52: ERROR")</f>
      </c>
      <c r="Q135" s="193">
        <f>IF(Q52-0&gt;=-0.5,"OK","Q52: ERROR")</f>
      </c>
      <c r="R135" s="193">
        <f>IF(R52-0&gt;=-0.5,"OK","R52: ERROR")</f>
      </c>
      <c r="S135" s="193">
        <f>IF(S52-0&gt;=-0.5,"OK","S52: ERROR")</f>
      </c>
      <c r="T135" s="193">
        <f>IF(T52-0&gt;=-0.5,"OK","T52: ERROR")</f>
      </c>
      <c r="U135" s="193">
        <f>IF(U52-0&gt;=-0.5,"OK","U52: ERROR")</f>
      </c>
      <c r="V135" s="193">
        <f>IF(V52-0&gt;=-0.5,"OK","V52: ERROR")</f>
      </c>
      <c r="W135" s="193">
        <f>IF(W52-0&gt;=-0.5,"OK","W52: ERROR")</f>
      </c>
      <c r="X135" s="193">
        <f>IF(X52-0&gt;=-0.5,"OK","X52: ERROR")</f>
      </c>
      <c r="Y135" s="193">
        <f>IF(Y52-0&gt;=-0.5,"OK","Y52: ERROR")</f>
      </c>
    </row>
    <row r="136" s="161" customFormat="1" x14ac:dyDescent="0.2" ht="13.0" customHeight="true">
      <c r="K136" s="193">
        <f>IF(K53-0&gt;=-0.5,"OK","K53: ERROR")</f>
      </c>
      <c r="L136" s="193">
        <f>IF(L53-0&gt;=-0.5,"OK","L53: ERROR")</f>
      </c>
      <c r="M136" s="193">
        <f>IF(M53-0&gt;=-0.5,"OK","M53: ERROR")</f>
      </c>
      <c r="N136" s="193">
        <f>IF(N53-0&gt;=-0.5,"OK","N53: ERROR")</f>
      </c>
      <c r="O136" s="193">
        <f>IF(O53-0&gt;=-0.5,"OK","O53: ERROR")</f>
      </c>
      <c r="P136" s="193">
        <f>IF(P53-0&gt;=-0.5,"OK","P53: ERROR")</f>
      </c>
      <c r="Q136" s="193">
        <f>IF(Q53-0&gt;=-0.5,"OK","Q53: ERROR")</f>
      </c>
      <c r="R136" s="193">
        <f>IF(R53-0&gt;=-0.5,"OK","R53: ERROR")</f>
      </c>
      <c r="S136" s="193">
        <f>IF(S53-0&gt;=-0.5,"OK","S53: ERROR")</f>
      </c>
      <c r="T136" s="193">
        <f>IF(T53-0&gt;=-0.5,"OK","T53: ERROR")</f>
      </c>
      <c r="U136" s="193">
        <f>IF(U53-0&gt;=-0.5,"OK","U53: ERROR")</f>
      </c>
      <c r="V136" s="193">
        <f>IF(V53-0&gt;=-0.5,"OK","V53: ERROR")</f>
      </c>
      <c r="W136" s="193">
        <f>IF(W53-0&gt;=-0.5,"OK","W53: ERROR")</f>
      </c>
      <c r="X136" s="193">
        <f>IF(X53-0&gt;=-0.5,"OK","X53: ERROR")</f>
      </c>
      <c r="Y136" s="193">
        <f>IF(Y53-0&gt;=-0.5,"OK","Y53: ERROR")</f>
      </c>
    </row>
    <row r="137" s="161" customFormat="1" x14ac:dyDescent="0.2" ht="13.0" customHeight="true">
      <c r="K137" s="193">
        <f>IF(K54-0&gt;=-0.5,"OK","K54: ERROR")</f>
      </c>
      <c r="L137" s="193">
        <f>IF(L54-0&gt;=-0.5,"OK","L54: ERROR")</f>
      </c>
      <c r="M137" s="193">
        <f>IF(M54-0&gt;=-0.5,"OK","M54: ERROR")</f>
      </c>
      <c r="N137" s="193">
        <f>IF(N54-0&gt;=-0.5,"OK","N54: ERROR")</f>
      </c>
      <c r="O137" s="193">
        <f>IF(O54-0&gt;=-0.5,"OK","O54: ERROR")</f>
      </c>
      <c r="P137" s="193">
        <f>IF(P54-0&gt;=-0.5,"OK","P54: ERROR")</f>
      </c>
      <c r="Q137" s="193">
        <f>IF(Q54-0&gt;=-0.5,"OK","Q54: ERROR")</f>
      </c>
      <c r="R137" s="193">
        <f>IF(R54-0&gt;=-0.5,"OK","R54: ERROR")</f>
      </c>
      <c r="S137" s="193">
        <f>IF(S54-0&gt;=-0.5,"OK","S54: ERROR")</f>
      </c>
      <c r="T137" s="193">
        <f>IF(T54-0&gt;=-0.5,"OK","T54: ERROR")</f>
      </c>
      <c r="U137" s="193">
        <f>IF(U54-0&gt;=-0.5,"OK","U54: ERROR")</f>
      </c>
      <c r="V137" s="193">
        <f>IF(V54-0&gt;=-0.5,"OK","V54: ERROR")</f>
      </c>
      <c r="W137" s="193">
        <f>IF(W54-0&gt;=-0.5,"OK","W54: ERROR")</f>
      </c>
      <c r="X137" s="193">
        <f>IF(X54-0&gt;=-0.5,"OK","X54: ERROR")</f>
      </c>
      <c r="Y137" s="193">
        <f>IF(Y54-0&gt;=-0.5,"OK","Y54: ERROR")</f>
      </c>
    </row>
    <row r="138" s="161" customFormat="1" x14ac:dyDescent="0.2" ht="13.0" customHeight="true">
      <c r="K138" s="193">
        <f>IF(K55-0&gt;=-0.5,"OK","K55: ERROR")</f>
      </c>
      <c r="L138" s="193">
        <f>IF(L55-0&gt;=-0.5,"OK","L55: ERROR")</f>
      </c>
      <c r="M138" s="193">
        <f>IF(M55-0&gt;=-0.5,"OK","M55: ERROR")</f>
      </c>
      <c r="N138" s="193">
        <f>IF(N55-0&gt;=-0.5,"OK","N55: ERROR")</f>
      </c>
      <c r="O138" s="193">
        <f>IF(O55-0&gt;=-0.5,"OK","O55: ERROR")</f>
      </c>
      <c r="P138" s="193">
        <f>IF(P55-0&gt;=-0.5,"OK","P55: ERROR")</f>
      </c>
      <c r="Q138" s="193">
        <f>IF(Q55-0&gt;=-0.5,"OK","Q55: ERROR")</f>
      </c>
      <c r="R138" s="193">
        <f>IF(R55-0&gt;=-0.5,"OK","R55: ERROR")</f>
      </c>
      <c r="S138" s="193">
        <f>IF(S55-0&gt;=-0.5,"OK","S55: ERROR")</f>
      </c>
      <c r="T138" s="193">
        <f>IF(T55-0&gt;=-0.5,"OK","T55: ERROR")</f>
      </c>
      <c r="U138" s="193">
        <f>IF(U55-0&gt;=-0.5,"OK","U55: ERROR")</f>
      </c>
      <c r="V138" s="193">
        <f>IF(V55-0&gt;=-0.5,"OK","V55: ERROR")</f>
      </c>
      <c r="W138" s="193">
        <f>IF(W55-0&gt;=-0.5,"OK","W55: ERROR")</f>
      </c>
      <c r="X138" s="193">
        <f>IF(X55-0&gt;=-0.5,"OK","X55: ERROR")</f>
      </c>
      <c r="Y138" s="193">
        <f>IF(Y55-0&gt;=-0.5,"OK","Y55: ERROR")</f>
      </c>
    </row>
    <row r="139" s="161" customFormat="1" x14ac:dyDescent="0.2" ht="13.0" customHeight="true">
      <c r="K139" s="193">
        <f>IF(ABS(K56-SUM(K60,K58))&lt;=0.5,"OK","K56: ERROR")</f>
      </c>
      <c r="L139" s="193">
        <f>IF(ABS(L56-SUM(L60,L58))&lt;=0.5,"OK","L56: ERROR")</f>
      </c>
      <c r="M139" s="193">
        <f>IF(ABS(M56-SUM(M60,M58))&lt;=0.5,"OK","M56: ERROR")</f>
      </c>
      <c r="N139" s="193">
        <f>IF(ABS(N56-SUM(N60,N58))&lt;=0.5,"OK","N56: ERROR")</f>
      </c>
      <c r="O139" s="193">
        <f>IF(ABS(O56-SUM(O60,O58))&lt;=0.5,"OK","O56: ERROR")</f>
      </c>
      <c r="P139" s="193">
        <f>IF(ABS(P56-SUM(P60,P58))&lt;=0.5,"OK","P56: ERROR")</f>
      </c>
      <c r="Q139" s="193">
        <f>IF(ABS(Q56-SUM(Q60,Q58))&lt;=0.5,"OK","Q56: ERROR")</f>
      </c>
      <c r="R139" s="193">
        <f>IF(ABS(R56-SUM(R60,R58))&lt;=0.5,"OK","R56: ERROR")</f>
      </c>
      <c r="S139" s="193">
        <f>IF(ABS(S56-SUM(S60,S58))&lt;=0.5,"OK","S56: ERROR")</f>
      </c>
      <c r="T139" s="193">
        <f>IF(ABS(T56-SUM(T60,T58))&lt;=0.5,"OK","T56: ERROR")</f>
      </c>
      <c r="U139" s="193">
        <f>IF(ABS(U56-SUM(U60,U58))&lt;=0.5,"OK","U56: ERROR")</f>
      </c>
      <c r="V139" s="193">
        <f>IF(ABS(V56-SUM(V60,V58))&lt;=0.5,"OK","V56: ERROR")</f>
      </c>
      <c r="W139" s="193">
        <f>IF(ABS(W56-SUM(W60,W58))&lt;=0.5,"OK","W56: ERROR")</f>
      </c>
      <c r="X139" s="193">
        <f>IF(ABS(X56-SUM(X60,X58))&lt;=0.5,"OK","X56: ERROR")</f>
      </c>
      <c r="Y139" s="193">
        <f>IF(ABS(Y56-SUM(Y60,Y58))&lt;=0.5,"OK","Y56: ERROR")</f>
      </c>
    </row>
    <row r="140" s="161" customFormat="1" x14ac:dyDescent="0.2" ht="13.0" customHeight="true">
      <c r="K140" s="193">
        <f>IF(ABS(K56-SUM(K64,K65,K66))&lt;=0.5,"OK","K56: ERROR")</f>
      </c>
      <c r="L140" s="193">
        <f>IF(ABS(L56-SUM(L64,L65,L66))&lt;=0.5,"OK","L56: ERROR")</f>
      </c>
      <c r="M140" s="193">
        <f>IF(ABS(M56-SUM(M64,M65,M66))&lt;=0.5,"OK","M56: ERROR")</f>
      </c>
      <c r="N140" s="193">
        <f>IF(ABS(N56-SUM(N64,N65,N66))&lt;=0.5,"OK","N56: ERROR")</f>
      </c>
      <c r="O140" s="193">
        <f>IF(ABS(O56-SUM(O64,O65,O66))&lt;=0.5,"OK","O56: ERROR")</f>
      </c>
      <c r="P140" s="193">
        <f>IF(ABS(P56-SUM(P64,P65,P66))&lt;=0.5,"OK","P56: ERROR")</f>
      </c>
      <c r="Q140" s="193">
        <f>IF(ABS(Q56-SUM(Q64,Q65,Q66))&lt;=0.5,"OK","Q56: ERROR")</f>
      </c>
      <c r="R140" s="193">
        <f>IF(ABS(R56-SUM(R64,R65,R66))&lt;=0.5,"OK","R56: ERROR")</f>
      </c>
      <c r="S140" s="193">
        <f>IF(ABS(S56-SUM(S64,S65,S66))&lt;=0.5,"OK","S56: ERROR")</f>
      </c>
      <c r="T140" s="193">
        <f>IF(ABS(T56-SUM(T64,T65,T66))&lt;=0.5,"OK","T56: ERROR")</f>
      </c>
      <c r="U140" s="193">
        <f>IF(ABS(U56-SUM(U64,U65,U66))&lt;=0.5,"OK","U56: ERROR")</f>
      </c>
      <c r="V140" s="193">
        <f>IF(ABS(V56-SUM(V64,V65,V66))&lt;=0.5,"OK","V56: ERROR")</f>
      </c>
      <c r="W140" s="193">
        <f>IF(ABS(W56-SUM(W64,W65,W66))&lt;=0.5,"OK","W56: ERROR")</f>
      </c>
      <c r="X140" s="193">
        <f>IF(ABS(X56-SUM(X64,X65,X66))&lt;=0.5,"OK","X56: ERROR")</f>
      </c>
      <c r="Y140" s="193">
        <f>IF(ABS(Y56-SUM(Y64,Y65,Y66))&lt;=0.5,"OK","Y56: ERROR")</f>
      </c>
    </row>
    <row r="141" s="161" customFormat="1" x14ac:dyDescent="0.2" ht="13.0" customHeight="true">
      <c r="K141" s="193">
        <f>IF(K58-SUM(K59)&gt;=-0.5,"OK","K58: ERROR")</f>
      </c>
      <c r="L141" s="193">
        <f>IF(L58-SUM(L59)&gt;=-0.5,"OK","L58: ERROR")</f>
      </c>
      <c r="M141" s="193">
        <f>IF(M58-SUM(M59)&gt;=-0.5,"OK","M58: ERROR")</f>
      </c>
      <c r="N141" s="193">
        <f>IF(N58-SUM(N59)&gt;=-0.5,"OK","N58: ERROR")</f>
      </c>
      <c r="O141" s="193">
        <f>IF(O58-SUM(O59)&gt;=-0.5,"OK","O58: ERROR")</f>
      </c>
      <c r="P141" s="193">
        <f>IF(P58-SUM(P59)&gt;=-0.5,"OK","P58: ERROR")</f>
      </c>
      <c r="Q141" s="193">
        <f>IF(Q58-SUM(Q59)&gt;=-0.5,"OK","Q58: ERROR")</f>
      </c>
      <c r="R141" s="193">
        <f>IF(R58-SUM(R59)&gt;=-0.5,"OK","R58: ERROR")</f>
      </c>
      <c r="S141" s="193">
        <f>IF(S58-SUM(S59)&gt;=-0.5,"OK","S58: ERROR")</f>
      </c>
      <c r="T141" s="193">
        <f>IF(T58-SUM(T59)&gt;=-0.5,"OK","T58: ERROR")</f>
      </c>
      <c r="U141" s="193">
        <f>IF(U58-SUM(U59)&gt;=-0.5,"OK","U58: ERROR")</f>
      </c>
      <c r="V141" s="193">
        <f>IF(V58-SUM(V59)&gt;=-0.5,"OK","V58: ERROR")</f>
      </c>
      <c r="W141" s="193">
        <f>IF(W58-SUM(W59)&gt;=-0.5,"OK","W58: ERROR")</f>
      </c>
      <c r="X141" s="193">
        <f>IF(X58-SUM(X59)&gt;=-0.5,"OK","X58: ERROR")</f>
      </c>
      <c r="Y141" s="193">
        <f>IF(Y58-SUM(Y59)&gt;=-0.5,"OK","Y58: ERROR")</f>
      </c>
    </row>
    <row r="142" s="161" customFormat="1" x14ac:dyDescent="0.2" ht="13.0" customHeight="true">
      <c r="K142" s="193">
        <f>IF(K60-SUM(K61)&gt;=-0.5,"OK","K60: ERROR")</f>
      </c>
      <c r="L142" s="193">
        <f>IF(L60-SUM(L61)&gt;=-0.5,"OK","L60: ERROR")</f>
      </c>
      <c r="M142" s="193">
        <f>IF(M60-SUM(M61)&gt;=-0.5,"OK","M60: ERROR")</f>
      </c>
      <c r="N142" s="193">
        <f>IF(N60-SUM(N61)&gt;=-0.5,"OK","N60: ERROR")</f>
      </c>
      <c r="O142" s="193">
        <f>IF(O60-SUM(O61)&gt;=-0.5,"OK","O60: ERROR")</f>
      </c>
      <c r="P142" s="193">
        <f>IF(P60-SUM(P61)&gt;=-0.5,"OK","P60: ERROR")</f>
      </c>
      <c r="Q142" s="193">
        <f>IF(Q60-SUM(Q61)&gt;=-0.5,"OK","Q60: ERROR")</f>
      </c>
      <c r="R142" s="193">
        <f>IF(R60-SUM(R61)&gt;=-0.5,"OK","R60: ERROR")</f>
      </c>
      <c r="S142" s="193">
        <f>IF(S60-SUM(S61)&gt;=-0.5,"OK","S60: ERROR")</f>
      </c>
      <c r="T142" s="193">
        <f>IF(T60-SUM(T61)&gt;=-0.5,"OK","T60: ERROR")</f>
      </c>
      <c r="U142" s="193">
        <f>IF(U60-SUM(U61)&gt;=-0.5,"OK","U60: ERROR")</f>
      </c>
      <c r="V142" s="193">
        <f>IF(V60-SUM(V61)&gt;=-0.5,"OK","V60: ERROR")</f>
      </c>
      <c r="W142" s="193">
        <f>IF(W60-SUM(W61)&gt;=-0.5,"OK","W60: ERROR")</f>
      </c>
      <c r="X142" s="193">
        <f>IF(X60-SUM(X61)&gt;=-0.5,"OK","X60: ERROR")</f>
      </c>
      <c r="Y142" s="193">
        <f>IF(Y60-SUM(Y61)&gt;=-0.5,"OK","Y60: ERROR")</f>
      </c>
    </row>
    <row r="143" s="161" customFormat="1" x14ac:dyDescent="0.2" ht="13.0" customHeight="true">
      <c r="K143" s="193">
        <f>IF(ABS(K66-SUM(K67,K70,K68,K69,K71))&lt;=0.5,"OK","K66: ERROR")</f>
      </c>
      <c r="L143" s="193">
        <f>IF(ABS(L66-SUM(L67,L70,L68,L69,L71))&lt;=0.5,"OK","L66: ERROR")</f>
      </c>
      <c r="M143" s="193">
        <f>IF(ABS(M66-SUM(M67,M70,M68,M69,M71))&lt;=0.5,"OK","M66: ERROR")</f>
      </c>
      <c r="N143" s="193">
        <f>IF(ABS(N66-SUM(N67,N70,N68,N69,N71))&lt;=0.5,"OK","N66: ERROR")</f>
      </c>
      <c r="O143" s="193">
        <f>IF(ABS(O66-SUM(O67,O70,O68,O69,O71))&lt;=0.5,"OK","O66: ERROR")</f>
      </c>
      <c r="P143" s="193">
        <f>IF(ABS(P66-SUM(P67,P70,P68,P69,P71))&lt;=0.5,"OK","P66: ERROR")</f>
      </c>
      <c r="Q143" s="193">
        <f>IF(ABS(Q66-SUM(Q67,Q70,Q68,Q69,Q71))&lt;=0.5,"OK","Q66: ERROR")</f>
      </c>
      <c r="R143" s="193">
        <f>IF(ABS(R66-SUM(R67,R70,R68,R69,R71))&lt;=0.5,"OK","R66: ERROR")</f>
      </c>
      <c r="S143" s="193">
        <f>IF(ABS(S66-SUM(S67,S70,S68,S69,S71))&lt;=0.5,"OK","S66: ERROR")</f>
      </c>
      <c r="T143" s="193">
        <f>IF(ABS(T66-SUM(T67,T70,T68,T69,T71))&lt;=0.5,"OK","T66: ERROR")</f>
      </c>
      <c r="U143" s="193">
        <f>IF(ABS(U66-SUM(U67,U70,U68,U69,U71))&lt;=0.5,"OK","U66: ERROR")</f>
      </c>
      <c r="V143" s="193">
        <f>IF(ABS(V66-SUM(V67,V70,V68,V69,V71))&lt;=0.5,"OK","V66: ERROR")</f>
      </c>
      <c r="W143" s="193">
        <f>IF(ABS(W66-SUM(W67,W70,W68,W69,W71))&lt;=0.5,"OK","W66: ERROR")</f>
      </c>
      <c r="X143" s="193">
        <f>IF(ABS(X66-SUM(X67,X70,X68,X69,X71))&lt;=0.5,"OK","X66: ERROR")</f>
      </c>
      <c r="Y143" s="193">
        <f>IF(ABS(Y66-SUM(Y67,Y70,Y68,Y69,Y71))&lt;=0.5,"OK","Y66: ERROR")</f>
      </c>
    </row>
    <row r="144" s="161" customFormat="1" x14ac:dyDescent="0.2" ht="13.0" customHeight="true">
      <c r="K144" s="193">
        <f>IF(ABS(K72-SUM(K73,K74,K75))&lt;=0.5,"OK","K72: ERROR")</f>
      </c>
      <c r="M144" s="193">
        <f>IF(ABS(M72-SUM(M73,M74,M75))&lt;=0.5,"OK","M72: ERROR")</f>
      </c>
      <c r="N144" s="193">
        <f>IF(ABS(N72-SUM(N73,N74,N75))&lt;=0.5,"OK","N72: ERROR")</f>
      </c>
      <c r="O144" s="193">
        <f>IF(ABS(O72-SUM(O73,O74,O75))&lt;=0.5,"OK","O72: ERROR")</f>
      </c>
      <c r="P144" s="193">
        <f>IF(ABS(P72-SUM(P73,P74,P75))&lt;=0.5,"OK","P72: ERROR")</f>
      </c>
      <c r="Q144" s="193">
        <f>IF(ABS(Q72-SUM(Q73,Q74,Q75))&lt;=0.5,"OK","Q72: ERROR")</f>
      </c>
      <c r="R144" s="193">
        <f>IF(ABS(R72-SUM(R73,R74,R75))&lt;=0.5,"OK","R72: ERROR")</f>
      </c>
      <c r="T144" s="193">
        <f>IF(ABS(T72-SUM(T73,T74,T75))&lt;=0.5,"OK","T72: ERROR")</f>
      </c>
      <c r="U144" s="193">
        <f>IF(ABS(U72-SUM(U73,U74,U75))&lt;=0.5,"OK","U72: ERROR")</f>
      </c>
      <c r="V144" s="193">
        <f>IF(ABS(V72-SUM(V73,V74,V75))&lt;=0.5,"OK","V72: ERROR")</f>
      </c>
      <c r="W144" s="193">
        <f>IF(ABS(W72-SUM(W73,W74,W75))&lt;=0.5,"OK","W72: ERROR")</f>
      </c>
      <c r="X144" s="193">
        <f>IF(ABS(X72-SUM(X73,X74,X75))&lt;=0.5,"OK","X72: ERROR")</f>
      </c>
      <c r="Y144" s="193">
        <f>IF(ABS(Y72-SUM(Y73,Y74,Y75))&lt;=0.5,"OK","Y72: ERROR")</f>
      </c>
    </row>
    <row r="145" s="161" customFormat="1" x14ac:dyDescent="0.2" ht="13.0" customHeight="true">
      <c r="K145" s="193">
        <f>IF(ABS(K75-SUM(K76,K81,K79,K77,K78,K80))&lt;=0.5,"OK","K75: ERROR")</f>
      </c>
      <c r="M145" s="193">
        <f>IF(ABS(M75-SUM(M76,M81,M79,M77,M78,M80))&lt;=0.5,"OK","M75: ERROR")</f>
      </c>
      <c r="N145" s="193">
        <f>IF(ABS(N75-SUM(N76,N81,N79,N77,N78,N80))&lt;=0.5,"OK","N75: ERROR")</f>
      </c>
      <c r="O145" s="193">
        <f>IF(ABS(O75-SUM(O76,O81,O79,O77,O78,O80))&lt;=0.5,"OK","O75: ERROR")</f>
      </c>
      <c r="P145" s="193">
        <f>IF(ABS(P75-SUM(P76,P81,P79,P77,P78,P80))&lt;=0.5,"OK","P75: ERROR")</f>
      </c>
      <c r="Q145" s="193">
        <f>IF(ABS(Q75-SUM(Q76,Q81,Q79,Q77,Q78,Q80))&lt;=0.5,"OK","Q75: ERROR")</f>
      </c>
      <c r="R145" s="193">
        <f>IF(ABS(R75-SUM(R76,R81,R79,R77,R78,R80))&lt;=0.5,"OK","R75: ERROR")</f>
      </c>
      <c r="T145" s="193">
        <f>IF(ABS(T75-SUM(T76,T81,T79,T77,T78,T80))&lt;=0.5,"OK","T75: ERROR")</f>
      </c>
      <c r="U145" s="193">
        <f>IF(ABS(U75-SUM(U76,U81,U79,U77,U78,U80))&lt;=0.5,"OK","U75: ERROR")</f>
      </c>
      <c r="V145" s="193">
        <f>IF(ABS(V75-SUM(V76,V81,V79,V77,V78,V80))&lt;=0.5,"OK","V75: ERROR")</f>
      </c>
      <c r="W145" s="193">
        <f>IF(ABS(W75-SUM(W76,W81,W79,W77,W78,W80))&lt;=0.5,"OK","W75: ERROR")</f>
      </c>
      <c r="X145" s="193">
        <f>IF(ABS(X75-SUM(X76,X81,X79,X77,X78,X80))&lt;=0.5,"OK","X75: ERROR")</f>
      </c>
      <c r="Y145" s="193">
        <f>IF(ABS(Y75-SUM(Y76,Y81,Y79,Y77,Y78,Y80))&lt;=0.5,"OK","Y75: ERROR")</f>
      </c>
    </row>
    <row r="146" s="161" customFormat="1" x14ac:dyDescent="0.2" ht="13.0" customHeight="true">
      <c r="K146" s="193">
        <f>IF(ABS(K84-SUM(K90,K86,K88,K85,K89,K87))&lt;=0.5,"OK","K84: ERROR")</f>
      </c>
      <c r="L146" s="193">
        <f>IF(ABS(L84-SUM(L90,L86,L88,L87))&lt;=0.5,"OK","L84: ERROR")</f>
      </c>
      <c r="M146" s="193">
        <f>IF(ABS(M84-SUM(M90,M86,M88,M85,M89,M87))&lt;=0.5,"OK","M84: ERROR")</f>
      </c>
      <c r="N146" s="193">
        <f>IF(ABS(N84-SUM(N90,N86,N88,N85,N89,N87))&lt;=0.5,"OK","N84: ERROR")</f>
      </c>
      <c r="O146" s="193">
        <f>IF(ABS(O84-SUM(O90,O86,O88,O85,O89,O87))&lt;=0.5,"OK","O84: ERROR")</f>
      </c>
      <c r="P146" s="193">
        <f>IF(ABS(P84-SUM(P90,P86,P88,P85,P89,P87))&lt;=0.5,"OK","P84: ERROR")</f>
      </c>
      <c r="Q146" s="193">
        <f>IF(ABS(Q84-SUM(Q90,Q86,Q88,Q85,Q89,Q87))&lt;=0.5,"OK","Q84: ERROR")</f>
      </c>
      <c r="R146" s="193">
        <f>IF(ABS(R84-SUM(R90,R86,R88,R85,R89,R87))&lt;=0.5,"OK","R84: ERROR")</f>
      </c>
      <c r="S146" s="193">
        <f>IF(ABS(S84-SUM(S90,S86,S88,S87))&lt;=0.5,"OK","S84: ERROR")</f>
      </c>
      <c r="T146" s="193">
        <f>IF(ABS(T84-SUM(T90,T86,T88,T85,T89,T87))&lt;=0.5,"OK","T84: ERROR")</f>
      </c>
      <c r="U146" s="193">
        <f>IF(ABS(U84-SUM(U90,U86,U88,U85,U89,U87))&lt;=0.5,"OK","U84: ERROR")</f>
      </c>
      <c r="V146" s="193">
        <f>IF(ABS(V84-SUM(V90,V86,V88,V85,V89,V87))&lt;=0.5,"OK","V84: ERROR")</f>
      </c>
      <c r="W146" s="193">
        <f>IF(ABS(W84-SUM(W90,W86,W88,W85,W89,W87))&lt;=0.5,"OK","W84: ERROR")</f>
      </c>
      <c r="X146" s="193">
        <f>IF(ABS(X84-SUM(X90,X86,X88,X85,X89,X87))&lt;=0.5,"OK","X84: ERROR")</f>
      </c>
      <c r="Y146" s="193">
        <f>IF(ABS(Y84-SUM(Y90,Y86,Y88,Y85,Y89,Y87))&lt;=0.5,"OK","Y84: ERROR")</f>
      </c>
    </row>
    <row r="147" s="161" customFormat="1" x14ac:dyDescent="0.2" ht="13.0" customHeight="true">
      <c r="K147" s="193">
        <f>IF(K91-SUM(K93,K92)&gt;=-0.5,"OK","K91: ERROR")</f>
      </c>
      <c r="M147" s="193">
        <f>IF(M91-SUM(M93,M92)&gt;=-0.5,"OK","M91: ERROR")</f>
      </c>
      <c r="N147" s="193">
        <f>IF(N91-SUM(N93,N92)&gt;=-0.5,"OK","N91: ERROR")</f>
      </c>
      <c r="O147" s="193">
        <f>IF(O91-SUM(O93,O92)&gt;=-0.5,"OK","O91: ERROR")</f>
      </c>
      <c r="P147" s="193">
        <f>IF(P91-SUM(P93,P92)&gt;=-0.5,"OK","P91: ERROR")</f>
      </c>
      <c r="Q147" s="193">
        <f>IF(Q91-SUM(Q93,Q92)&gt;=-0.5,"OK","Q91: ERROR")</f>
      </c>
      <c r="R147" s="193">
        <f>IF(R91-SUM(R93,R92)&gt;=-0.5,"OK","R91: ERROR")</f>
      </c>
      <c r="T147" s="193">
        <f>IF(T91-SUM(T93,T92)&gt;=-0.5,"OK","T91: ERROR")</f>
      </c>
      <c r="U147" s="193">
        <f>IF(U91-SUM(U93,U92)&gt;=-0.5,"OK","U91: ERROR")</f>
      </c>
      <c r="V147" s="193">
        <f>IF(V91-SUM(V93,V92)&gt;=-0.5,"OK","V91: ERROR")</f>
      </c>
      <c r="W147" s="193">
        <f>IF(W91-SUM(W93,W92)&gt;=-0.5,"OK","W91: ERROR")</f>
      </c>
      <c r="X147" s="193">
        <f>IF(X91-SUM(X93,X92)&gt;=-0.5,"OK","X91: ERROR")</f>
      </c>
      <c r="Y147" s="193">
        <f>IF(Y91-SUM(Y93,Y92)&gt;=-0.5,"OK","Y91: ERROR")</f>
      </c>
    </row>
    <row r="148" s="161" customFormat="1" x14ac:dyDescent="0.2" ht="13.0" customHeight="true">
      <c r="K148" s="193">
        <f>IF(K93-SUM(K94)&gt;=-0.5,"OK","K93: ERROR")</f>
      </c>
      <c r="M148" s="193">
        <f>IF(M93-SUM(M94)&gt;=-0.5,"OK","M93: ERROR")</f>
      </c>
      <c r="N148" s="193">
        <f>IF(N93-SUM(N94)&gt;=-0.5,"OK","N93: ERROR")</f>
      </c>
      <c r="O148" s="193">
        <f>IF(O93-SUM(O94)&gt;=-0.5,"OK","O93: ERROR")</f>
      </c>
      <c r="P148" s="193">
        <f>IF(P93-SUM(P94)&gt;=-0.5,"OK","P93: ERROR")</f>
      </c>
      <c r="Q148" s="193">
        <f>IF(Q93-SUM(Q94)&gt;=-0.5,"OK","Q93: ERROR")</f>
      </c>
      <c r="R148" s="193">
        <f>IF(R93-SUM(R94)&gt;=-0.5,"OK","R93: ERROR")</f>
      </c>
      <c r="T148" s="193">
        <f>IF(T93-SUM(T94)&gt;=-0.5,"OK","T93: ERROR")</f>
      </c>
      <c r="U148" s="193">
        <f>IF(U93-SUM(U94)&gt;=-0.5,"OK","U93: ERROR")</f>
      </c>
      <c r="V148" s="193">
        <f>IF(V93-SUM(V94)&gt;=-0.5,"OK","V93: ERROR")</f>
      </c>
      <c r="W148" s="193">
        <f>IF(W93-SUM(W94)&gt;=-0.5,"OK","W93: ERROR")</f>
      </c>
      <c r="X148" s="193">
        <f>IF(X93-SUM(X94)&gt;=-0.5,"OK","X93: ERROR")</f>
      </c>
      <c r="Y148" s="193">
        <f>IF(Y93-SUM(Y94)&gt;=-0.5,"OK","Y93: ERROR")</f>
      </c>
    </row>
    <row r="149" s="161" customFormat="1" x14ac:dyDescent="0.2" ht="13.0" customHeight="true">
      <c r="K149" s="193">
        <f>IF(ABS(K97-SUM(K98,K99,K100))&lt;=0.5,"OK","K97: ERROR")</f>
      </c>
      <c r="M149" s="193">
        <f>IF(ABS(M97-SUM(M98,M99,M100))&lt;=0.5,"OK","M97: ERROR")</f>
      </c>
      <c r="N149" s="193">
        <f>IF(ABS(N97-SUM(N98,N99,N100))&lt;=0.5,"OK","N97: ERROR")</f>
      </c>
      <c r="O149" s="193">
        <f>IF(ABS(O97-SUM(O98,O99,O100))&lt;=0.5,"OK","O97: ERROR")</f>
      </c>
      <c r="P149" s="193">
        <f>IF(ABS(P97-SUM(P98,P99,P100))&lt;=0.5,"OK","P97: ERROR")</f>
      </c>
      <c r="Q149" s="193">
        <f>IF(ABS(Q97-SUM(Q98,Q99,Q100))&lt;=0.5,"OK","Q97: ERROR")</f>
      </c>
      <c r="R149" s="193">
        <f>IF(ABS(R97-SUM(R98,R99,R100))&lt;=0.5,"OK","R97: ERROR")</f>
      </c>
      <c r="T149" s="193">
        <f>IF(ABS(T97-SUM(T98,T99,T100))&lt;=0.5,"OK","T97: ERROR")</f>
      </c>
      <c r="U149" s="193">
        <f>IF(ABS(U97-SUM(U98,U99,U100))&lt;=0.5,"OK","U97: ERROR")</f>
      </c>
      <c r="V149" s="193">
        <f>IF(ABS(V97-SUM(V98,V99,V100))&lt;=0.5,"OK","V97: ERROR")</f>
      </c>
      <c r="W149" s="193">
        <f>IF(ABS(W97-SUM(W98,W99,W100))&lt;=0.5,"OK","W97: ERROR")</f>
      </c>
      <c r="X149" s="193">
        <f>IF(ABS(X97-SUM(X98,X99,X100))&lt;=0.5,"OK","X97: ERROR")</f>
      </c>
      <c r="Y149" s="193">
        <f>IF(ABS(Y97-SUM(Y98,Y99,Y100))&lt;=0.5,"OK","Y97: ERROR")</f>
      </c>
    </row>
    <row r="150" s="161" customFormat="1" x14ac:dyDescent="0.2" ht="13.0" customHeight="true">
      <c r="K150" s="193">
        <f>IF(K102-SUM(K104,K103)&gt;=-0.5,"OK","K102: ERROR")</f>
      </c>
      <c r="L150" s="193">
        <f>IF(L102-SUM(L104,L103)&gt;=-0.5,"OK","L102: ERROR")</f>
      </c>
      <c r="M150" s="193">
        <f>IF(M102-SUM(M104,M103)&gt;=-0.5,"OK","M102: ERROR")</f>
      </c>
      <c r="N150" s="193">
        <f>IF(N102-SUM(N104,N103)&gt;=-0.5,"OK","N102: ERROR")</f>
      </c>
      <c r="O150" s="193">
        <f>IF(O102-SUM(O104,O103)&gt;=-0.5,"OK","O102: ERROR")</f>
      </c>
      <c r="P150" s="193">
        <f>IF(P102-SUM(P104,P103)&gt;=-0.5,"OK","P102: ERROR")</f>
      </c>
      <c r="Q150" s="193">
        <f>IF(Q102-SUM(Q104,Q103)&gt;=-0.5,"OK","Q102: ERROR")</f>
      </c>
      <c r="R150" s="193">
        <f>IF(R102-SUM(R104,R103)&gt;=-0.5,"OK","R102: ERROR")</f>
      </c>
      <c r="S150" s="193">
        <f>IF(S102-SUM(S104,S103)&gt;=-0.5,"OK","S102: ERROR")</f>
      </c>
      <c r="T150" s="193">
        <f>IF(T102-SUM(T104,T103)&gt;=-0.5,"OK","T102: ERROR")</f>
      </c>
      <c r="U150" s="193">
        <f>IF(U102-SUM(U104,U103)&gt;=-0.5,"OK","U102: ERROR")</f>
      </c>
      <c r="V150" s="193">
        <f>IF(V102-SUM(V104,V103)&gt;=-0.5,"OK","V102: ERROR")</f>
      </c>
      <c r="W150" s="193">
        <f>IF(W102-SUM(W104,W103)&gt;=-0.5,"OK","W102: ERROR")</f>
      </c>
      <c r="X150" s="193">
        <f>IF(X102-SUM(X104,X103)&gt;=-0.5,"OK","X102: ERROR")</f>
      </c>
      <c r="Y150" s="193">
        <f>IF(Y102-SUM(Y104,Y103)&gt;=-0.5,"OK","Y102: ERROR")</f>
      </c>
    </row>
    <row r="151" s="161" customFormat="1" x14ac:dyDescent="0.2" ht="13.0" customHeight="true">
      <c r="K151" s="193">
        <f>IF(ABS(K106-SUM(K96,K91,K28,K84,K56,K21,K82,K72,K101,K105,K95,K97,K102,K83,K37))&lt;=0.5,"OK","K106: ERROR")</f>
      </c>
      <c r="L151" s="193">
        <f>IF(ABS(L106-SUM(L91,L28,L84,L56,L82,L102,L83,L37))&lt;=0.5,"OK","L106: ERROR")</f>
      </c>
      <c r="M151" s="193">
        <f>IF(ABS(M106-SUM(M96,M91,M28,M84,M56,M21,M82,M72,M101,M95,M97,M102,M83,M37))&lt;=0.5,"OK","M106: ERROR")</f>
      </c>
      <c r="N151" s="193">
        <f>IF(ABS(N106-SUM(N96,N91,N28,N84,N56,N21,N82,N72,N101,N95,N97,N102,N83,N37))&lt;=0.5,"OK","N106: ERROR")</f>
      </c>
      <c r="O151" s="193">
        <f>IF(ABS(O106-SUM(O96,O91,O28,O84,O56,O21,O82,O72,O101,O95,O97,O102,O83,O37))&lt;=0.5,"OK","O106: ERROR")</f>
      </c>
      <c r="P151" s="193">
        <f>IF(ABS(P106-SUM(P96,P91,P28,P84,P56,P21,P82,P72,P101,P95,P97,P102,P83,P37))&lt;=0.5,"OK","P106: ERROR")</f>
      </c>
      <c r="Q151" s="193">
        <f>IF(ABS(Q106-SUM(Q96,Q91,Q28,Q84,Q56,Q21,Q82,Q72,Q101,Q105,Q95,Q97,Q102,Q83,Q37))&lt;=0.5,"OK","Q106: ERROR")</f>
      </c>
      <c r="R151" s="193">
        <f>IF(ABS(R106-SUM(R96,R91,R28,R84,R56,R21,R82,R72,R101,R95,R97,R102,R83,R37))&lt;=0.5,"OK","R106: ERROR")</f>
      </c>
      <c r="S151" s="193">
        <f>IF(ABS(S106-SUM(S91,S28,S84,S56,S82,S102,S83,S37))&lt;=0.5,"OK","S106: ERROR")</f>
      </c>
      <c r="T151" s="193">
        <f>IF(ABS(T106-SUM(T96,T91,T28,T84,T56,T21,T82,T72,T101,T95,T97,T102,T83,T37))&lt;=0.5,"OK","T106: ERROR")</f>
      </c>
      <c r="U151" s="193">
        <f>IF(ABS(U106-SUM(U96,U91,U28,U84,U56,U21,U82,U72,U101,U95,U97,U102,U83,U37))&lt;=0.5,"OK","U106: ERROR")</f>
      </c>
      <c r="V151" s="193">
        <f>IF(ABS(V106-SUM(V96,V91,V28,V84,V56,V21,V82,V72,V101,V95,V97,V102,V83,V37))&lt;=0.5,"OK","V106: ERROR")</f>
      </c>
      <c r="W151" s="193">
        <f>IF(ABS(W106-SUM(W96,W91,W28,W84,W56,W21,W82,W72,W101,W95,W97,W102,W83,W37))&lt;=0.5,"OK","W106: ERROR")</f>
      </c>
      <c r="X151" s="193">
        <f>IF(ABS(X106-SUM(X96,X91,X28,X84,X56,X21,X82,X72,X101,X95,X97,X102,X83,X37))&lt;=0.5,"OK","X106: ERROR")</f>
      </c>
      <c r="Y151" s="193">
        <f>IF(ABS(Y106-SUM(Y96,Y91,Y28,Y84,Y56,Y21,Y82,Y72,Y101,Y105,Y95,Y97,Y102,Y83,Y37))&lt;=0.5,"OK","Y106: ERROR")</f>
      </c>
    </row>
    <row r="152" s="161" customFormat="1" x14ac:dyDescent="0.2" ht="13.0" customHeight="true">
      <c r="K152" s="193">
        <f>IF(K106-SUM(K107)&gt;=-0.5,"OK","K106: ERROR")</f>
      </c>
      <c r="M152" s="193">
        <f>IF(M106-SUM(M107)&gt;=-0.5,"OK","M106: ERROR")</f>
      </c>
      <c r="N152" s="193">
        <f>IF(N106-SUM(N107)&gt;=-0.5,"OK","N106: ERROR")</f>
      </c>
      <c r="O152" s="193">
        <f>IF(O106-SUM(O107)&gt;=-0.5,"OK","O106: ERROR")</f>
      </c>
      <c r="P152" s="193">
        <f>IF(P106-SUM(P107)&gt;=-0.5,"OK","P106: ERROR")</f>
      </c>
      <c r="Q152" s="193">
        <f>IF(Q106-SUM(Q107)&gt;=-0.5,"OK","Q106: ERROR")</f>
      </c>
      <c r="R152" s="193">
        <f>IF(R106-SUM(R107)&gt;=-0.5,"OK","R106: ERROR")</f>
      </c>
      <c r="T152" s="193">
        <f>IF(T106-SUM(T107)&gt;=-0.5,"OK","T106: ERROR")</f>
      </c>
      <c r="U152" s="193">
        <f>IF(U106-SUM(U107)&gt;=-0.5,"OK","U106: ERROR")</f>
      </c>
      <c r="V152" s="193">
        <f>IF(V106-SUM(V107)&gt;=-0.5,"OK","V106: ERROR")</f>
      </c>
      <c r="W152" s="193">
        <f>IF(W106-SUM(W107)&gt;=-0.5,"OK","W106: ERROR")</f>
      </c>
      <c r="X152" s="193">
        <f>IF(X106-SUM(X107)&gt;=-0.5,"OK","X106: ERROR")</f>
      </c>
      <c r="Y152" s="193">
        <f>IF(Y106&gt;0,"OK","Y106: ERROR")</f>
      </c>
    </row>
    <row r="153" s="161" customFormat="1" x14ac:dyDescent="0.2" ht="13.0" customHeight="true">
      <c r="K153" s="193">
        <f>IF(IF(K106&lt;&gt;0,NOT(K106=K107),TRUE),"OK","K106: WARNING")</f>
      </c>
      <c r="M153" s="193">
        <f>IF(IF(M106&lt;&gt;0,NOT(M106=M107),TRUE),"OK","M106: WARNING")</f>
      </c>
      <c r="N153" s="193">
        <f>IF(IF(N106&lt;&gt;0,NOT(N106=N107),TRUE),"OK","N106: WARNING")</f>
      </c>
      <c r="O153" s="193">
        <f>IF(IF(O106&lt;&gt;0,NOT(O106=O107),TRUE),"OK","O106: WARNING")</f>
      </c>
      <c r="P153" s="193">
        <f>IF(IF(P106&lt;&gt;0,NOT(P106=P107),TRUE),"OK","P106: WARNING")</f>
      </c>
      <c r="Q153" s="193">
        <f>IF(IF(Q106&lt;&gt;0,NOT(Q106=Q107),TRUE),"OK","Q106: WARNING")</f>
      </c>
      <c r="R153" s="193">
        <f>IF(IF(R106&lt;&gt;0,NOT(R106=R107),TRUE),"OK","R106: WARNING")</f>
      </c>
      <c r="T153" s="193">
        <f>IF(IF(T106&lt;&gt;0,NOT(T106=T107),TRUE),"OK","T106: WARNING")</f>
      </c>
      <c r="U153" s="193">
        <f>IF(IF(U106&lt;&gt;0,NOT(U106=U107),TRUE),"OK","U106: WARNING")</f>
      </c>
      <c r="V153" s="193">
        <f>IF(IF(V106&lt;&gt;0,NOT(V106=V107),TRUE),"OK","V106: WARNING")</f>
      </c>
      <c r="W153" s="193">
        <f>IF(IF(W106&lt;&gt;0,NOT(W106=W107),TRUE),"OK","W106: WARNING")</f>
      </c>
      <c r="X153" s="193">
        <f>IF(IF(X106&lt;&gt;0,NOT(X106=X107),TRUE),"OK","X106: WARNING")</f>
      </c>
      <c r="Y153" s="193">
        <f>IF(Y106-SUM(Y107)&gt;=-0.5,"OK","Y106: ERROR")</f>
      </c>
    </row>
    <row r="154" s="161" customFormat="1" x14ac:dyDescent="0.2" ht="13.0" customHeight="true">
      <c r="Y154" s="193">
        <f>IF(IF(Y106&lt;&gt;0,NOT(Y106=Y107),TRUE),"OK","Y106: WARNING")</f>
      </c>
    </row>
    <row r="155" s="161" customFormat="1" x14ac:dyDescent="0.2" ht="13.0" customHeight="true">
      <c r="K155" s="193">
        <f>IF(K107-SUM(K108)&gt;=-0.5,"OK","K107: ERROR")</f>
      </c>
      <c r="M155" s="193">
        <f>IF(M107-SUM(M108)&gt;=-0.5,"OK","M107: ERROR")</f>
      </c>
      <c r="N155" s="193">
        <f>IF(N107-SUM(N108)&gt;=-0.5,"OK","N107: ERROR")</f>
      </c>
      <c r="O155" s="193">
        <f>IF(O107-SUM(O108)&gt;=-0.5,"OK","O107: ERROR")</f>
      </c>
      <c r="P155" s="193">
        <f>IF(P107-SUM(P108)&gt;=-0.5,"OK","P107: ERROR")</f>
      </c>
      <c r="Q155" s="193">
        <f>IF(Q107-SUM(Q108)&gt;=-0.5,"OK","Q107: ERROR")</f>
      </c>
      <c r="R155" s="193">
        <f>IF(R107-SUM(R108)&gt;=-0.5,"OK","R107: ERROR")</f>
      </c>
      <c r="T155" s="193">
        <f>IF(T107-SUM(T108)&gt;=-0.5,"OK","T107: ERROR")</f>
      </c>
      <c r="U155" s="193">
        <f>IF(U107-SUM(U108)&gt;=-0.5,"OK","U107: ERROR")</f>
      </c>
      <c r="V155" s="193">
        <f>IF(V107-SUM(V108)&gt;=-0.5,"OK","V107: ERROR")</f>
      </c>
      <c r="W155" s="193">
        <f>IF(W107-SUM(W108)&gt;=-0.5,"OK","W107: ERROR")</f>
      </c>
      <c r="X155" s="193">
        <f>IF(X107-SUM(X108)&gt;=-0.5,"OK","X107: ERROR")</f>
      </c>
      <c r="Y155" s="193">
        <f>IF(Y107-SUM(Y108)&gt;=-0.5,"OK","Y107: ERROR")</f>
      </c>
    </row>
    <row r="156" s="161" customFormat="1" x14ac:dyDescent="0.2" ht="13.0" customHeight="true"/>
    <row r="157" s="161" customFormat="1" x14ac:dyDescent="0.2" ht="13.0" customHeight="true"/>
    <row r="158" s="161" customFormat="1" x14ac:dyDescent="0.2" ht="13.0" customHeight="true"/>
    <row r="159" s="161" customFormat="1" x14ac:dyDescent="0.2" ht="13.0" customHeight="true"/>
    <row r="160" s="161" customFormat="1" x14ac:dyDescent="0.2"/>
    <row r="161" s="161" customFormat="1" x14ac:dyDescent="0.2"/>
    <row r="162" s="161" customFormat="1" x14ac:dyDescent="0.2"/>
    <row r="163" s="161" customFormat="1" x14ac:dyDescent="0.2"/>
    <row r="164" s="161" customFormat="1" x14ac:dyDescent="0.2"/>
    <row r="165" s="161" customFormat="1" x14ac:dyDescent="0.2"/>
    <row r="166" s="161" customFormat="1" x14ac:dyDescent="0.2"/>
    <row r="167" s="161" customFormat="1" x14ac:dyDescent="0.2"/>
    <row r="168" s="161" customFormat="1" x14ac:dyDescent="0.2"/>
    <row r="169" s="161" customFormat="1" x14ac:dyDescent="0.2"/>
    <row r="170" s="161" customFormat="1" x14ac:dyDescent="0.2"/>
    <row r="171" s="161" customFormat="1" x14ac:dyDescent="0.2"/>
    <row r="172" s="161" customFormat="1" x14ac:dyDescent="0.2"/>
    <row r="173" s="161" customFormat="1" x14ac:dyDescent="0.2"/>
    <row r="174" s="161" customFormat="1" x14ac:dyDescent="0.2"/>
    <row r="175" s="161" customFormat="1" x14ac:dyDescent="0.2"/>
    <row r="176" s="161" customFormat="1" x14ac:dyDescent="0.2"/>
    <row r="177" s="161" customFormat="1" x14ac:dyDescent="0.2"/>
    <row r="178" s="161" customFormat="1" x14ac:dyDescent="0.2"/>
    <row r="179" s="161" customFormat="1" x14ac:dyDescent="0.2"/>
    <row r="180" s="161" customFormat="1" x14ac:dyDescent="0.2"/>
    <row r="181" s="161" customFormat="1" x14ac:dyDescent="0.2"/>
    <row r="182" s="161" customFormat="1" x14ac:dyDescent="0.2"/>
    <row r="183" s="161" customFormat="1" x14ac:dyDescent="0.2"/>
    <row r="184" s="161" customFormat="1" x14ac:dyDescent="0.2"/>
    <row r="185" s="161" customFormat="1" x14ac:dyDescent="0.2"/>
    <row r="186" s="161" customFormat="1" x14ac:dyDescent="0.2"/>
    <row r="187" s="161" customFormat="1" x14ac:dyDescent="0.2"/>
    <row r="188" s="161" customFormat="1" x14ac:dyDescent="0.2"/>
    <row r="189" s="161" customFormat="1" x14ac:dyDescent="0.2"/>
    <row r="190" s="161" customFormat="1" x14ac:dyDescent="0.2"/>
    <row r="191" s="161" customFormat="1" x14ac:dyDescent="0.2"/>
    <row r="192" s="161" customFormat="1" x14ac:dyDescent="0.2"/>
    <row r="193" s="161" customFormat="1" x14ac:dyDescent="0.2"/>
    <row r="194" s="161" customFormat="1" x14ac:dyDescent="0.2"/>
    <row r="195" s="161" customFormat="1" x14ac:dyDescent="0.2"/>
    <row r="196" s="161" customFormat="1" x14ac:dyDescent="0.2"/>
    <row r="197" s="161" customFormat="1" x14ac:dyDescent="0.2"/>
    <row r="198" s="161" customFormat="1" x14ac:dyDescent="0.2"/>
    <row r="199" s="161" customFormat="1" x14ac:dyDescent="0.2"/>
    <row r="200" s="161" customFormat="1" x14ac:dyDescent="0.2"/>
    <row r="201" s="161" customFormat="1" x14ac:dyDescent="0.2"/>
    <row r="202" s="161" customFormat="1" x14ac:dyDescent="0.2"/>
    <row r="203" s="161" customFormat="1" x14ac:dyDescent="0.2"/>
    <row r="204" s="161" customFormat="1" x14ac:dyDescent="0.2"/>
    <row r="205" s="161" customFormat="1" x14ac:dyDescent="0.2"/>
    <row r="206" s="161" customFormat="1" x14ac:dyDescent="0.2"/>
    <row r="207" s="161" customFormat="1" x14ac:dyDescent="0.2"/>
    <row r="208" s="161" customFormat="1" x14ac:dyDescent="0.2"/>
    <row r="209" s="161" customFormat="1" x14ac:dyDescent="0.2"/>
    <row r="210" s="161" customFormat="1" x14ac:dyDescent="0.2"/>
    <row r="211" s="161" customFormat="1" x14ac:dyDescent="0.2"/>
    <row r="212" s="161" customFormat="1" x14ac:dyDescent="0.2"/>
    <row r="213" s="161" customFormat="1" x14ac:dyDescent="0.2"/>
    <row r="214" s="161" customFormat="1" x14ac:dyDescent="0.2"/>
    <row r="215" s="161" customFormat="1" x14ac:dyDescent="0.2"/>
    <row r="216" s="161" customFormat="1" x14ac:dyDescent="0.2"/>
    <row r="217" s="161" customFormat="1" x14ac:dyDescent="0.2"/>
    <row r="218" s="161" customFormat="1" x14ac:dyDescent="0.2"/>
    <row r="219" s="161" customFormat="1" x14ac:dyDescent="0.2"/>
    <row r="220" s="161" customFormat="1" x14ac:dyDescent="0.2"/>
    <row r="221" s="161" customFormat="1" x14ac:dyDescent="0.2"/>
    <row r="222" s="161" customFormat="1" x14ac:dyDescent="0.2"/>
    <row r="223" s="161" customFormat="1" x14ac:dyDescent="0.2"/>
    <row r="224" s="161" customFormat="1" x14ac:dyDescent="0.2"/>
    <row r="225" s="161" customFormat="1" x14ac:dyDescent="0.2"/>
    <row r="226" s="161" customFormat="1" x14ac:dyDescent="0.2"/>
    <row r="227" s="161" customFormat="1" x14ac:dyDescent="0.2"/>
    <row r="228" s="161" customFormat="1" x14ac:dyDescent="0.2"/>
    <row r="229" s="161" customFormat="1" x14ac:dyDescent="0.2"/>
    <row r="230" s="161" customFormat="1" x14ac:dyDescent="0.2"/>
    <row r="231" s="161" customFormat="1" x14ac:dyDescent="0.2"/>
    <row r="232" s="161" customFormat="1" x14ac:dyDescent="0.2"/>
    <row r="233" s="161" customFormat="1" x14ac:dyDescent="0.2"/>
    <row r="234" s="161" customFormat="1" x14ac:dyDescent="0.2"/>
    <row r="235" s="161" customFormat="1" x14ac:dyDescent="0.2"/>
    <row r="236" s="161" customFormat="1" x14ac:dyDescent="0.2"/>
    <row r="237" s="161" customFormat="1" x14ac:dyDescent="0.2"/>
    <row r="238" s="161" customFormat="1" x14ac:dyDescent="0.2"/>
    <row r="239" s="161" customFormat="1" x14ac:dyDescent="0.2"/>
    <row r="240" s="161" customFormat="1" x14ac:dyDescent="0.2"/>
    <row r="241" s="161" customFormat="1" x14ac:dyDescent="0.2"/>
    <row r="242" s="161" customFormat="1" x14ac:dyDescent="0.2"/>
    <row r="243" s="161" customFormat="1" x14ac:dyDescent="0.2"/>
    <row r="244" s="161" customFormat="1" x14ac:dyDescent="0.2"/>
    <row r="245" s="161" customFormat="1" x14ac:dyDescent="0.2"/>
    <row r="246" s="161" customFormat="1" x14ac:dyDescent="0.2"/>
    <row r="247" s="161" customFormat="1" x14ac:dyDescent="0.2"/>
    <row r="248" s="161" customFormat="1" x14ac:dyDescent="0.2"/>
    <row r="249" s="161" customFormat="1" x14ac:dyDescent="0.2"/>
    <row r="250" s="161" customFormat="1" x14ac:dyDescent="0.2"/>
    <row r="251" s="161" customFormat="1" x14ac:dyDescent="0.2"/>
    <row r="252" s="161" customFormat="1" x14ac:dyDescent="0.2"/>
    <row r="253" s="161" customFormat="1" x14ac:dyDescent="0.2"/>
    <row r="254" s="161" customFormat="1" x14ac:dyDescent="0.2"/>
    <row r="255" s="161" customFormat="1" x14ac:dyDescent="0.2"/>
    <row r="256" s="161" customFormat="1" x14ac:dyDescent="0.2"/>
    <row r="257" s="161" customFormat="1" x14ac:dyDescent="0.2"/>
    <row r="258" s="161" customFormat="1" x14ac:dyDescent="0.2"/>
    <row r="259" s="161" customFormat="1" x14ac:dyDescent="0.2"/>
    <row r="260" s="137" customFormat="1" x14ac:dyDescent="0.2"/>
    <row r="261" s="137" customFormat="1" x14ac:dyDescent="0.2"/>
    <row r="262" s="137" customFormat="1" x14ac:dyDescent="0.2"/>
    <row r="263" s="137" customFormat="1" x14ac:dyDescent="0.2"/>
  </sheetData>
  <sheetProtection sheet="1" objects="1"/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112:Y155">
    <cfRule type="expression" dxfId="7" priority="1">
      <formula>ISNUMBER(SEARCH("ERROR",K112))</formula>
    </cfRule>
    <cfRule type="expression" dxfId="8" priority="2">
      <formula>ISNUMBER(SEARCH("WARNING",K112))</formula>
    </cfRule>
    <cfRule type="expression" dxfId="9" priority="3">
      <formula>ISNUMBER(SEARCH("OK",K112))</formula>
    </cfRule>
  </conditionalFormatting>
  <conditionalFormatting sqref="AB21:AD108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2:AP117">
    <cfRule type="expression" dxfId="13" priority="7">
      <formula>ISNUMBER(SEARCH("ERROR",AB112))</formula>
    </cfRule>
    <cfRule type="expression" dxfId="14" priority="8">
      <formula>ISNUMBER(SEARCH("WARNING",AB112))</formula>
    </cfRule>
    <cfRule type="expression" dxfId="15" priority="9">
      <formula>ISNUMBER(SEARCH("OK",AB112))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M101_Q21_0" ref="AB21"/>
    <hyperlink location="Validation_D002_M101_Q22_0" ref="AB22"/>
    <hyperlink location="Validation_D002_M101_Q23_0" ref="AB23"/>
    <hyperlink location="Validation_D002_M101_Q24_0" ref="AB24"/>
    <hyperlink location="Validation_D002_M101_Q26_0" ref="AB26"/>
    <hyperlink location="Validation_D002_M101_Q28_0" ref="AB28"/>
    <hyperlink location="Validation_D002_M101_Q29_0" ref="AB29"/>
    <hyperlink location="Validation_D002_M101_Q30_0" ref="AB30"/>
    <hyperlink location="Validation_D002_M101_Q31_0" ref="AB31"/>
    <hyperlink location="Validation_D002_M101_Q32_0" ref="AB32"/>
    <hyperlink location="Validation_D002_M101_Q33_0" ref="AB33"/>
    <hyperlink location="Validation_D002_M101_Q34_0" ref="AB34"/>
    <hyperlink location="Validation_D002_M101_Q35_0" ref="AB35"/>
    <hyperlink location="Validation_D002_M101_Q36_0" ref="AB36"/>
    <hyperlink location="Validation_D002_M101_Q37_0" ref="AB37"/>
    <hyperlink location="Validation_D002_M101_Q38_0" ref="AB38"/>
    <hyperlink location="Validation_D002_M101_Q39_0" ref="AB39"/>
    <hyperlink location="Validation_D002_M101_Q40_0" ref="AB40"/>
    <hyperlink location="Validation_D002_M101_Q41_0" ref="AB41"/>
    <hyperlink location="Validation_D002_M101_Q42_0" ref="AB42"/>
    <hyperlink location="Validation_D002_M101_Q43_0" ref="AB43"/>
    <hyperlink location="Validation_D002_M101_Q44_0" ref="AB44"/>
    <hyperlink location="Validation_D002_M101_Q45_0" ref="AB45"/>
    <hyperlink location="Validation_D002_M101_Q46_0" ref="AB46"/>
    <hyperlink location="Validation_D002_M101_Q47_0" ref="AB47"/>
    <hyperlink location="Validation_D002_M101_Q48_0" ref="AB48"/>
    <hyperlink location="Validation_D002_M101_Q49_0" ref="AB49"/>
    <hyperlink location="Validation_D002_M101_Q50_0" ref="AB50"/>
    <hyperlink location="Validation_D002_M101_Q51_0" ref="AB51"/>
    <hyperlink location="Validation_D002_M101_Q52_0" ref="AB52"/>
    <hyperlink location="Validation_D002_M101_Q53_0" ref="AB53"/>
    <hyperlink location="Validation_D002_M101_Q54_0" ref="AB54"/>
    <hyperlink location="Validation_D002_M101_Q55_0" ref="AB55"/>
    <hyperlink location="Validation_D002_M101_Q56_0" ref="AB56"/>
    <hyperlink location="Validation_D002_M101_Q58_0" ref="AB58"/>
    <hyperlink location="Validation_D002_M101_Q59_0" ref="AB59"/>
    <hyperlink location="Validation_D002_M101_Q60_0" ref="AB60"/>
    <hyperlink location="Validation_D002_M101_Q61_0" ref="AB61"/>
    <hyperlink location="Validation_D002_M101_Q62_0" ref="AB62"/>
    <hyperlink location="Validation_D002_M101_Q64_0" ref="AB64"/>
    <hyperlink location="Validation_D002_M101_Q65_0" ref="AB65"/>
    <hyperlink location="Validation_D002_M101_Q66_0" ref="AB66"/>
    <hyperlink location="Validation_D002_M101_Q67_0" ref="AB67"/>
    <hyperlink location="Validation_D002_M101_Q68_0" ref="AB68"/>
    <hyperlink location="Validation_D002_M101_Q69_0" ref="AB69"/>
    <hyperlink location="Validation_D002_M101_Q70_0" ref="AB70"/>
    <hyperlink location="Validation_D002_M101_Q71_0" ref="AB71"/>
    <hyperlink location="Validation_D002_M101_Q72_0" ref="AB72"/>
    <hyperlink location="Validation_D002_M101_Q73_0" ref="AB73"/>
    <hyperlink location="Validation_D002_M101_Q74_0" ref="AB74"/>
    <hyperlink location="Validation_D002_M101_Q75_0" ref="AB75"/>
    <hyperlink location="Validation_D002_M101_Q76_0" ref="AB76"/>
    <hyperlink location="Validation_D002_M101_Q77_0" ref="AB77"/>
    <hyperlink location="Validation_D002_M101_Q78_0" ref="AB78"/>
    <hyperlink location="Validation_D002_M101_Q79_0" ref="AB79"/>
    <hyperlink location="Validation_D002_M101_Q80_0" ref="AB80"/>
    <hyperlink location="Validation_D002_M101_Q81_0" ref="AB81"/>
    <hyperlink location="Validation_D002_M101_Q82_0" ref="AB82"/>
    <hyperlink location="Validation_D002_M101_Q83_0" ref="AB83"/>
    <hyperlink location="Validation_D002_M101_Q84_0" ref="AB84"/>
    <hyperlink location="Validation_D002_M101_Q85_0" ref="AB85"/>
    <hyperlink location="Validation_D002_M101_Q86_0" ref="AB86"/>
    <hyperlink location="Validation_D002_M101_Q87_0" ref="AB87"/>
    <hyperlink location="Validation_D002_M101_Q88_0" ref="AB88"/>
    <hyperlink location="Validation_D002_M101_Q89_0" ref="AB89"/>
    <hyperlink location="Validation_D002_M101_Q90_0" ref="AB90"/>
    <hyperlink location="Validation_D002_M101_Q91_0" ref="AB91"/>
    <hyperlink location="Validation_D002_M101_Q92_0" ref="AB92"/>
    <hyperlink location="Validation_D002_M101_Q93_0" ref="AB93"/>
    <hyperlink location="Validation_D002_M101_Q94_0" ref="AB94"/>
    <hyperlink location="Validation_D002_M101_Q95_0" ref="AB95"/>
    <hyperlink location="Validation_D002_M101_Q96_0" ref="AB96"/>
    <hyperlink location="Validation_D002_M101_Q97_0" ref="AB97"/>
    <hyperlink location="Validation_D002_M101_Q98_0" ref="AB98"/>
    <hyperlink location="Validation_D002_M101_Q99_0" ref="AB99"/>
    <hyperlink location="Validation_D002_M101_Q100_0" ref="AB100"/>
    <hyperlink location="Validation_D002_M101_Q101_0" ref="AB101"/>
    <hyperlink location="Validation_D002_M101_Q102_0" ref="AB102"/>
    <hyperlink location="Validation_D002_M101_Q103_0" ref="AB103"/>
    <hyperlink location="Validation_D002_M101_Q104_0" ref="AB104"/>
    <hyperlink location="Validation_D002_M101_Q105_0" ref="AB105"/>
    <hyperlink location="Validation_D002_M101_Q106_0" ref="AB106"/>
    <hyperlink location="Validation_D002_M101_Q107_0" ref="AB107"/>
    <hyperlink location="Validation_D002_M101_Q108_0" ref="AB108"/>
    <hyperlink location="Validation_D002_M101_X21_0" ref="AC21"/>
    <hyperlink location="Validation_D002_M101_X22_0" ref="AC22"/>
    <hyperlink location="Validation_D002_M101_X23_0" ref="AC23"/>
    <hyperlink location="Validation_D002_M101_X25_0" ref="AC25"/>
    <hyperlink location="Validation_D002_M101_X26_0" ref="AC26"/>
    <hyperlink location="Validation_D002_M101_X27_0" ref="AC27"/>
    <hyperlink location="Validation_D002_M101_X28_0" ref="AC28"/>
    <hyperlink location="Validation_D002_M101_X29_0" ref="AC29"/>
    <hyperlink location="Validation_D002_M101_X30_0" ref="AC30"/>
    <hyperlink location="Validation_D002_M101_X31_0" ref="AC31"/>
    <hyperlink location="Validation_D002_M101_X32_0" ref="AC32"/>
    <hyperlink location="Validation_D002_M101_X33_0" ref="AC33"/>
    <hyperlink location="Validation_D002_M101_X34_0" ref="AC34"/>
    <hyperlink location="Validation_D002_M101_X35_0" ref="AC35"/>
    <hyperlink location="Validation_D002_M101_X36_0" ref="AC36"/>
    <hyperlink location="Validation_D002_M101_X37_0" ref="AC37"/>
    <hyperlink location="Validation_D002_M101_X38_0" ref="AC38"/>
    <hyperlink location="Validation_D002_M101_X39_0" ref="AC39"/>
    <hyperlink location="Validation_D002_M101_X40_0" ref="AC40"/>
    <hyperlink location="Validation_D002_M101_X41_0" ref="AC41"/>
    <hyperlink location="Validation_D002_M101_X42_0" ref="AC42"/>
    <hyperlink location="Validation_D002_M101_X43_0" ref="AC43"/>
    <hyperlink location="Validation_D002_M101_X44_0" ref="AC44"/>
    <hyperlink location="Validation_D002_M101_X45_0" ref="AC45"/>
    <hyperlink location="Validation_D002_M101_X46_0" ref="AC46"/>
    <hyperlink location="Validation_D002_M101_X47_0" ref="AC47"/>
    <hyperlink location="Validation_D002_M101_X48_0" ref="AC48"/>
    <hyperlink location="Validation_D002_M101_X49_0" ref="AC49"/>
    <hyperlink location="Validation_D002_M101_X50_0" ref="AC50"/>
    <hyperlink location="Validation_D002_M101_X51_0" ref="AC51"/>
    <hyperlink location="Validation_D002_M101_X52_0" ref="AC52"/>
    <hyperlink location="Validation_D002_M101_X53_0" ref="AC53"/>
    <hyperlink location="Validation_D002_M101_X54_0" ref="AC54"/>
    <hyperlink location="Validation_D002_M101_X55_0" ref="AC55"/>
    <hyperlink location="Validation_D002_M101_X56_0" ref="AC56"/>
    <hyperlink location="Validation_D002_M101_X58_0" ref="AC58"/>
    <hyperlink location="Validation_D002_M101_X59_0" ref="AC59"/>
    <hyperlink location="Validation_D002_M101_X60_0" ref="AC60"/>
    <hyperlink location="Validation_D002_M101_X61_0" ref="AC61"/>
    <hyperlink location="Validation_D002_M101_X62_0" ref="AC62"/>
    <hyperlink location="Validation_D002_M101_X64_0" ref="AC64"/>
    <hyperlink location="Validation_D002_M101_X65_0" ref="AC65"/>
    <hyperlink location="Validation_D002_M101_X66_0" ref="AC66"/>
    <hyperlink location="Validation_D002_M101_X67_0" ref="AC67"/>
    <hyperlink location="Validation_D002_M101_X68_0" ref="AC68"/>
    <hyperlink location="Validation_D002_M101_X69_0" ref="AC69"/>
    <hyperlink location="Validation_D002_M101_X70_0" ref="AC70"/>
    <hyperlink location="Validation_D002_M101_X71_0" ref="AC71"/>
    <hyperlink location="Validation_D002_M101_X72_0" ref="AC72"/>
    <hyperlink location="Validation_D002_M101_X73_0" ref="AC73"/>
    <hyperlink location="Validation_D002_M101_X74_0" ref="AC74"/>
    <hyperlink location="Validation_D002_M101_X75_0" ref="AC75"/>
    <hyperlink location="Validation_D002_M101_X76_0" ref="AC76"/>
    <hyperlink location="Validation_D002_M101_X77_0" ref="AC77"/>
    <hyperlink location="Validation_D002_M101_X78_0" ref="AC78"/>
    <hyperlink location="Validation_D002_M101_X79_0" ref="AC79"/>
    <hyperlink location="Validation_D002_M101_X80_0" ref="AC80"/>
    <hyperlink location="Validation_D002_M101_X81_0" ref="AC81"/>
    <hyperlink location="Validation_D002_M101_X82_0" ref="AC82"/>
    <hyperlink location="Validation_D002_M101_X83_0" ref="AC83"/>
    <hyperlink location="Validation_D002_M101_X84_0" ref="AC84"/>
    <hyperlink location="Validation_D002_M101_X85_0" ref="AC85"/>
    <hyperlink location="Validation_D002_M101_X86_0" ref="AC86"/>
    <hyperlink location="Validation_D002_M101_X87_0" ref="AC87"/>
    <hyperlink location="Validation_D002_M101_X88_0" ref="AC88"/>
    <hyperlink location="Validation_D002_M101_X89_0" ref="AC89"/>
    <hyperlink location="Validation_D002_M101_X90_0" ref="AC90"/>
    <hyperlink location="Validation_D002_M101_X91_0" ref="AC91"/>
    <hyperlink location="Validation_D002_M101_X92_0" ref="AC92"/>
    <hyperlink location="Validation_D002_M101_X93_0" ref="AC93"/>
    <hyperlink location="Validation_D002_M101_X94_0" ref="AC94"/>
    <hyperlink location="Validation_D002_M101_X95_0" ref="AC95"/>
    <hyperlink location="Validation_D002_M101_X96_0" ref="AC96"/>
    <hyperlink location="Validation_D002_M101_X97_0" ref="AC97"/>
    <hyperlink location="Validation_D002_M101_X98_0" ref="AC98"/>
    <hyperlink location="Validation_D002_M101_X99_0" ref="AC99"/>
    <hyperlink location="Validation_D002_M101_X100_0" ref="AC100"/>
    <hyperlink location="Validation_D002_M101_X101_0" ref="AC101"/>
    <hyperlink location="Validation_D002_M101_X102_0" ref="AC102"/>
    <hyperlink location="Validation_D002_M101_X103_0" ref="AC103"/>
    <hyperlink location="Validation_D002_M101_X104_0" ref="AC104"/>
    <hyperlink location="Validation_D002_M101_X106_0" ref="AC106"/>
    <hyperlink location="Validation_D002_M101_X107_0" ref="AC107"/>
    <hyperlink location="Validation_D002_M101_X108_0" ref="AC108"/>
    <hyperlink location="Validation_D001_M101_Y21_0" ref="AD21"/>
    <hyperlink location="Validation_D001_M101_Y22_0" ref="AD22"/>
    <hyperlink location="Validation_D001_M101_Y23_0" ref="AD23"/>
    <hyperlink location="Validation_D001_M101_Y24_0" ref="AD24"/>
    <hyperlink location="Validation_D001_M101_Y25_0" ref="AD25"/>
    <hyperlink location="Validation_D001_M101_Y26_0" ref="AD26"/>
    <hyperlink location="Validation_D001_M101_Y27_0" ref="AD27"/>
    <hyperlink location="Validation_D001_M101_Y28_0" ref="AD28"/>
    <hyperlink location="Validation_D001_M101_Y29_0" ref="AD29"/>
    <hyperlink location="Validation_D001_M101_Y30_0" ref="AD30"/>
    <hyperlink location="Validation_D001_M101_Y31_0" ref="AD31"/>
    <hyperlink location="Validation_D001_M101_Y32_0" ref="AD32"/>
    <hyperlink location="Validation_D001_M101_Y33_0" ref="AD33"/>
    <hyperlink location="Validation_D001_M101_Y34_0" ref="AD34"/>
    <hyperlink location="Validation_D001_M101_Y35_0" ref="AD35"/>
    <hyperlink location="Validation_D001_M101_Y36_0" ref="AD36"/>
    <hyperlink location="Validation_D001_M101_Y37_0" ref="AD37"/>
    <hyperlink location="Validation_D001_M101_Y38_0" ref="AD38"/>
    <hyperlink location="Validation_D001_M101_Y39_0" ref="AD39"/>
    <hyperlink location="Validation_D001_M101_Y40_0" ref="AD40"/>
    <hyperlink location="Validation_D001_M101_Y41_0" ref="AD41"/>
    <hyperlink location="Validation_D001_M101_Y42_0" ref="AD42"/>
    <hyperlink location="Validation_D001_M101_Y43_0" ref="AD43"/>
    <hyperlink location="Validation_D001_M101_Y44_0" ref="AD44"/>
    <hyperlink location="Validation_D001_M101_Y45_0" ref="AD45"/>
    <hyperlink location="Validation_D001_M101_Y46_0" ref="AD46"/>
    <hyperlink location="Validation_D001_M101_Y47_0" ref="AD47"/>
    <hyperlink location="Validation_D001_M101_Y48_0" ref="AD48"/>
    <hyperlink location="Validation_D001_M101_Y49_0" ref="AD49"/>
    <hyperlink location="Validation_D001_M101_Y50_0" ref="AD50"/>
    <hyperlink location="Validation_D001_M101_Y51_0" ref="AD51"/>
    <hyperlink location="Validation_D001_M101_Y52_0" ref="AD52"/>
    <hyperlink location="Validation_D001_M101_Y53_0" ref="AD53"/>
    <hyperlink location="Validation_D001_M101_Y54_0" ref="AD54"/>
    <hyperlink location="Validation_D001_M101_Y55_0" ref="AD55"/>
    <hyperlink location="Validation_D001_M101_Y56_0" ref="AD56"/>
    <hyperlink location="Validation_D001_M101_Y58_0" ref="AD58"/>
    <hyperlink location="Validation_D001_M101_Y59_0" ref="AD59"/>
    <hyperlink location="Validation_D001_M101_Y60_0" ref="AD60"/>
    <hyperlink location="Validation_D001_M101_Y61_0" ref="AD61"/>
    <hyperlink location="Validation_D001_M101_Y62_0" ref="AD62"/>
    <hyperlink location="Validation_D001_M101_Y64_0" ref="AD64"/>
    <hyperlink location="Validation_D001_M101_Y65_0" ref="AD65"/>
    <hyperlink location="Validation_D001_M101_Y66_0" ref="AD66"/>
    <hyperlink location="Validation_D001_M101_Y67_0" ref="AD67"/>
    <hyperlink location="Validation_D001_M101_Y68_0" ref="AD68"/>
    <hyperlink location="Validation_D001_M101_Y69_0" ref="AD69"/>
    <hyperlink location="Validation_D001_M101_Y70_0" ref="AD70"/>
    <hyperlink location="Validation_D001_M101_Y71_0" ref="AD71"/>
    <hyperlink location="Validation_D001_M101_Y72_0" ref="AD72"/>
    <hyperlink location="Validation_D001_M101_Y73_0" ref="AD73"/>
    <hyperlink location="Validation_D001_M101_Y74_0" ref="AD74"/>
    <hyperlink location="Validation_D001_M101_Y75_0" ref="AD75"/>
    <hyperlink location="Validation_D001_M101_Y76_0" ref="AD76"/>
    <hyperlink location="Validation_D001_M101_Y77_0" ref="AD77"/>
    <hyperlink location="Validation_D001_M101_Y78_0" ref="AD78"/>
    <hyperlink location="Validation_D001_M101_Y79_0" ref="AD79"/>
    <hyperlink location="Validation_D001_M101_Y80_0" ref="AD80"/>
    <hyperlink location="Validation_D001_M101_Y81_0" ref="AD81"/>
    <hyperlink location="Validation_D001_M101_Y82_0" ref="AD82"/>
    <hyperlink location="Validation_D001_M101_Y83_0" ref="AD83"/>
    <hyperlink location="Validation_D001_M101_Y84_0" ref="AD84"/>
    <hyperlink location="Validation_D001_M101_Y85_0" ref="AD85"/>
    <hyperlink location="Validation_D001_M101_Y86_0" ref="AD86"/>
    <hyperlink location="Validation_D001_M101_Y87_0" ref="AD87"/>
    <hyperlink location="Validation_D001_M101_Y88_0" ref="AD88"/>
    <hyperlink location="Validation_D001_M101_Y89_0" ref="AD89"/>
    <hyperlink location="Validation_D001_M101_Y90_0" ref="AD90"/>
    <hyperlink location="Validation_D001_M101_Y91_0" ref="AD91"/>
    <hyperlink location="Validation_D001_M101_Y92_0" ref="AD92"/>
    <hyperlink location="Validation_D001_M101_Y93_0" ref="AD93"/>
    <hyperlink location="Validation_D001_M101_Y94_0" ref="AD94"/>
    <hyperlink location="Validation_D001_M101_Y95_0" ref="AD95"/>
    <hyperlink location="Validation_D001_M101_Y96_0" ref="AD96"/>
    <hyperlink location="Validation_D001_M101_Y97_0" ref="AD97"/>
    <hyperlink location="Validation_D001_M101_Y98_0" ref="AD98"/>
    <hyperlink location="Validation_D001_M101_Y99_0" ref="AD99"/>
    <hyperlink location="Validation_D001_M101_Y100_0" ref="AD100"/>
    <hyperlink location="Validation_D001_M101_Y101_0" ref="AD101"/>
    <hyperlink location="Validation_D001_M101_Y102_0" ref="AD102"/>
    <hyperlink location="Validation_D001_M101_Y103_0" ref="AD103"/>
    <hyperlink location="Validation_D001_M101_Y104_0" ref="AD104"/>
    <hyperlink location="Validation_D001_M101_Y105_0" ref="AD105"/>
    <hyperlink location="Validation_D001_M101_Y106_0" ref="AD106"/>
    <hyperlink location="Validation_D001_M101_Y107_0" ref="AD107"/>
    <hyperlink location="Validation_D001_M101_Y108_0" ref="AD108"/>
    <hyperlink location="Validation_K006_M101_K21_0" ref="K112"/>
    <hyperlink location="Validation_K006_M101_M21_0" ref="M112"/>
    <hyperlink location="Validation_K006_M101_N21_0" ref="N112"/>
    <hyperlink location="Validation_K006_M101_O21_0" ref="O112"/>
    <hyperlink location="Validation_K006_M101_P21_0" ref="P112"/>
    <hyperlink location="Validation_K007_M101_Q21_0" ref="Q112"/>
    <hyperlink location="Validation_K006_M101_Q21_0" ref="Q113"/>
    <hyperlink location="Validation_K006_M101_R21_0" ref="R112"/>
    <hyperlink location="Validation_K006_M101_T21_0" ref="T112"/>
    <hyperlink location="Validation_K006_M101_U21_0" ref="U112"/>
    <hyperlink location="Validation_K006_M101_V21_0" ref="V112"/>
    <hyperlink location="Validation_K006_M101_W21_0" ref="W112"/>
    <hyperlink location="Validation_K006_M101_X21_0" ref="X112"/>
    <hyperlink location="Validation_K006_M101_Y21_0" ref="Y112"/>
    <hyperlink location="Validation_D003_M101_K28_0" ref="K114"/>
    <hyperlink location="Validation_D003_M101_L28_0" ref="L114"/>
    <hyperlink location="Validation_D003_M101_M28_0" ref="M114"/>
    <hyperlink location="Validation_D003_M101_N28_0" ref="N114"/>
    <hyperlink location="Validation_D003_M101_O28_0" ref="O114"/>
    <hyperlink location="Validation_D003_M101_P28_0" ref="P114"/>
    <hyperlink location="Validation_D003_M101_Q28_0" ref="Q114"/>
    <hyperlink location="Validation_D003_M101_R28_0" ref="R114"/>
    <hyperlink location="Validation_D003_M101_S28_0" ref="S114"/>
    <hyperlink location="Validation_D003_M101_T28_0" ref="T114"/>
    <hyperlink location="Validation_D003_M101_U28_0" ref="U114"/>
    <hyperlink location="Validation_D003_M101_V28_0" ref="V114"/>
    <hyperlink location="Validation_D003_M101_W28_0" ref="W114"/>
    <hyperlink location="Validation_D003_M101_X28_0" ref="X114"/>
    <hyperlink location="Validation_D003_M101_Y28_0" ref="Y114"/>
    <hyperlink location="Validation_D004_M101_K31_0" ref="K115"/>
    <hyperlink location="Validation_D004_M101_L31_0" ref="L115"/>
    <hyperlink location="Validation_D004_M101_M31_0" ref="M115"/>
    <hyperlink location="Validation_D004_M101_N31_0" ref="N115"/>
    <hyperlink location="Validation_D004_M101_O31_0" ref="O115"/>
    <hyperlink location="Validation_D004_M101_P31_0" ref="P115"/>
    <hyperlink location="Validation_D004_M101_Q31_0" ref="Q115"/>
    <hyperlink location="Validation_D004_M101_R31_0" ref="R115"/>
    <hyperlink location="Validation_D004_M101_S31_0" ref="S115"/>
    <hyperlink location="Validation_D004_M101_T31_0" ref="T115"/>
    <hyperlink location="Validation_D004_M101_U31_0" ref="U115"/>
    <hyperlink location="Validation_D004_M101_V31_0" ref="V115"/>
    <hyperlink location="Validation_D004_M101_W31_0" ref="W115"/>
    <hyperlink location="Validation_D004_M101_X31_0" ref="X115"/>
    <hyperlink location="Validation_D004_M101_Y31_0" ref="Y115"/>
    <hyperlink location="Validation_D005_M101_K37_0" ref="K116"/>
    <hyperlink location="Validation_D005_M101_L37_0" ref="L116"/>
    <hyperlink location="Validation_D005_M101_M37_0" ref="M116"/>
    <hyperlink location="Validation_D005_M101_N37_0" ref="N116"/>
    <hyperlink location="Validation_D005_M101_O37_0" ref="O116"/>
    <hyperlink location="Validation_D005_M101_P37_0" ref="P116"/>
    <hyperlink location="Validation_D005_M101_Q37_0" ref="Q116"/>
    <hyperlink location="Validation_D005_M101_R37_0" ref="R116"/>
    <hyperlink location="Validation_D005_M101_S37_0" ref="S116"/>
    <hyperlink location="Validation_D005_M101_T37_0" ref="T116"/>
    <hyperlink location="Validation_D005_M101_U37_0" ref="U116"/>
    <hyperlink location="Validation_D005_M101_V37_0" ref="V116"/>
    <hyperlink location="Validation_D005_M101_W37_0" ref="W116"/>
    <hyperlink location="Validation_D005_M101_X37_0" ref="X116"/>
    <hyperlink location="Validation_D005_M101_Y37_0" ref="Y116"/>
    <hyperlink location="Validation_D007_M101_K38_0" ref="K117"/>
    <hyperlink location="Validation_D003_M101_K38_0" ref="K118"/>
    <hyperlink location="Validation_D007_M101_L38_0" ref="L117"/>
    <hyperlink location="Validation_D003_M101_L38_0" ref="L118"/>
    <hyperlink location="Validation_D007_M101_M38_0" ref="M117"/>
    <hyperlink location="Validation_D003_M101_M38_0" ref="M118"/>
    <hyperlink location="Validation_D007_M101_N38_0" ref="N117"/>
    <hyperlink location="Validation_D003_M101_N38_0" ref="N118"/>
    <hyperlink location="Validation_D007_M101_O38_0" ref="O117"/>
    <hyperlink location="Validation_D003_M101_O38_0" ref="O118"/>
    <hyperlink location="Validation_D007_M101_P38_0" ref="P117"/>
    <hyperlink location="Validation_D003_M101_P38_0" ref="P118"/>
    <hyperlink location="Validation_D007_M101_Q38_0" ref="Q117"/>
    <hyperlink location="Validation_D003_M101_Q38_0" ref="Q118"/>
    <hyperlink location="Validation_D007_M101_R38_0" ref="R117"/>
    <hyperlink location="Validation_D003_M101_R38_0" ref="R118"/>
    <hyperlink location="Validation_D007_M101_S38_0" ref="S117"/>
    <hyperlink location="Validation_D003_M101_S38_0" ref="S118"/>
    <hyperlink location="Validation_D007_M101_T38_0" ref="T117"/>
    <hyperlink location="Validation_D003_M101_T38_0" ref="T118"/>
    <hyperlink location="Validation_D007_M101_U38_0" ref="U117"/>
    <hyperlink location="Validation_D003_M101_U38_0" ref="U118"/>
    <hyperlink location="Validation_D007_M101_V38_0" ref="V117"/>
    <hyperlink location="Validation_D003_M101_V38_0" ref="V118"/>
    <hyperlink location="Validation_D007_M101_W38_0" ref="W117"/>
    <hyperlink location="Validation_D003_M101_W38_0" ref="W118"/>
    <hyperlink location="Validation_D007_M101_X38_0" ref="X117"/>
    <hyperlink location="Validation_D003_M101_X38_0" ref="X118"/>
    <hyperlink location="Validation_D007_M101_Y38_0" ref="Y117"/>
    <hyperlink location="Validation_D003_M101_Y38_0" ref="Y118"/>
    <hyperlink location="Validation_D007_M101_K39_0" ref="K119"/>
    <hyperlink location="Validation_D007_M101_L39_0" ref="L119"/>
    <hyperlink location="Validation_D007_M101_M39_0" ref="M119"/>
    <hyperlink location="Validation_D007_M101_N39_0" ref="N119"/>
    <hyperlink location="Validation_D007_M101_O39_0" ref="O119"/>
    <hyperlink location="Validation_D007_M101_P39_0" ref="P119"/>
    <hyperlink location="Validation_D007_M101_Q39_0" ref="Q119"/>
    <hyperlink location="Validation_D007_M101_R39_0" ref="R119"/>
    <hyperlink location="Validation_D007_M101_S39_0" ref="S119"/>
    <hyperlink location="Validation_D007_M101_T39_0" ref="T119"/>
    <hyperlink location="Validation_D007_M101_U39_0" ref="U119"/>
    <hyperlink location="Validation_D007_M101_V39_0" ref="V119"/>
    <hyperlink location="Validation_D007_M101_W39_0" ref="W119"/>
    <hyperlink location="Validation_D007_M101_X39_0" ref="X119"/>
    <hyperlink location="Validation_D007_M101_Y39_0" ref="Y119"/>
    <hyperlink location="Validation_D007_M101_K40_0" ref="K120"/>
    <hyperlink location="Validation_D007_M101_L40_0" ref="L120"/>
    <hyperlink location="Validation_D007_M101_M40_0" ref="M120"/>
    <hyperlink location="Validation_D007_M101_N40_0" ref="N120"/>
    <hyperlink location="Validation_D007_M101_O40_0" ref="O120"/>
    <hyperlink location="Validation_D007_M101_P40_0" ref="P120"/>
    <hyperlink location="Validation_D007_M101_Q40_0" ref="Q120"/>
    <hyperlink location="Validation_D007_M101_R40_0" ref="R120"/>
    <hyperlink location="Validation_D007_M101_S40_0" ref="S120"/>
    <hyperlink location="Validation_D007_M101_T40_0" ref="T120"/>
    <hyperlink location="Validation_D007_M101_U40_0" ref="U120"/>
    <hyperlink location="Validation_D007_M101_V40_0" ref="V120"/>
    <hyperlink location="Validation_D007_M101_W40_0" ref="W120"/>
    <hyperlink location="Validation_D007_M101_X40_0" ref="X120"/>
    <hyperlink location="Validation_D007_M101_Y40_0" ref="Y120"/>
    <hyperlink location="Validation_D007_M101_K41_0" ref="K121"/>
    <hyperlink location="Validation_D004_M101_K41_0" ref="K122"/>
    <hyperlink location="Validation_D007_M101_L41_0" ref="L121"/>
    <hyperlink location="Validation_D004_M101_L41_0" ref="L122"/>
    <hyperlink location="Validation_D007_M101_M41_0" ref="M121"/>
    <hyperlink location="Validation_D004_M101_M41_0" ref="M122"/>
    <hyperlink location="Validation_D007_M101_N41_0" ref="N121"/>
    <hyperlink location="Validation_D004_M101_N41_0" ref="N122"/>
    <hyperlink location="Validation_D007_M101_O41_0" ref="O121"/>
    <hyperlink location="Validation_D004_M101_O41_0" ref="O122"/>
    <hyperlink location="Validation_D007_M101_P41_0" ref="P121"/>
    <hyperlink location="Validation_D004_M101_P41_0" ref="P122"/>
    <hyperlink location="Validation_D007_M101_Q41_0" ref="Q121"/>
    <hyperlink location="Validation_D004_M101_Q41_0" ref="Q122"/>
    <hyperlink location="Validation_D007_M101_R41_0" ref="R121"/>
    <hyperlink location="Validation_D004_M101_R41_0" ref="R122"/>
    <hyperlink location="Validation_D007_M101_S41_0" ref="S121"/>
    <hyperlink location="Validation_D004_M101_S41_0" ref="S122"/>
    <hyperlink location="Validation_D007_M101_T41_0" ref="T121"/>
    <hyperlink location="Validation_D004_M101_T41_0" ref="T122"/>
    <hyperlink location="Validation_D007_M101_U41_0" ref="U121"/>
    <hyperlink location="Validation_D004_M101_U41_0" ref="U122"/>
    <hyperlink location="Validation_D007_M101_V41_0" ref="V121"/>
    <hyperlink location="Validation_D004_M101_V41_0" ref="V122"/>
    <hyperlink location="Validation_D007_M101_W41_0" ref="W121"/>
    <hyperlink location="Validation_D004_M101_W41_0" ref="W122"/>
    <hyperlink location="Validation_D007_M101_X41_0" ref="X121"/>
    <hyperlink location="Validation_D004_M101_X41_0" ref="X122"/>
    <hyperlink location="Validation_D007_M101_Y41_0" ref="Y121"/>
    <hyperlink location="Validation_D004_M101_Y41_0" ref="Y122"/>
    <hyperlink location="Validation_D007_M101_K42_0" ref="K123"/>
    <hyperlink location="Validation_D007_M101_L42_0" ref="L123"/>
    <hyperlink location="Validation_D007_M101_M42_0" ref="M123"/>
    <hyperlink location="Validation_D007_M101_N42_0" ref="N123"/>
    <hyperlink location="Validation_D007_M101_O42_0" ref="O123"/>
    <hyperlink location="Validation_D007_M101_P42_0" ref="P123"/>
    <hyperlink location="Validation_D007_M101_Q42_0" ref="Q123"/>
    <hyperlink location="Validation_D007_M101_R42_0" ref="R123"/>
    <hyperlink location="Validation_D007_M101_S42_0" ref="S123"/>
    <hyperlink location="Validation_D007_M101_T42_0" ref="T123"/>
    <hyperlink location="Validation_D007_M101_U42_0" ref="U123"/>
    <hyperlink location="Validation_D007_M101_V42_0" ref="V123"/>
    <hyperlink location="Validation_D007_M101_W42_0" ref="W123"/>
    <hyperlink location="Validation_D007_M101_X42_0" ref="X123"/>
    <hyperlink location="Validation_D007_M101_Y42_0" ref="Y123"/>
    <hyperlink location="Validation_D007_M101_K43_0" ref="K124"/>
    <hyperlink location="Validation_D007_M101_L43_0" ref="L124"/>
    <hyperlink location="Validation_D007_M101_M43_0" ref="M124"/>
    <hyperlink location="Validation_D007_M101_N43_0" ref="N124"/>
    <hyperlink location="Validation_D007_M101_O43_0" ref="O124"/>
    <hyperlink location="Validation_D007_M101_P43_0" ref="P124"/>
    <hyperlink location="Validation_D007_M101_Q43_0" ref="Q124"/>
    <hyperlink location="Validation_D007_M101_R43_0" ref="R124"/>
    <hyperlink location="Validation_D007_M101_S43_0" ref="S124"/>
    <hyperlink location="Validation_D007_M101_T43_0" ref="T124"/>
    <hyperlink location="Validation_D007_M101_U43_0" ref="U124"/>
    <hyperlink location="Validation_D007_M101_V43_0" ref="V124"/>
    <hyperlink location="Validation_D007_M101_W43_0" ref="W124"/>
    <hyperlink location="Validation_D007_M101_X43_0" ref="X124"/>
    <hyperlink location="Validation_D007_M101_Y43_0" ref="Y124"/>
    <hyperlink location="Validation_D007_M101_K44_0" ref="K125"/>
    <hyperlink location="Validation_D007_M101_L44_0" ref="L125"/>
    <hyperlink location="Validation_D007_M101_M44_0" ref="M125"/>
    <hyperlink location="Validation_D007_M101_N44_0" ref="N125"/>
    <hyperlink location="Validation_D007_M101_O44_0" ref="O125"/>
    <hyperlink location="Validation_D007_M101_P44_0" ref="P125"/>
    <hyperlink location="Validation_D007_M101_Q44_0" ref="Q125"/>
    <hyperlink location="Validation_D007_M101_R44_0" ref="R125"/>
    <hyperlink location="Validation_D007_M101_S44_0" ref="S125"/>
    <hyperlink location="Validation_D007_M101_T44_0" ref="T125"/>
    <hyperlink location="Validation_D007_M101_U44_0" ref="U125"/>
    <hyperlink location="Validation_D007_M101_V44_0" ref="V125"/>
    <hyperlink location="Validation_D007_M101_W44_0" ref="W125"/>
    <hyperlink location="Validation_D007_M101_X44_0" ref="X125"/>
    <hyperlink location="Validation_D007_M101_Y44_0" ref="Y125"/>
    <hyperlink location="Validation_D007_M101_K45_0" ref="K126"/>
    <hyperlink location="Validation_D007_M101_L45_0" ref="L126"/>
    <hyperlink location="Validation_D007_M101_M45_0" ref="M126"/>
    <hyperlink location="Validation_D007_M101_N45_0" ref="N126"/>
    <hyperlink location="Validation_D007_M101_O45_0" ref="O126"/>
    <hyperlink location="Validation_D007_M101_P45_0" ref="P126"/>
    <hyperlink location="Validation_D007_M101_Q45_0" ref="Q126"/>
    <hyperlink location="Validation_D007_M101_R45_0" ref="R126"/>
    <hyperlink location="Validation_D007_M101_S45_0" ref="S126"/>
    <hyperlink location="Validation_D007_M101_T45_0" ref="T126"/>
    <hyperlink location="Validation_D007_M101_U45_0" ref="U126"/>
    <hyperlink location="Validation_D007_M101_V45_0" ref="V126"/>
    <hyperlink location="Validation_D007_M101_W45_0" ref="W126"/>
    <hyperlink location="Validation_D007_M101_X45_0" ref="X126"/>
    <hyperlink location="Validation_D007_M101_Y45_0" ref="Y126"/>
    <hyperlink location="Validation_D007_M101_K46_0" ref="K127"/>
    <hyperlink location="Validation_D007_M101_L46_0" ref="L127"/>
    <hyperlink location="Validation_D007_M101_M46_0" ref="M127"/>
    <hyperlink location="Validation_D007_M101_N46_0" ref="N127"/>
    <hyperlink location="Validation_D007_M101_O46_0" ref="O127"/>
    <hyperlink location="Validation_D007_M101_P46_0" ref="P127"/>
    <hyperlink location="Validation_D007_M101_Q46_0" ref="Q127"/>
    <hyperlink location="Validation_D007_M101_R46_0" ref="R127"/>
    <hyperlink location="Validation_D007_M101_S46_0" ref="S127"/>
    <hyperlink location="Validation_D007_M101_T46_0" ref="T127"/>
    <hyperlink location="Validation_D007_M101_U46_0" ref="U127"/>
    <hyperlink location="Validation_D007_M101_V46_0" ref="V127"/>
    <hyperlink location="Validation_D007_M101_W46_0" ref="W127"/>
    <hyperlink location="Validation_D007_M101_X46_0" ref="X127"/>
    <hyperlink location="Validation_D007_M101_Y46_0" ref="Y127"/>
    <hyperlink location="Validation_D006_M101_K47_0" ref="K128"/>
    <hyperlink location="Validation_D003_M101_K47_0" ref="K129"/>
    <hyperlink location="Validation_D006_M101_L47_0" ref="L128"/>
    <hyperlink location="Validation_D003_M101_L47_0" ref="L129"/>
    <hyperlink location="Validation_D006_M101_M47_0" ref="M128"/>
    <hyperlink location="Validation_D003_M101_M47_0" ref="M129"/>
    <hyperlink location="Validation_D006_M101_N47_0" ref="N128"/>
    <hyperlink location="Validation_D003_M101_N47_0" ref="N129"/>
    <hyperlink location="Validation_D006_M101_O47_0" ref="O128"/>
    <hyperlink location="Validation_D003_M101_O47_0" ref="O129"/>
    <hyperlink location="Validation_D006_M101_P47_0" ref="P128"/>
    <hyperlink location="Validation_D003_M101_P47_0" ref="P129"/>
    <hyperlink location="Validation_D006_M101_Q47_0" ref="Q128"/>
    <hyperlink location="Validation_D003_M101_Q47_0" ref="Q129"/>
    <hyperlink location="Validation_D006_M101_R47_0" ref="R128"/>
    <hyperlink location="Validation_D003_M101_R47_0" ref="R129"/>
    <hyperlink location="Validation_D006_M101_S47_0" ref="S128"/>
    <hyperlink location="Validation_D003_M101_S47_0" ref="S129"/>
    <hyperlink location="Validation_D006_M101_T47_0" ref="T128"/>
    <hyperlink location="Validation_D003_M101_T47_0" ref="T129"/>
    <hyperlink location="Validation_D006_M101_U47_0" ref="U128"/>
    <hyperlink location="Validation_D003_M101_U47_0" ref="U129"/>
    <hyperlink location="Validation_D006_M101_V47_0" ref="V128"/>
    <hyperlink location="Validation_D003_M101_V47_0" ref="V129"/>
    <hyperlink location="Validation_D006_M101_W47_0" ref="W128"/>
    <hyperlink location="Validation_D003_M101_W47_0" ref="W129"/>
    <hyperlink location="Validation_D006_M101_X47_0" ref="X128"/>
    <hyperlink location="Validation_D003_M101_X47_0" ref="X129"/>
    <hyperlink location="Validation_D006_M101_Y47_0" ref="Y128"/>
    <hyperlink location="Validation_D003_M101_Y47_0" ref="Y129"/>
    <hyperlink location="Validation_D006_M101_K48_0" ref="K130"/>
    <hyperlink location="Validation_D006_M101_L48_0" ref="L130"/>
    <hyperlink location="Validation_D006_M101_M48_0" ref="M130"/>
    <hyperlink location="Validation_D006_M101_N48_0" ref="N130"/>
    <hyperlink location="Validation_D006_M101_O48_0" ref="O130"/>
    <hyperlink location="Validation_D006_M101_P48_0" ref="P130"/>
    <hyperlink location="Validation_D006_M101_Q48_0" ref="Q130"/>
    <hyperlink location="Validation_D006_M101_R48_0" ref="R130"/>
    <hyperlink location="Validation_D006_M101_S48_0" ref="S130"/>
    <hyperlink location="Validation_D006_M101_T48_0" ref="T130"/>
    <hyperlink location="Validation_D006_M101_U48_0" ref="U130"/>
    <hyperlink location="Validation_D006_M101_V48_0" ref="V130"/>
    <hyperlink location="Validation_D006_M101_W48_0" ref="W130"/>
    <hyperlink location="Validation_D006_M101_X48_0" ref="X130"/>
    <hyperlink location="Validation_D006_M101_Y48_0" ref="Y130"/>
    <hyperlink location="Validation_D006_M101_K49_0" ref="K131"/>
    <hyperlink location="Validation_D006_M101_L49_0" ref="L131"/>
    <hyperlink location="Validation_D006_M101_M49_0" ref="M131"/>
    <hyperlink location="Validation_D006_M101_N49_0" ref="N131"/>
    <hyperlink location="Validation_D006_M101_O49_0" ref="O131"/>
    <hyperlink location="Validation_D006_M101_P49_0" ref="P131"/>
    <hyperlink location="Validation_D006_M101_Q49_0" ref="Q131"/>
    <hyperlink location="Validation_D006_M101_R49_0" ref="R131"/>
    <hyperlink location="Validation_D006_M101_S49_0" ref="S131"/>
    <hyperlink location="Validation_D006_M101_T49_0" ref="T131"/>
    <hyperlink location="Validation_D006_M101_U49_0" ref="U131"/>
    <hyperlink location="Validation_D006_M101_V49_0" ref="V131"/>
    <hyperlink location="Validation_D006_M101_W49_0" ref="W131"/>
    <hyperlink location="Validation_D006_M101_X49_0" ref="X131"/>
    <hyperlink location="Validation_D006_M101_Y49_0" ref="Y131"/>
    <hyperlink location="Validation_D006_M101_K50_0" ref="K132"/>
    <hyperlink location="Validation_D004_M101_K50_0" ref="K133"/>
    <hyperlink location="Validation_D006_M101_L50_0" ref="L132"/>
    <hyperlink location="Validation_D004_M101_L50_0" ref="L133"/>
    <hyperlink location="Validation_D006_M101_M50_0" ref="M132"/>
    <hyperlink location="Validation_D004_M101_M50_0" ref="M133"/>
    <hyperlink location="Validation_D006_M101_N50_0" ref="N132"/>
    <hyperlink location="Validation_D004_M101_N50_0" ref="N133"/>
    <hyperlink location="Validation_D006_M101_O50_0" ref="O132"/>
    <hyperlink location="Validation_D004_M101_O50_0" ref="O133"/>
    <hyperlink location="Validation_D006_M101_P50_0" ref="P132"/>
    <hyperlink location="Validation_D004_M101_P50_0" ref="P133"/>
    <hyperlink location="Validation_D006_M101_Q50_0" ref="Q132"/>
    <hyperlink location="Validation_D004_M101_Q50_0" ref="Q133"/>
    <hyperlink location="Validation_D006_M101_R50_0" ref="R132"/>
    <hyperlink location="Validation_D004_M101_R50_0" ref="R133"/>
    <hyperlink location="Validation_D006_M101_S50_0" ref="S132"/>
    <hyperlink location="Validation_D004_M101_S50_0" ref="S133"/>
    <hyperlink location="Validation_D006_M101_T50_0" ref="T132"/>
    <hyperlink location="Validation_D004_M101_T50_0" ref="T133"/>
    <hyperlink location="Validation_D006_M101_U50_0" ref="U132"/>
    <hyperlink location="Validation_D004_M101_U50_0" ref="U133"/>
    <hyperlink location="Validation_D006_M101_V50_0" ref="V132"/>
    <hyperlink location="Validation_D004_M101_V50_0" ref="V133"/>
    <hyperlink location="Validation_D006_M101_W50_0" ref="W132"/>
    <hyperlink location="Validation_D004_M101_W50_0" ref="W133"/>
    <hyperlink location="Validation_D006_M101_X50_0" ref="X132"/>
    <hyperlink location="Validation_D004_M101_X50_0" ref="X133"/>
    <hyperlink location="Validation_D006_M101_Y50_0" ref="Y132"/>
    <hyperlink location="Validation_D004_M101_Y50_0" ref="Y133"/>
    <hyperlink location="Validation_D006_M101_K51_0" ref="K134"/>
    <hyperlink location="Validation_D006_M101_L51_0" ref="L134"/>
    <hyperlink location="Validation_D006_M101_M51_0" ref="M134"/>
    <hyperlink location="Validation_D006_M101_N51_0" ref="N134"/>
    <hyperlink location="Validation_D006_M101_O51_0" ref="O134"/>
    <hyperlink location="Validation_D006_M101_P51_0" ref="P134"/>
    <hyperlink location="Validation_D006_M101_Q51_0" ref="Q134"/>
    <hyperlink location="Validation_D006_M101_R51_0" ref="R134"/>
    <hyperlink location="Validation_D006_M101_S51_0" ref="S134"/>
    <hyperlink location="Validation_D006_M101_T51_0" ref="T134"/>
    <hyperlink location="Validation_D006_M101_U51_0" ref="U134"/>
    <hyperlink location="Validation_D006_M101_V51_0" ref="V134"/>
    <hyperlink location="Validation_D006_M101_W51_0" ref="W134"/>
    <hyperlink location="Validation_D006_M101_X51_0" ref="X134"/>
    <hyperlink location="Validation_D006_M101_Y51_0" ref="Y134"/>
    <hyperlink location="Validation_D006_M101_K52_0" ref="K135"/>
    <hyperlink location="Validation_D006_M101_L52_0" ref="L135"/>
    <hyperlink location="Validation_D006_M101_M52_0" ref="M135"/>
    <hyperlink location="Validation_D006_M101_N52_0" ref="N135"/>
    <hyperlink location="Validation_D006_M101_O52_0" ref="O135"/>
    <hyperlink location="Validation_D006_M101_P52_0" ref="P135"/>
    <hyperlink location="Validation_D006_M101_Q52_0" ref="Q135"/>
    <hyperlink location="Validation_D006_M101_R52_0" ref="R135"/>
    <hyperlink location="Validation_D006_M101_S52_0" ref="S135"/>
    <hyperlink location="Validation_D006_M101_T52_0" ref="T135"/>
    <hyperlink location="Validation_D006_M101_U52_0" ref="U135"/>
    <hyperlink location="Validation_D006_M101_V52_0" ref="V135"/>
    <hyperlink location="Validation_D006_M101_W52_0" ref="W135"/>
    <hyperlink location="Validation_D006_M101_X52_0" ref="X135"/>
    <hyperlink location="Validation_D006_M101_Y52_0" ref="Y135"/>
    <hyperlink location="Validation_D006_M101_K53_0" ref="K136"/>
    <hyperlink location="Validation_D006_M101_L53_0" ref="L136"/>
    <hyperlink location="Validation_D006_M101_M53_0" ref="M136"/>
    <hyperlink location="Validation_D006_M101_N53_0" ref="N136"/>
    <hyperlink location="Validation_D006_M101_O53_0" ref="O136"/>
    <hyperlink location="Validation_D006_M101_P53_0" ref="P136"/>
    <hyperlink location="Validation_D006_M101_Q53_0" ref="Q136"/>
    <hyperlink location="Validation_D006_M101_R53_0" ref="R136"/>
    <hyperlink location="Validation_D006_M101_S53_0" ref="S136"/>
    <hyperlink location="Validation_D006_M101_T53_0" ref="T136"/>
    <hyperlink location="Validation_D006_M101_U53_0" ref="U136"/>
    <hyperlink location="Validation_D006_M101_V53_0" ref="V136"/>
    <hyperlink location="Validation_D006_M101_W53_0" ref="W136"/>
    <hyperlink location="Validation_D006_M101_X53_0" ref="X136"/>
    <hyperlink location="Validation_D006_M101_Y53_0" ref="Y136"/>
    <hyperlink location="Validation_D006_M101_K54_0" ref="K137"/>
    <hyperlink location="Validation_D006_M101_L54_0" ref="L137"/>
    <hyperlink location="Validation_D006_M101_M54_0" ref="M137"/>
    <hyperlink location="Validation_D006_M101_N54_0" ref="N137"/>
    <hyperlink location="Validation_D006_M101_O54_0" ref="O137"/>
    <hyperlink location="Validation_D006_M101_P54_0" ref="P137"/>
    <hyperlink location="Validation_D006_M101_Q54_0" ref="Q137"/>
    <hyperlink location="Validation_D006_M101_R54_0" ref="R137"/>
    <hyperlink location="Validation_D006_M101_S54_0" ref="S137"/>
    <hyperlink location="Validation_D006_M101_T54_0" ref="T137"/>
    <hyperlink location="Validation_D006_M101_U54_0" ref="U137"/>
    <hyperlink location="Validation_D006_M101_V54_0" ref="V137"/>
    <hyperlink location="Validation_D006_M101_W54_0" ref="W137"/>
    <hyperlink location="Validation_D006_M101_X54_0" ref="X137"/>
    <hyperlink location="Validation_D006_M101_Y54_0" ref="Y137"/>
    <hyperlink location="Validation_D006_M101_K55_0" ref="K138"/>
    <hyperlink location="Validation_D006_M101_L55_0" ref="L138"/>
    <hyperlink location="Validation_D006_M101_M55_0" ref="M138"/>
    <hyperlink location="Validation_D006_M101_N55_0" ref="N138"/>
    <hyperlink location="Validation_D006_M101_O55_0" ref="O138"/>
    <hyperlink location="Validation_D006_M101_P55_0" ref="P138"/>
    <hyperlink location="Validation_D006_M101_Q55_0" ref="Q138"/>
    <hyperlink location="Validation_D006_M101_R55_0" ref="R138"/>
    <hyperlink location="Validation_D006_M101_S55_0" ref="S138"/>
    <hyperlink location="Validation_D006_M101_T55_0" ref="T138"/>
    <hyperlink location="Validation_D006_M101_U55_0" ref="U138"/>
    <hyperlink location="Validation_D006_M101_V55_0" ref="V138"/>
    <hyperlink location="Validation_D006_M101_W55_0" ref="W138"/>
    <hyperlink location="Validation_D006_M101_X55_0" ref="X138"/>
    <hyperlink location="Validation_D006_M101_Y55_0" ref="Y138"/>
    <hyperlink location="Validation_D008_M101_K56_0" ref="K139"/>
    <hyperlink location="Validation_D003_M101_K56_0" ref="K140"/>
    <hyperlink location="Validation_D008_M101_L56_0" ref="L139"/>
    <hyperlink location="Validation_D003_M101_L56_0" ref="L140"/>
    <hyperlink location="Validation_D008_M101_M56_0" ref="M139"/>
    <hyperlink location="Validation_D003_M101_M56_0" ref="M140"/>
    <hyperlink location="Validation_D008_M101_N56_0" ref="N139"/>
    <hyperlink location="Validation_D003_M101_N56_0" ref="N140"/>
    <hyperlink location="Validation_D008_M101_O56_0" ref="O139"/>
    <hyperlink location="Validation_D003_M101_O56_0" ref="O140"/>
    <hyperlink location="Validation_D008_M101_P56_0" ref="P139"/>
    <hyperlink location="Validation_D003_M101_P56_0" ref="P140"/>
    <hyperlink location="Validation_D008_M101_Q56_0" ref="Q139"/>
    <hyperlink location="Validation_D003_M101_Q56_0" ref="Q140"/>
    <hyperlink location="Validation_D008_M101_R56_0" ref="R139"/>
    <hyperlink location="Validation_D003_M101_R56_0" ref="R140"/>
    <hyperlink location="Validation_D008_M101_S56_0" ref="S139"/>
    <hyperlink location="Validation_D003_M101_S56_0" ref="S140"/>
    <hyperlink location="Validation_D008_M101_T56_0" ref="T139"/>
    <hyperlink location="Validation_D003_M101_T56_0" ref="T140"/>
    <hyperlink location="Validation_D008_M101_U56_0" ref="U139"/>
    <hyperlink location="Validation_D003_M101_U56_0" ref="U140"/>
    <hyperlink location="Validation_D008_M101_V56_0" ref="V139"/>
    <hyperlink location="Validation_D003_M101_V56_0" ref="V140"/>
    <hyperlink location="Validation_D008_M101_W56_0" ref="W139"/>
    <hyperlink location="Validation_D003_M101_W56_0" ref="W140"/>
    <hyperlink location="Validation_D008_M101_X56_0" ref="X139"/>
    <hyperlink location="Validation_D003_M101_X56_0" ref="X140"/>
    <hyperlink location="Validation_D008_M101_Y56_0" ref="Y139"/>
    <hyperlink location="Validation_D003_M101_Y56_0" ref="Y140"/>
    <hyperlink location="Validation_D009_M101_K58_0" ref="K141"/>
    <hyperlink location="Validation_D009_M101_L58_0" ref="L141"/>
    <hyperlink location="Validation_D009_M101_M58_0" ref="M141"/>
    <hyperlink location="Validation_D009_M101_N58_0" ref="N141"/>
    <hyperlink location="Validation_D009_M101_O58_0" ref="O141"/>
    <hyperlink location="Validation_D009_M101_P58_0" ref="P141"/>
    <hyperlink location="Validation_D009_M101_Q58_0" ref="Q141"/>
    <hyperlink location="Validation_D009_M101_R58_0" ref="R141"/>
    <hyperlink location="Validation_D009_M101_S58_0" ref="S141"/>
    <hyperlink location="Validation_D009_M101_T58_0" ref="T141"/>
    <hyperlink location="Validation_D009_M101_U58_0" ref="U141"/>
    <hyperlink location="Validation_D009_M101_V58_0" ref="V141"/>
    <hyperlink location="Validation_D009_M101_W58_0" ref="W141"/>
    <hyperlink location="Validation_D009_M101_X58_0" ref="X141"/>
    <hyperlink location="Validation_D009_M101_Y58_0" ref="Y141"/>
    <hyperlink location="Validation_D009_M101_K60_0" ref="K142"/>
    <hyperlink location="Validation_D009_M101_L60_0" ref="L142"/>
    <hyperlink location="Validation_D009_M101_M60_0" ref="M142"/>
    <hyperlink location="Validation_D009_M101_N60_0" ref="N142"/>
    <hyperlink location="Validation_D009_M101_O60_0" ref="O142"/>
    <hyperlink location="Validation_D009_M101_P60_0" ref="P142"/>
    <hyperlink location="Validation_D009_M101_Q60_0" ref="Q142"/>
    <hyperlink location="Validation_D009_M101_R60_0" ref="R142"/>
    <hyperlink location="Validation_D009_M101_S60_0" ref="S142"/>
    <hyperlink location="Validation_D009_M101_T60_0" ref="T142"/>
    <hyperlink location="Validation_D009_M101_U60_0" ref="U142"/>
    <hyperlink location="Validation_D009_M101_V60_0" ref="V142"/>
    <hyperlink location="Validation_D009_M101_W60_0" ref="W142"/>
    <hyperlink location="Validation_D009_M101_X60_0" ref="X142"/>
    <hyperlink location="Validation_D009_M101_Y60_0" ref="Y142"/>
    <hyperlink location="Validation_D004_M101_K66_0" ref="K143"/>
    <hyperlink location="Validation_D004_M101_L66_0" ref="L143"/>
    <hyperlink location="Validation_D004_M101_M66_0" ref="M143"/>
    <hyperlink location="Validation_D004_M101_N66_0" ref="N143"/>
    <hyperlink location="Validation_D004_M101_O66_0" ref="O143"/>
    <hyperlink location="Validation_D004_M101_P66_0" ref="P143"/>
    <hyperlink location="Validation_D004_M101_Q66_0" ref="Q143"/>
    <hyperlink location="Validation_D004_M101_R66_0" ref="R143"/>
    <hyperlink location="Validation_D004_M101_S66_0" ref="S143"/>
    <hyperlink location="Validation_D004_M101_T66_0" ref="T143"/>
    <hyperlink location="Validation_D004_M101_U66_0" ref="U143"/>
    <hyperlink location="Validation_D004_M101_V66_0" ref="V143"/>
    <hyperlink location="Validation_D004_M101_W66_0" ref="W143"/>
    <hyperlink location="Validation_D004_M101_X66_0" ref="X143"/>
    <hyperlink location="Validation_D004_M101_Y66_0" ref="Y143"/>
    <hyperlink location="Validation_D003_M101_K72_0" ref="K144"/>
    <hyperlink location="Validation_D003_M101_M72_0" ref="M144"/>
    <hyperlink location="Validation_D003_M101_N72_0" ref="N144"/>
    <hyperlink location="Validation_D003_M101_O72_0" ref="O144"/>
    <hyperlink location="Validation_D003_M101_P72_0" ref="P144"/>
    <hyperlink location="Validation_D003_M101_Q72_0" ref="Q144"/>
    <hyperlink location="Validation_D003_M101_R72_0" ref="R144"/>
    <hyperlink location="Validation_D003_M101_T72_0" ref="T144"/>
    <hyperlink location="Validation_D003_M101_U72_0" ref="U144"/>
    <hyperlink location="Validation_D003_M101_V72_0" ref="V144"/>
    <hyperlink location="Validation_D003_M101_W72_0" ref="W144"/>
    <hyperlink location="Validation_D003_M101_X72_0" ref="X144"/>
    <hyperlink location="Validation_D003_M101_Y72_0" ref="Y144"/>
    <hyperlink location="Validation_D004_M101_K75_0" ref="K145"/>
    <hyperlink location="Validation_D004_M101_M75_0" ref="M145"/>
    <hyperlink location="Validation_D004_M101_N75_0" ref="N145"/>
    <hyperlink location="Validation_D004_M101_O75_0" ref="O145"/>
    <hyperlink location="Validation_D004_M101_P75_0" ref="P145"/>
    <hyperlink location="Validation_D004_M101_Q75_0" ref="Q145"/>
    <hyperlink location="Validation_D004_M101_R75_0" ref="R145"/>
    <hyperlink location="Validation_D004_M101_T75_0" ref="T145"/>
    <hyperlink location="Validation_D004_M101_U75_0" ref="U145"/>
    <hyperlink location="Validation_D004_M101_V75_0" ref="V145"/>
    <hyperlink location="Validation_D004_M101_W75_0" ref="W145"/>
    <hyperlink location="Validation_D004_M101_X75_0" ref="X145"/>
    <hyperlink location="Validation_D004_M101_Y75_0" ref="Y145"/>
    <hyperlink location="Validation_K013_M101_K84_0" ref="K146"/>
    <hyperlink location="Validation_K013_M101_L84_0" ref="L146"/>
    <hyperlink location="Validation_K013_M101_M84_0" ref="M146"/>
    <hyperlink location="Validation_K013_M101_N84_0" ref="N146"/>
    <hyperlink location="Validation_K013_M101_O84_0" ref="O146"/>
    <hyperlink location="Validation_K013_M101_P84_0" ref="P146"/>
    <hyperlink location="Validation_K013_M101_Q84_0" ref="Q146"/>
    <hyperlink location="Validation_K013_M101_R84_0" ref="R146"/>
    <hyperlink location="Validation_K013_M101_S84_0" ref="S146"/>
    <hyperlink location="Validation_K013_M101_T84_0" ref="T146"/>
    <hyperlink location="Validation_K013_M101_U84_0" ref="U146"/>
    <hyperlink location="Validation_K013_M101_V84_0" ref="V146"/>
    <hyperlink location="Validation_K013_M101_W84_0" ref="W146"/>
    <hyperlink location="Validation_K013_M101_X84_0" ref="X146"/>
    <hyperlink location="Validation_K013_M101_Y84_0" ref="Y146"/>
    <hyperlink location="Validation_K014_M101_K91_0" ref="K147"/>
    <hyperlink location="Validation_K014_M101_M91_0" ref="M147"/>
    <hyperlink location="Validation_K014_M101_N91_0" ref="N147"/>
    <hyperlink location="Validation_K014_M101_O91_0" ref="O147"/>
    <hyperlink location="Validation_K014_M101_P91_0" ref="P147"/>
    <hyperlink location="Validation_K014_M101_Q91_0" ref="Q147"/>
    <hyperlink location="Validation_K014_M101_R91_0" ref="R147"/>
    <hyperlink location="Validation_K014_M101_T91_0" ref="T147"/>
    <hyperlink location="Validation_K014_M101_U91_0" ref="U147"/>
    <hyperlink location="Validation_K014_M101_V91_0" ref="V147"/>
    <hyperlink location="Validation_K014_M101_W91_0" ref="W147"/>
    <hyperlink location="Validation_K014_M101_X91_0" ref="X147"/>
    <hyperlink location="Validation_K014_M101_Y91_0" ref="Y147"/>
    <hyperlink location="Validation_D010_M101_K93_0" ref="K148"/>
    <hyperlink location="Validation_D010_M101_M93_0" ref="M148"/>
    <hyperlink location="Validation_D010_M101_N93_0" ref="N148"/>
    <hyperlink location="Validation_D010_M101_O93_0" ref="O148"/>
    <hyperlink location="Validation_D010_M101_P93_0" ref="P148"/>
    <hyperlink location="Validation_D010_M101_Q93_0" ref="Q148"/>
    <hyperlink location="Validation_D010_M101_R93_0" ref="R148"/>
    <hyperlink location="Validation_D010_M101_T93_0" ref="T148"/>
    <hyperlink location="Validation_D010_M101_U93_0" ref="U148"/>
    <hyperlink location="Validation_D010_M101_V93_0" ref="V148"/>
    <hyperlink location="Validation_D010_M101_W93_0" ref="W148"/>
    <hyperlink location="Validation_D010_M101_X93_0" ref="X148"/>
    <hyperlink location="Validation_D010_M101_Y93_0" ref="Y148"/>
    <hyperlink location="Validation_K015_M101_K97_0" ref="K149"/>
    <hyperlink location="Validation_K015_M101_M97_0" ref="M149"/>
    <hyperlink location="Validation_K015_M101_N97_0" ref="N149"/>
    <hyperlink location="Validation_K015_M101_O97_0" ref="O149"/>
    <hyperlink location="Validation_K015_M101_P97_0" ref="P149"/>
    <hyperlink location="Validation_K015_M101_Q97_0" ref="Q149"/>
    <hyperlink location="Validation_K015_M101_R97_0" ref="R149"/>
    <hyperlink location="Validation_K015_M101_T97_0" ref="T149"/>
    <hyperlink location="Validation_K015_M101_U97_0" ref="U149"/>
    <hyperlink location="Validation_K015_M101_V97_0" ref="V149"/>
    <hyperlink location="Validation_K015_M101_W97_0" ref="W149"/>
    <hyperlink location="Validation_K015_M101_X97_0" ref="X149"/>
    <hyperlink location="Validation_K015_M101_Y97_0" ref="Y149"/>
    <hyperlink location="Validation_K016_M101_K102_0" ref="K150"/>
    <hyperlink location="Validation_K016_M101_L102_0" ref="L150"/>
    <hyperlink location="Validation_K016_M101_M102_0" ref="M150"/>
    <hyperlink location="Validation_K016_M101_N102_0" ref="N150"/>
    <hyperlink location="Validation_K016_M101_O102_0" ref="O150"/>
    <hyperlink location="Validation_K016_M101_P102_0" ref="P150"/>
    <hyperlink location="Validation_K016_M101_Q102_0" ref="Q150"/>
    <hyperlink location="Validation_K016_M101_R102_0" ref="R150"/>
    <hyperlink location="Validation_K016_M101_S102_0" ref="S150"/>
    <hyperlink location="Validation_K016_M101_T102_0" ref="T150"/>
    <hyperlink location="Validation_K016_M101_U102_0" ref="U150"/>
    <hyperlink location="Validation_K016_M101_V102_0" ref="V150"/>
    <hyperlink location="Validation_K016_M101_W102_0" ref="W150"/>
    <hyperlink location="Validation_K016_M101_X102_0" ref="X150"/>
    <hyperlink location="Validation_K016_M101_Y102_0" ref="Y150"/>
    <hyperlink location="Validation_K001_M101_K106_0" ref="K151"/>
    <hyperlink location="Validation_K003_M101_K106_0" ref="K152"/>
    <hyperlink location="Validation_K004_M101_K106_0" ref="K153"/>
    <hyperlink location="Validation_K001_M101_L106_0" ref="L151"/>
    <hyperlink location="Validation_K001_M101_M106_0" ref="M151"/>
    <hyperlink location="Validation_K003_M101_M106_0" ref="M152"/>
    <hyperlink location="Validation_K004_M101_M106_0" ref="M153"/>
    <hyperlink location="Validation_K001_M101_N106_0" ref="N151"/>
    <hyperlink location="Validation_K003_M101_N106_0" ref="N152"/>
    <hyperlink location="Validation_K004_M101_N106_0" ref="N153"/>
    <hyperlink location="Validation_K001_M101_O106_0" ref="O151"/>
    <hyperlink location="Validation_K003_M101_O106_0" ref="O152"/>
    <hyperlink location="Validation_K004_M101_O106_0" ref="O153"/>
    <hyperlink location="Validation_K001_M101_P106_0" ref="P151"/>
    <hyperlink location="Validation_K003_M101_P106_0" ref="P152"/>
    <hyperlink location="Validation_K004_M101_P106_0" ref="P153"/>
    <hyperlink location="Validation_K001_M101_Q106_0" ref="Q151"/>
    <hyperlink location="Validation_K003_M101_Q106_0" ref="Q152"/>
    <hyperlink location="Validation_K004_M101_Q106_0" ref="Q153"/>
    <hyperlink location="Validation_K001_M101_R106_0" ref="R151"/>
    <hyperlink location="Validation_K003_M101_R106_0" ref="R152"/>
    <hyperlink location="Validation_K004_M101_R106_0" ref="R153"/>
    <hyperlink location="Validation_K001_M101_S106_0" ref="S151"/>
    <hyperlink location="Validation_K001_M101_T106_0" ref="T151"/>
    <hyperlink location="Validation_K003_M101_T106_0" ref="T152"/>
    <hyperlink location="Validation_K004_M101_T106_0" ref="T153"/>
    <hyperlink location="Validation_K001_M101_U106_0" ref="U151"/>
    <hyperlink location="Validation_K003_M101_U106_0" ref="U152"/>
    <hyperlink location="Validation_K004_M101_U106_0" ref="U153"/>
    <hyperlink location="Validation_K001_M101_V106_0" ref="V151"/>
    <hyperlink location="Validation_K003_M101_V106_0" ref="V152"/>
    <hyperlink location="Validation_K004_M101_V106_0" ref="V153"/>
    <hyperlink location="Validation_K001_M101_W106_0" ref="W151"/>
    <hyperlink location="Validation_K003_M101_W106_0" ref="W152"/>
    <hyperlink location="Validation_K004_M101_W106_0" ref="W153"/>
    <hyperlink location="Validation_K001_M101_X106_0" ref="X151"/>
    <hyperlink location="Validation_K003_M101_X106_0" ref="X152"/>
    <hyperlink location="Validation_K004_M101_X106_0" ref="X153"/>
    <hyperlink location="Validation_K001_M101_Y106_0" ref="Y151"/>
    <hyperlink location="Validation_K002_M101_Y106_0" ref="Y152"/>
    <hyperlink location="Validation_K003_M101_Y106_0" ref="Y153"/>
    <hyperlink location="Validation_K004_M101_Y106_0" ref="Y154"/>
    <hyperlink location="Validation_K005_M101_K107_0" ref="K155"/>
    <hyperlink location="Validation_K005_M101_M107_0" ref="M155"/>
    <hyperlink location="Validation_K005_M101_N107_0" ref="N155"/>
    <hyperlink location="Validation_K005_M101_O107_0" ref="O155"/>
    <hyperlink location="Validation_K005_M101_P107_0" ref="P155"/>
    <hyperlink location="Validation_K005_M101_Q107_0" ref="Q155"/>
    <hyperlink location="Validation_K005_M101_R107_0" ref="R155"/>
    <hyperlink location="Validation_K005_M101_T107_0" ref="T155"/>
    <hyperlink location="Validation_K005_M101_U107_0" ref="U155"/>
    <hyperlink location="Validation_K005_M101_V107_0" ref="V155"/>
    <hyperlink location="Validation_K005_M101_W107_0" ref="W155"/>
    <hyperlink location="Validation_K005_M101_X107_0" ref="X155"/>
    <hyperlink location="Validation_K005_M101_Y107_0" ref="Y15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1"/>
  <headerFooter>
    <oddFooter><![CDATA[&L&G   &"Arial,Fett"vertraulich&C&D&RSeite &P]]></oddFooter>
  </headerFooter>
  <rowBreaks count="1" manualBreakCount="1">
    <brk id="71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7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47" customWidth="true" style="20" width="11.7109375" collapsed="true"/>
    <col min="41" max="41" customWidth="true" style="20" width="12.7812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425781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48" max="16384" style="20" width="11.5703125" collapsed="false"/>
  </cols>
  <sheetData>
    <row r="1" spans="1:36" ht="21.95" customHeight="1" x14ac:dyDescent="0.25">
      <c r="A1" s="21"/>
      <c r="B1" s="71" t="str">
        <f>I_ReportName</f>
        <v>MONA_B</v>
      </c>
      <c r="D1" s="16" t="s">
        <v>1</v>
      </c>
      <c r="E1" s="21"/>
      <c r="H1" s="83"/>
      <c r="I1" s="83"/>
      <c r="K1" s="180" t="s">
        <v>15</v>
      </c>
      <c r="L1" s="180"/>
      <c r="M1" s="180"/>
      <c r="N1" s="180"/>
      <c r="O1" s="180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257</v>
      </c>
      <c r="D2" s="16" t="s">
        <v>13</v>
      </c>
      <c r="E2" s="21"/>
      <c r="H2" s="83"/>
      <c r="I2" s="83"/>
      <c r="K2" s="181" t="s">
        <v>254</v>
      </c>
      <c r="L2" s="181"/>
      <c r="M2" s="181"/>
      <c r="N2" s="181"/>
      <c r="O2" s="181"/>
      <c r="P2" s="181"/>
      <c r="Q2" s="181"/>
      <c r="R2" s="181"/>
      <c r="S2" s="181"/>
      <c r="T2" s="181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271</v>
      </c>
      <c r="E3" s="21"/>
      <c r="H3" s="83"/>
      <c r="I3" s="83"/>
      <c r="K3" s="54" t="s">
        <v>60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00000000000001" customHeight="1" x14ac:dyDescent="0.2">
      <c r="A5" s="40"/>
      <c r="B5" s="142">
        <f>COUNTIFS(AB21:AD101,"*ERROR*")+COUNTIFS(K104:Y153,"*ERROR*")+COUNTIFS(AB104:AP109,"*ERROR*")</f>
      </c>
      <c r="C5" s="142"/>
      <c r="D5" s="142" t="s">
        <v>267</v>
      </c>
      <c r="E5" s="40"/>
      <c r="F5" s="107"/>
      <c r="G5" s="84"/>
      <c r="H5" s="85"/>
      <c r="I5" s="85"/>
      <c r="J5" s="40"/>
      <c r="K5" s="119" t="s">
        <v>202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6"/>
      <c r="B6" s="146">
        <f>COUNTIFS(AB21:AD101,"*WARNING*")+COUNTIFS(K104:Y153,"*WARNING*")+COUNTIFS(AB104:AP109,"*WARNING*")</f>
      </c>
      <c r="C6" s="146"/>
      <c r="D6" s="146" t="s">
        <v>268</v>
      </c>
      <c r="E6" s="146"/>
      <c r="F6" s="146"/>
      <c r="G6" s="84"/>
      <c r="H6" s="85"/>
      <c r="I6" s="8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Z6" s="146"/>
      <c r="AG6" s="20"/>
      <c r="AH6" s="20"/>
      <c r="AI6" s="20"/>
      <c r="AJ6" s="146"/>
    </row>
    <row r="7" spans="1:36" ht="15" hidden="1" customHeight="1" x14ac:dyDescent="0.2">
      <c r="A7" s="40"/>
      <c r="B7" s="142"/>
      <c r="C7" s="142"/>
      <c r="D7" s="142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2" t="s">
        <v>21</v>
      </c>
      <c r="L16" s="183"/>
      <c r="M16" s="183"/>
      <c r="N16" s="183"/>
      <c r="O16" s="183"/>
      <c r="P16" s="183"/>
      <c r="Q16" s="184"/>
      <c r="R16" s="182" t="s">
        <v>22</v>
      </c>
      <c r="S16" s="183"/>
      <c r="T16" s="183"/>
      <c r="U16" s="183"/>
      <c r="V16" s="183"/>
      <c r="W16" s="183"/>
      <c r="X16" s="183"/>
      <c r="Y16" s="175" t="s">
        <v>263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105</v>
      </c>
      <c r="N17" s="120" t="s">
        <v>18</v>
      </c>
      <c r="O17" s="120" t="s">
        <v>111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105</v>
      </c>
      <c r="U17" s="120" t="s">
        <v>18</v>
      </c>
      <c r="V17" s="120" t="s">
        <v>111</v>
      </c>
      <c r="W17" s="120" t="s">
        <v>19</v>
      </c>
      <c r="X17" s="120" t="s">
        <v>20</v>
      </c>
      <c r="Y17" s="176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4"/>
      <c r="E19" s="40"/>
      <c r="F19" s="108"/>
      <c r="G19" s="89"/>
      <c r="H19" s="89"/>
      <c r="I19" s="89"/>
      <c r="J19" s="41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04"/>
      <c r="Z19" s="46"/>
    </row>
    <row r="20" spans="1:36" ht="18" hidden="1" customHeight="1" x14ac:dyDescent="0.2">
      <c r="A20" s="74"/>
      <c r="C20" s="81"/>
      <c r="D20" s="74"/>
      <c r="E20" s="74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4.95" customHeight="1" x14ac:dyDescent="0.2">
      <c r="A21" s="60"/>
      <c r="C21" s="81"/>
      <c r="D21" s="148" t="s">
        <v>61</v>
      </c>
      <c r="E21" s="60"/>
      <c r="F21" s="109">
        <f>ROW()</f>
        <v>21</v>
      </c>
      <c r="G21" s="123"/>
      <c r="H21" s="123"/>
      <c r="I21" s="123"/>
      <c r="J21" s="11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9"/>
      <c r="AB21" s="194">
        <f>IF(ABS(Q21-SUM(K21,L21,N21,O21,P21,M21))&lt;=0.5,"OK","Q21: ERROR")</f>
      </c>
      <c r="AC21" s="194">
        <f>IF(ABS(X21-SUM(R21,S21,U21,V21,W21,T21))&lt;=0.5,"OK","X21: ERROR")</f>
      </c>
      <c r="AD21" s="194">
        <f>IF(ABS(Y21-SUM(X21,Q21))&lt;=0.5,"OK","Y21: ERROR")</f>
      </c>
      <c r="AH21" s="61"/>
      <c r="AJ21" s="40"/>
    </row>
    <row r="22" spans="1:36" ht="15" customHeight="1" x14ac:dyDescent="0.2">
      <c r="A22" s="40"/>
      <c r="C22" s="81"/>
      <c r="D22" s="91" t="s">
        <v>31</v>
      </c>
      <c r="E22" s="40"/>
      <c r="F22" s="109">
        <f>ROW()</f>
        <v>22</v>
      </c>
      <c r="G22" s="128"/>
      <c r="H22" s="123"/>
      <c r="I22" s="123"/>
      <c r="J22" s="1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9"/>
      <c r="AB22" s="194">
        <f>IF(ABS(Q22-SUM(K22,L22,N22,O22,P22,M22))&lt;=0.5,"OK","Q22: ERROR")</f>
      </c>
      <c r="AC22" s="194">
        <f>IF(ABS(X22-SUM(R22,S22,U22,V22,W22,T22))&lt;=0.5,"OK","X22: ERROR")</f>
      </c>
      <c r="AD22" s="194">
        <f>IF(ABS(Y22-SUM(X22,Q22))&lt;=0.5,"OK","Y22: ERROR")</f>
      </c>
      <c r="AH22" s="40"/>
    </row>
    <row r="23" spans="1:36" ht="15" customHeight="1" x14ac:dyDescent="0.2">
      <c r="A23" s="40"/>
      <c r="C23" s="81"/>
      <c r="D23" s="92" t="s">
        <v>32</v>
      </c>
      <c r="E23" s="40"/>
      <c r="F23" s="109">
        <f>ROW()</f>
        <v>23</v>
      </c>
      <c r="G23" s="128"/>
      <c r="H23" s="123"/>
      <c r="I23" s="123"/>
      <c r="J23" s="1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9"/>
      <c r="AB23" s="194">
        <f>IF(ABS(Q23-SUM(K23,L23,N23,O23,P23,M23))&lt;=0.5,"OK","Q23: ERROR")</f>
      </c>
      <c r="AC23" s="194">
        <f>IF(ABS(X23-SUM(R23,S23,U23,V23,W23,T23))&lt;=0.5,"OK","X23: ERROR")</f>
      </c>
      <c r="AD23" s="194">
        <f>IF(ABS(Y23-SUM(X23,Q23))&lt;=0.5,"OK","Y23: ERROR")</f>
      </c>
      <c r="AH23" s="40"/>
    </row>
    <row r="24" spans="1:36" ht="15" customHeight="1" x14ac:dyDescent="0.2">
      <c r="A24" s="40"/>
      <c r="C24" s="81"/>
      <c r="D24" s="92" t="s">
        <v>33</v>
      </c>
      <c r="E24" s="40"/>
      <c r="F24" s="109">
        <f>ROW()</f>
        <v>24</v>
      </c>
      <c r="G24" s="128"/>
      <c r="H24" s="123"/>
      <c r="I24" s="123"/>
      <c r="J24" s="1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9"/>
      <c r="AB24" s="194">
        <f>IF(ABS(Q24-SUM(K24,L24,N24,O24,P24,M24))&lt;=0.5,"OK","Q24: ERROR")</f>
      </c>
      <c r="AC24" s="194">
        <f>IF(ABS(X24-SUM(R24,S24,U24,V24,W24,T24))&lt;=0.5,"OK","X24: ERROR")</f>
      </c>
      <c r="AD24" s="194">
        <f>IF(ABS(Y24-SUM(X24,Q24))&lt;=0.5,"OK","Y24: ERROR")</f>
      </c>
      <c r="AH24" s="40"/>
    </row>
    <row r="25" spans="1:36" ht="15" customHeight="1" x14ac:dyDescent="0.2">
      <c r="A25" s="40"/>
      <c r="C25" s="81"/>
      <c r="D25" s="93" t="s">
        <v>62</v>
      </c>
      <c r="E25" s="40"/>
      <c r="F25" s="109">
        <f>ROW()</f>
        <v>25</v>
      </c>
      <c r="G25" s="128"/>
      <c r="H25" s="123"/>
      <c r="I25" s="123"/>
      <c r="J25" s="125"/>
      <c r="K25" s="51"/>
      <c r="L25" s="51"/>
      <c r="M25" s="51"/>
      <c r="N25" s="51"/>
      <c r="O25" s="51"/>
      <c r="P25" s="51"/>
      <c r="Q25" s="24"/>
      <c r="R25" s="51"/>
      <c r="S25" s="51"/>
      <c r="T25" s="51"/>
      <c r="U25" s="51"/>
      <c r="V25" s="51"/>
      <c r="W25" s="51"/>
      <c r="X25" s="24"/>
      <c r="Y25" s="24"/>
      <c r="Z25" s="109"/>
      <c r="AB25" s="194">
        <f>IF(ABS(Q25-SUM(K25,L25,N25,O25,P25,M25))&lt;=0.5,"OK","Q25: ERROR")</f>
      </c>
      <c r="AC25" s="194">
        <f>IF(ABS(X25-SUM(R25,S25,U25,V25,W25,T25))&lt;=0.5,"OK","X25: ERROR")</f>
      </c>
      <c r="AD25" s="194">
        <f>IF(ABS(Y25-SUM(X25,Q25))&lt;=0.5,"OK","Y25: ERROR")</f>
      </c>
      <c r="AH25" s="40"/>
    </row>
    <row r="26" spans="1:36" ht="15" customHeight="1" x14ac:dyDescent="0.2">
      <c r="A26" s="40"/>
      <c r="C26" s="81"/>
      <c r="D26" s="93" t="s">
        <v>63</v>
      </c>
      <c r="E26" s="40"/>
      <c r="F26" s="109">
        <f>ROW()</f>
        <v>26</v>
      </c>
      <c r="G26" s="128"/>
      <c r="H26" s="123"/>
      <c r="I26" s="123"/>
      <c r="J26" s="125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9"/>
      <c r="AB26" s="194">
        <f>IF(ABS(Q26-SUM(K26,L26,N26,O26,P26,M26))&lt;=0.5,"OK","Q26: ERROR")</f>
      </c>
      <c r="AC26" s="194">
        <f>IF(ABS(X26-SUM(R26,S26,U26,V26,W26,T26))&lt;=0.5,"OK","X26: ERROR")</f>
      </c>
      <c r="AD26" s="194">
        <f>IF(ABS(Y26-SUM(X26,Q26))&lt;=0.5,"OK","Y26: ERROR")</f>
      </c>
      <c r="AH26" s="40"/>
    </row>
    <row r="27" spans="1:36" ht="15" customHeight="1" x14ac:dyDescent="0.2">
      <c r="A27" s="40"/>
      <c r="C27" s="81"/>
      <c r="D27" s="93" t="s">
        <v>64</v>
      </c>
      <c r="E27" s="40"/>
      <c r="F27" s="109">
        <f>ROW()</f>
        <v>27</v>
      </c>
      <c r="G27" s="128"/>
      <c r="H27" s="123"/>
      <c r="I27" s="123"/>
      <c r="J27" s="125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9"/>
      <c r="AB27" s="194">
        <f>IF(ABS(Q27-SUM(K27,L27,N27,O27,P27,M27))&lt;=0.5,"OK","Q27: ERROR")</f>
      </c>
      <c r="AC27" s="194">
        <f>IF(ABS(X27-SUM(R27,S27,U27,V27,W27,T27))&lt;=0.5,"OK","X27: ERROR")</f>
      </c>
      <c r="AD27" s="194">
        <f>IF(ABS(Y27-SUM(X27,Q27))&lt;=0.5,"OK","Y27: ERROR")</f>
      </c>
      <c r="AH27" s="40"/>
    </row>
    <row r="28" spans="1:36" ht="15" customHeight="1" x14ac:dyDescent="0.2">
      <c r="A28" s="40"/>
      <c r="C28" s="81"/>
      <c r="D28" s="93" t="s">
        <v>65</v>
      </c>
      <c r="E28" s="40"/>
      <c r="F28" s="109">
        <f>ROW()</f>
        <v>28</v>
      </c>
      <c r="G28" s="128"/>
      <c r="H28" s="123"/>
      <c r="I28" s="123"/>
      <c r="J28" s="125"/>
      <c r="K28" s="51"/>
      <c r="L28" s="51"/>
      <c r="M28" s="51"/>
      <c r="N28" s="51"/>
      <c r="O28" s="51"/>
      <c r="P28" s="51"/>
      <c r="Q28" s="24"/>
      <c r="R28" s="51"/>
      <c r="S28" s="51"/>
      <c r="T28" s="51"/>
      <c r="U28" s="51"/>
      <c r="V28" s="51"/>
      <c r="W28" s="51"/>
      <c r="X28" s="24"/>
      <c r="Y28" s="24"/>
      <c r="Z28" s="109"/>
      <c r="AB28" s="194">
        <f>IF(ABS(Q28-SUM(K28,L28,N28,O28,P28,M28))&lt;=0.5,"OK","Q28: ERROR")</f>
      </c>
      <c r="AC28" s="194">
        <f>IF(ABS(X28-SUM(R28,S28,U28,V28,W28,T28))&lt;=0.5,"OK","X28: ERROR")</f>
      </c>
      <c r="AD28" s="194">
        <f>IF(ABS(Y28-SUM(X28,Q28))&lt;=0.5,"OK","Y28: ERROR")</f>
      </c>
      <c r="AH28" s="40"/>
    </row>
    <row r="29" spans="1:36" s="55" customFormat="1" ht="15" customHeight="1" x14ac:dyDescent="0.2">
      <c r="A29" s="60"/>
      <c r="C29" s="81"/>
      <c r="D29" s="93" t="s">
        <v>66</v>
      </c>
      <c r="E29" s="60"/>
      <c r="F29" s="109">
        <f>ROW()</f>
        <v>29</v>
      </c>
      <c r="G29" s="128"/>
      <c r="H29" s="123"/>
      <c r="I29" s="123"/>
      <c r="J29" s="125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9"/>
      <c r="AB29" s="194">
        <f>IF(ABS(Q29-SUM(K29,L29,N29,O29,P29,M29))&lt;=0.5,"OK","Q29: ERROR")</f>
      </c>
      <c r="AC29" s="194">
        <f>IF(ABS(X29-SUM(R29,S29,U29,V29,W29,T29))&lt;=0.5,"OK","X29: ERROR")</f>
      </c>
      <c r="AD29" s="194">
        <f>IF(ABS(Y29-SUM(X29,Q29))&lt;=0.5,"OK","Y29: ERROR")</f>
      </c>
      <c r="AH29" s="60"/>
      <c r="AJ29" s="40"/>
    </row>
    <row r="30" spans="1:36" ht="15" customHeight="1" x14ac:dyDescent="0.2">
      <c r="A30" s="40"/>
      <c r="C30" s="81"/>
      <c r="D30" s="92" t="s">
        <v>67</v>
      </c>
      <c r="E30" s="40"/>
      <c r="F30" s="109">
        <f>ROW()</f>
        <v>30</v>
      </c>
      <c r="G30" s="123"/>
      <c r="H30" s="123"/>
      <c r="I30" s="123"/>
      <c r="J30" s="114"/>
      <c r="K30" s="51"/>
      <c r="L30" s="65"/>
      <c r="M30" s="51"/>
      <c r="N30" s="51"/>
      <c r="O30" s="51"/>
      <c r="P30" s="51"/>
      <c r="Q30" s="24"/>
      <c r="R30" s="51"/>
      <c r="S30" s="65"/>
      <c r="T30" s="51"/>
      <c r="U30" s="51"/>
      <c r="V30" s="51"/>
      <c r="W30" s="51"/>
      <c r="X30" s="24"/>
      <c r="Y30" s="24"/>
      <c r="Z30" s="109"/>
      <c r="AB30" s="194">
        <f>IF(ABS(Q30-SUM(K30,N30,O30,M30,P30))&lt;=0.5,"OK","Q30: ERROR")</f>
      </c>
      <c r="AC30" s="194">
        <f>IF(ABS(X30-SUM(R30,U30,V30,T30,W30))&lt;=0.5,"OK","X30: ERROR")</f>
      </c>
      <c r="AD30" s="194">
        <f>IF(ABS(Y30-SUM(X30,Q30))&lt;=0.5,"OK","Y30: ERROR")</f>
      </c>
      <c r="AH30" s="40"/>
    </row>
    <row r="31" spans="1:36" ht="36.75" customHeight="1" x14ac:dyDescent="0.2">
      <c r="A31" s="40"/>
      <c r="C31" s="81"/>
      <c r="D31" s="148" t="s">
        <v>68</v>
      </c>
      <c r="E31" s="40"/>
      <c r="F31" s="109">
        <f>ROW()</f>
        <v>31</v>
      </c>
      <c r="G31" s="123"/>
      <c r="H31" s="123"/>
      <c r="I31" s="123"/>
      <c r="J31" s="1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09"/>
      <c r="AB31" s="194">
        <f>IF(ABS(Q31-SUM(K31,L31,N31,O31,P31,M31))&lt;=0.5,"OK","Q31: ERROR")</f>
      </c>
      <c r="AC31" s="194">
        <f>IF(ABS(X31-SUM(R31,S31,U31,V31,W31,T31))&lt;=0.5,"OK","X31: ERROR")</f>
      </c>
      <c r="AD31" s="194">
        <f>IF(ABS(Y31-SUM(X31,Q31))&lt;=0.5,"OK","Y31: ERROR")</f>
      </c>
      <c r="AH31" s="40"/>
    </row>
    <row r="32" spans="1:36" ht="24.95" customHeight="1" x14ac:dyDescent="0.2">
      <c r="A32" s="40"/>
      <c r="C32" s="81"/>
      <c r="D32" s="152" t="s">
        <v>35</v>
      </c>
      <c r="E32" s="40"/>
      <c r="F32" s="109">
        <f>ROW()</f>
        <v>32</v>
      </c>
      <c r="G32" s="123"/>
      <c r="H32" s="128"/>
      <c r="I32" s="123"/>
      <c r="J32" s="11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09"/>
      <c r="AB32" s="194">
        <f>IF(ABS(Q32-SUM(K32,L32,N32,O32,P32,M32))&lt;=0.5,"OK","Q32: ERROR")</f>
      </c>
      <c r="AC32" s="194">
        <f>IF(ABS(X32-SUM(R32,S32,U32,V32,W32,T32))&lt;=0.5,"OK","X32: ERROR")</f>
      </c>
      <c r="AD32" s="194">
        <f>IF(ABS(Y32-SUM(X32,Q32))&lt;=0.5,"OK","Y32: ERROR")</f>
      </c>
      <c r="AH32" s="40"/>
    </row>
    <row r="33" spans="1:36" ht="15" customHeight="1" x14ac:dyDescent="0.2">
      <c r="A33" s="40"/>
      <c r="C33" s="81"/>
      <c r="D33" s="94" t="s">
        <v>31</v>
      </c>
      <c r="E33" s="40"/>
      <c r="F33" s="109">
        <f>ROW()</f>
        <v>33</v>
      </c>
      <c r="G33" s="128"/>
      <c r="H33" s="128"/>
      <c r="I33" s="123"/>
      <c r="J33" s="125"/>
      <c r="K33" s="51"/>
      <c r="L33" s="51"/>
      <c r="M33" s="51"/>
      <c r="N33" s="51"/>
      <c r="O33" s="51"/>
      <c r="P33" s="51"/>
      <c r="Q33" s="24"/>
      <c r="R33" s="51"/>
      <c r="S33" s="51"/>
      <c r="T33" s="51"/>
      <c r="U33" s="51"/>
      <c r="V33" s="51"/>
      <c r="W33" s="51"/>
      <c r="X33" s="24"/>
      <c r="Y33" s="24"/>
      <c r="Z33" s="109"/>
      <c r="AB33" s="194">
        <f>IF(ABS(Q33-SUM(K33,L33,N33,O33,P33,M33))&lt;=0.5,"OK","Q33: ERROR")</f>
      </c>
      <c r="AC33" s="194">
        <f>IF(ABS(X33-SUM(R33,S33,U33,V33,W33,T33))&lt;=0.5,"OK","X33: ERROR")</f>
      </c>
      <c r="AD33" s="194">
        <f>IF(ABS(Y33-SUM(X33,Q33))&lt;=0.5,"OK","Y33: ERROR")</f>
      </c>
      <c r="AH33" s="40"/>
    </row>
    <row r="34" spans="1:36" ht="15" customHeight="1" x14ac:dyDescent="0.2">
      <c r="A34" s="40"/>
      <c r="C34" s="81"/>
      <c r="D34" s="95" t="s">
        <v>32</v>
      </c>
      <c r="E34" s="40"/>
      <c r="F34" s="109">
        <f>ROW()</f>
        <v>34</v>
      </c>
      <c r="G34" s="128"/>
      <c r="H34" s="128"/>
      <c r="I34" s="123"/>
      <c r="J34" s="125"/>
      <c r="K34" s="51"/>
      <c r="L34" s="51"/>
      <c r="M34" s="51"/>
      <c r="N34" s="51"/>
      <c r="O34" s="51"/>
      <c r="P34" s="51"/>
      <c r="Q34" s="24"/>
      <c r="R34" s="51"/>
      <c r="S34" s="51"/>
      <c r="T34" s="51"/>
      <c r="U34" s="51"/>
      <c r="V34" s="51"/>
      <c r="W34" s="51"/>
      <c r="X34" s="24"/>
      <c r="Y34" s="24"/>
      <c r="Z34" s="109"/>
      <c r="AB34" s="194">
        <f>IF(ABS(Q34-SUM(K34,L34,N34,O34,P34,M34))&lt;=0.5,"OK","Q34: ERROR")</f>
      </c>
      <c r="AC34" s="194">
        <f>IF(ABS(X34-SUM(R34,S34,U34,V34,W34,T34))&lt;=0.5,"OK","X34: ERROR")</f>
      </c>
      <c r="AD34" s="194">
        <f>IF(ABS(Y34-SUM(X34,Q34))&lt;=0.5,"OK","Y34: ERROR")</f>
      </c>
      <c r="AH34" s="40"/>
    </row>
    <row r="35" spans="1:36" ht="15" customHeight="1" x14ac:dyDescent="0.2">
      <c r="A35" s="40"/>
      <c r="C35" s="81"/>
      <c r="D35" s="92" t="s">
        <v>33</v>
      </c>
      <c r="E35" s="40"/>
      <c r="F35" s="109">
        <f>ROW()</f>
        <v>35</v>
      </c>
      <c r="G35" s="128"/>
      <c r="H35" s="128"/>
      <c r="I35" s="123"/>
      <c r="J35" s="12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B35" s="194">
        <f>IF(ABS(Q35-SUM(K35,L35,N35,O35,P35,M35))&lt;=0.5,"OK","Q35: ERROR")</f>
      </c>
      <c r="AC35" s="194">
        <f>IF(ABS(X35-SUM(R35,S35,U35,V35,W35,T35))&lt;=0.5,"OK","X35: ERROR")</f>
      </c>
      <c r="AD35" s="194">
        <f>IF(ABS(Y35-SUM(X35,Q35))&lt;=0.5,"OK","Y35: ERROR")</f>
      </c>
      <c r="AH35" s="40"/>
    </row>
    <row r="36" spans="1:36" ht="15" customHeight="1" x14ac:dyDescent="0.2">
      <c r="A36" s="40"/>
      <c r="C36" s="81"/>
      <c r="D36" s="93" t="s">
        <v>62</v>
      </c>
      <c r="E36" s="40"/>
      <c r="F36" s="109">
        <f>ROW()</f>
        <v>36</v>
      </c>
      <c r="G36" s="128"/>
      <c r="H36" s="128"/>
      <c r="I36" s="123"/>
      <c r="J36" s="125"/>
      <c r="K36" s="51"/>
      <c r="L36" s="51"/>
      <c r="M36" s="51"/>
      <c r="N36" s="51"/>
      <c r="O36" s="51"/>
      <c r="P36" s="51"/>
      <c r="Q36" s="24"/>
      <c r="R36" s="51"/>
      <c r="S36" s="51"/>
      <c r="T36" s="51"/>
      <c r="U36" s="51"/>
      <c r="V36" s="51"/>
      <c r="W36" s="51"/>
      <c r="X36" s="24"/>
      <c r="Y36" s="24"/>
      <c r="Z36" s="109"/>
      <c r="AB36" s="194">
        <f>IF(ABS(Q36-SUM(K36,L36,N36,O36,P36,M36))&lt;=0.5,"OK","Q36: ERROR")</f>
      </c>
      <c r="AC36" s="194">
        <f>IF(ABS(X36-SUM(R36,S36,U36,V36,W36,T36))&lt;=0.5,"OK","X36: ERROR")</f>
      </c>
      <c r="AD36" s="194">
        <f>IF(ABS(Y36-SUM(X36,Q36))&lt;=0.5,"OK","Y36: ERROR")</f>
      </c>
      <c r="AH36" s="40"/>
    </row>
    <row r="37" spans="1:36" ht="15" customHeight="1" x14ac:dyDescent="0.2">
      <c r="A37" s="40"/>
      <c r="C37" s="81"/>
      <c r="D37" s="93" t="s">
        <v>63</v>
      </c>
      <c r="E37" s="40"/>
      <c r="F37" s="109">
        <f>ROW()</f>
        <v>37</v>
      </c>
      <c r="G37" s="128"/>
      <c r="H37" s="128"/>
      <c r="I37" s="123"/>
      <c r="J37" s="125"/>
      <c r="K37" s="51"/>
      <c r="L37" s="51"/>
      <c r="M37" s="51"/>
      <c r="N37" s="51"/>
      <c r="O37" s="51"/>
      <c r="P37" s="51"/>
      <c r="Q37" s="24"/>
      <c r="R37" s="51"/>
      <c r="S37" s="51"/>
      <c r="T37" s="51"/>
      <c r="U37" s="51"/>
      <c r="V37" s="51"/>
      <c r="W37" s="51"/>
      <c r="X37" s="24"/>
      <c r="Y37" s="24"/>
      <c r="Z37" s="109"/>
      <c r="AB37" s="194">
        <f>IF(ABS(Q37-SUM(K37,L37,N37,O37,P37,M37))&lt;=0.5,"OK","Q37: ERROR")</f>
      </c>
      <c r="AC37" s="194">
        <f>IF(ABS(X37-SUM(R37,S37,U37,V37,W37,T37))&lt;=0.5,"OK","X37: ERROR")</f>
      </c>
      <c r="AD37" s="194">
        <f>IF(ABS(Y37-SUM(X37,Q37))&lt;=0.5,"OK","Y37: ERROR")</f>
      </c>
      <c r="AH37" s="40"/>
    </row>
    <row r="38" spans="1:36" ht="15" customHeight="1" x14ac:dyDescent="0.2">
      <c r="A38" s="40"/>
      <c r="C38" s="81"/>
      <c r="D38" s="93" t="s">
        <v>64</v>
      </c>
      <c r="E38" s="40"/>
      <c r="F38" s="109">
        <f>ROW()</f>
        <v>38</v>
      </c>
      <c r="G38" s="128"/>
      <c r="H38" s="128"/>
      <c r="I38" s="123"/>
      <c r="J38" s="125"/>
      <c r="K38" s="51"/>
      <c r="L38" s="51"/>
      <c r="M38" s="51"/>
      <c r="N38" s="51"/>
      <c r="O38" s="51"/>
      <c r="P38" s="51"/>
      <c r="Q38" s="24"/>
      <c r="R38" s="51"/>
      <c r="S38" s="51"/>
      <c r="T38" s="51"/>
      <c r="U38" s="51"/>
      <c r="V38" s="51"/>
      <c r="W38" s="51"/>
      <c r="X38" s="24"/>
      <c r="Y38" s="24"/>
      <c r="Z38" s="109"/>
      <c r="AB38" s="194">
        <f>IF(ABS(Q38-SUM(K38,L38,N38,O38,P38,M38))&lt;=0.5,"OK","Q38: ERROR")</f>
      </c>
      <c r="AC38" s="194">
        <f>IF(ABS(X38-SUM(R38,S38,U38,V38,W38,T38))&lt;=0.5,"OK","X38: ERROR")</f>
      </c>
      <c r="AD38" s="194">
        <f>IF(ABS(Y38-SUM(X38,Q38))&lt;=0.5,"OK","Y38: ERROR")</f>
      </c>
      <c r="AH38" s="40"/>
    </row>
    <row r="39" spans="1:36" s="55" customFormat="1" ht="15" customHeight="1" x14ac:dyDescent="0.2">
      <c r="A39" s="60"/>
      <c r="C39" s="81"/>
      <c r="D39" s="93" t="s">
        <v>65</v>
      </c>
      <c r="E39" s="60"/>
      <c r="F39" s="109">
        <f>ROW()</f>
        <v>39</v>
      </c>
      <c r="G39" s="128"/>
      <c r="H39" s="128"/>
      <c r="I39" s="123"/>
      <c r="J39" s="125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9"/>
      <c r="AB39" s="194">
        <f>IF(ABS(Q39-SUM(K39,L39,N39,O39,P39,M39))&lt;=0.5,"OK","Q39: ERROR")</f>
      </c>
      <c r="AC39" s="194">
        <f>IF(ABS(X39-SUM(R39,S39,U39,V39,W39,T39))&lt;=0.5,"OK","X39: ERROR")</f>
      </c>
      <c r="AD39" s="194">
        <f>IF(ABS(Y39-SUM(X39,Q39))&lt;=0.5,"OK","Y39: ERROR")</f>
      </c>
      <c r="AH39" s="60"/>
      <c r="AJ39" s="40"/>
    </row>
    <row r="40" spans="1:36" ht="15" customHeight="1" x14ac:dyDescent="0.2">
      <c r="A40" s="40"/>
      <c r="C40" s="81"/>
      <c r="D40" s="93" t="s">
        <v>66</v>
      </c>
      <c r="E40" s="40"/>
      <c r="F40" s="109">
        <f>ROW()</f>
        <v>40</v>
      </c>
      <c r="G40" s="128"/>
      <c r="H40" s="128"/>
      <c r="I40" s="123"/>
      <c r="J40" s="125"/>
      <c r="K40" s="51"/>
      <c r="L40" s="51"/>
      <c r="M40" s="51"/>
      <c r="N40" s="51"/>
      <c r="O40" s="51"/>
      <c r="P40" s="51"/>
      <c r="Q40" s="24"/>
      <c r="R40" s="51"/>
      <c r="S40" s="51"/>
      <c r="T40" s="51"/>
      <c r="U40" s="51"/>
      <c r="V40" s="51"/>
      <c r="W40" s="51"/>
      <c r="X40" s="24"/>
      <c r="Y40" s="24"/>
      <c r="Z40" s="109"/>
      <c r="AB40" s="194">
        <f>IF(ABS(Q40-SUM(K40,L40,N40,O40,P40,M40))&lt;=0.5,"OK","Q40: ERROR")</f>
      </c>
      <c r="AC40" s="194">
        <f>IF(ABS(X40-SUM(R40,S40,U40,V40,W40,T40))&lt;=0.5,"OK","X40: ERROR")</f>
      </c>
      <c r="AD40" s="194">
        <f>IF(ABS(Y40-SUM(X40,Q40))&lt;=0.5,"OK","Y40: ERROR")</f>
      </c>
      <c r="AH40" s="40"/>
    </row>
    <row r="41" spans="1:36" ht="24.95" customHeight="1" x14ac:dyDescent="0.2">
      <c r="A41" s="40"/>
      <c r="C41" s="81"/>
      <c r="D41" s="152" t="s">
        <v>36</v>
      </c>
      <c r="E41" s="40"/>
      <c r="F41" s="109">
        <f>ROW()</f>
        <v>41</v>
      </c>
      <c r="G41" s="123"/>
      <c r="H41" s="128"/>
      <c r="I41" s="123"/>
      <c r="J41" s="11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9"/>
      <c r="AB41" s="194">
        <f>IF(ABS(Q41-SUM(K41,L41,N41,O41,P41,M41))&lt;=0.5,"OK","Q41: ERROR")</f>
      </c>
      <c r="AC41" s="194">
        <f>IF(ABS(X41-SUM(R41,S41,U41,V41,W41,T41))&lt;=0.5,"OK","X41: ERROR")</f>
      </c>
      <c r="AD41" s="194">
        <f>IF(ABS(Y41-SUM(X41,Q41))&lt;=0.5,"OK","Y41: ERROR")</f>
      </c>
      <c r="AH41" s="40"/>
    </row>
    <row r="42" spans="1:36" ht="15" customHeight="1" x14ac:dyDescent="0.2">
      <c r="A42" s="40"/>
      <c r="C42" s="81"/>
      <c r="D42" s="94" t="s">
        <v>31</v>
      </c>
      <c r="E42" s="40"/>
      <c r="F42" s="109">
        <f>ROW()</f>
        <v>42</v>
      </c>
      <c r="G42" s="128"/>
      <c r="H42" s="128"/>
      <c r="I42" s="123"/>
      <c r="J42" s="125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9"/>
      <c r="AB42" s="194">
        <f>IF(ABS(Q42-SUM(K42,L42,N42,O42,P42,M42))&lt;=0.5,"OK","Q42: ERROR")</f>
      </c>
      <c r="AC42" s="194">
        <f>IF(ABS(X42-SUM(R42,S42,U42,V42,W42,T42))&lt;=0.5,"OK","X42: ERROR")</f>
      </c>
      <c r="AD42" s="194">
        <f>IF(ABS(Y42-SUM(X42,Q42))&lt;=0.5,"OK","Y42: ERROR")</f>
      </c>
      <c r="AH42" s="40"/>
    </row>
    <row r="43" spans="1:36" ht="15" customHeight="1" x14ac:dyDescent="0.2">
      <c r="A43" s="40"/>
      <c r="C43" s="81"/>
      <c r="D43" s="95" t="s">
        <v>32</v>
      </c>
      <c r="E43" s="40"/>
      <c r="F43" s="109">
        <f>ROW()</f>
        <v>43</v>
      </c>
      <c r="G43" s="128"/>
      <c r="H43" s="128"/>
      <c r="I43" s="123"/>
      <c r="J43" s="125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9"/>
      <c r="AB43" s="194">
        <f>IF(ABS(Q43-SUM(K43,L43,N43,O43,P43,M43))&lt;=0.5,"OK","Q43: ERROR")</f>
      </c>
      <c r="AC43" s="194">
        <f>IF(ABS(X43-SUM(R43,S43,U43,V43,W43,T43))&lt;=0.5,"OK","X43: ERROR")</f>
      </c>
      <c r="AD43" s="194">
        <f>IF(ABS(Y43-SUM(X43,Q43))&lt;=0.5,"OK","Y43: ERROR")</f>
      </c>
      <c r="AH43" s="40"/>
    </row>
    <row r="44" spans="1:36" ht="15" customHeight="1" x14ac:dyDescent="0.2">
      <c r="A44" s="40"/>
      <c r="C44" s="81"/>
      <c r="D44" s="92" t="s">
        <v>33</v>
      </c>
      <c r="E44" s="40"/>
      <c r="F44" s="109">
        <f>ROW()</f>
        <v>44</v>
      </c>
      <c r="G44" s="128"/>
      <c r="H44" s="128"/>
      <c r="I44" s="123"/>
      <c r="J44" s="12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9"/>
      <c r="AB44" s="194">
        <f>IF(ABS(Q44-SUM(K44,L44,N44,O44,P44,M44))&lt;=0.5,"OK","Q44: ERROR")</f>
      </c>
      <c r="AC44" s="194">
        <f>IF(ABS(X44-SUM(R44,S44,U44,V44,W44,T44))&lt;=0.5,"OK","X44: ERROR")</f>
      </c>
      <c r="AD44" s="194">
        <f>IF(ABS(Y44-SUM(X44,Q44))&lt;=0.5,"OK","Y44: ERROR")</f>
      </c>
      <c r="AH44" s="40"/>
    </row>
    <row r="45" spans="1:36" ht="15" customHeight="1" x14ac:dyDescent="0.2">
      <c r="A45" s="40"/>
      <c r="C45" s="81"/>
      <c r="D45" s="93" t="s">
        <v>62</v>
      </c>
      <c r="E45" s="40"/>
      <c r="F45" s="109">
        <f>ROW()</f>
        <v>45</v>
      </c>
      <c r="G45" s="128"/>
      <c r="H45" s="128"/>
      <c r="I45" s="123"/>
      <c r="J45" s="125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9"/>
      <c r="AB45" s="194">
        <f>IF(ABS(Q45-SUM(K45,L45,N45,O45,P45,M45))&lt;=0.5,"OK","Q45: ERROR")</f>
      </c>
      <c r="AC45" s="194">
        <f>IF(ABS(X45-SUM(R45,S45,U45,V45,W45,T45))&lt;=0.5,"OK","X45: ERROR")</f>
      </c>
      <c r="AD45" s="194">
        <f>IF(ABS(Y45-SUM(X45,Q45))&lt;=0.5,"OK","Y45: ERROR")</f>
      </c>
      <c r="AH45" s="40"/>
    </row>
    <row r="46" spans="1:36" ht="15" customHeight="1" x14ac:dyDescent="0.2">
      <c r="A46" s="40"/>
      <c r="C46" s="81"/>
      <c r="D46" s="93" t="s">
        <v>63</v>
      </c>
      <c r="E46" s="40"/>
      <c r="F46" s="109">
        <f>ROW()</f>
        <v>46</v>
      </c>
      <c r="G46" s="128"/>
      <c r="H46" s="128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9"/>
      <c r="AB46" s="194">
        <f>IF(ABS(Q46-SUM(K46,L46,N46,O46,P46,M46))&lt;=0.5,"OK","Q46: ERROR")</f>
      </c>
      <c r="AC46" s="194">
        <f>IF(ABS(X46-SUM(R46,S46,U46,V46,W46,T46))&lt;=0.5,"OK","X46: ERROR")</f>
      </c>
      <c r="AD46" s="194">
        <f>IF(ABS(Y46-SUM(X46,Q46))&lt;=0.5,"OK","Y46: ERROR")</f>
      </c>
      <c r="AH46" s="40"/>
    </row>
    <row r="47" spans="1:36" ht="15" customHeight="1" x14ac:dyDescent="0.2">
      <c r="A47" s="40"/>
      <c r="C47" s="81"/>
      <c r="D47" s="93" t="s">
        <v>64</v>
      </c>
      <c r="E47" s="40"/>
      <c r="F47" s="109">
        <f>ROW()</f>
        <v>47</v>
      </c>
      <c r="G47" s="128"/>
      <c r="H47" s="128"/>
      <c r="I47" s="123"/>
      <c r="J47" s="125"/>
      <c r="K47" s="51"/>
      <c r="L47" s="51"/>
      <c r="M47" s="51"/>
      <c r="N47" s="51"/>
      <c r="O47" s="51"/>
      <c r="P47" s="51"/>
      <c r="Q47" s="24"/>
      <c r="R47" s="51"/>
      <c r="S47" s="51"/>
      <c r="T47" s="51"/>
      <c r="U47" s="51"/>
      <c r="V47" s="51"/>
      <c r="W47" s="51"/>
      <c r="X47" s="24"/>
      <c r="Y47" s="24"/>
      <c r="Z47" s="109"/>
      <c r="AB47" s="194">
        <f>IF(ABS(Q47-SUM(K47,L47,N47,O47,P47,M47))&lt;=0.5,"OK","Q47: ERROR")</f>
      </c>
      <c r="AC47" s="194">
        <f>IF(ABS(X47-SUM(R47,S47,U47,V47,W47,T47))&lt;=0.5,"OK","X47: ERROR")</f>
      </c>
      <c r="AD47" s="194">
        <f>IF(ABS(Y47-SUM(X47,Q47))&lt;=0.5,"OK","Y47: ERROR")</f>
      </c>
      <c r="AH47" s="40"/>
    </row>
    <row r="48" spans="1:36" s="55" customFormat="1" ht="15" customHeight="1" x14ac:dyDescent="0.2">
      <c r="A48" s="60"/>
      <c r="C48" s="81"/>
      <c r="D48" s="93" t="s">
        <v>65</v>
      </c>
      <c r="E48" s="60"/>
      <c r="F48" s="109">
        <f>ROW()</f>
        <v>48</v>
      </c>
      <c r="G48" s="128"/>
      <c r="H48" s="128"/>
      <c r="I48" s="123"/>
      <c r="J48" s="125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9"/>
      <c r="AB48" s="194">
        <f>IF(ABS(Q48-SUM(K48,L48,N48,O48,P48,M48))&lt;=0.5,"OK","Q48: ERROR")</f>
      </c>
      <c r="AC48" s="194">
        <f>IF(ABS(X48-SUM(R48,S48,U48,V48,W48,T48))&lt;=0.5,"OK","X48: ERROR")</f>
      </c>
      <c r="AD48" s="194">
        <f>IF(ABS(Y48-SUM(X48,Q48))&lt;=0.5,"OK","Y48: ERROR")</f>
      </c>
      <c r="AH48" s="60"/>
      <c r="AJ48" s="40"/>
    </row>
    <row r="49" spans="1:36" ht="15" customHeight="1" x14ac:dyDescent="0.2">
      <c r="A49" s="40"/>
      <c r="C49" s="81"/>
      <c r="D49" s="93" t="s">
        <v>66</v>
      </c>
      <c r="E49" s="40"/>
      <c r="F49" s="109">
        <f>ROW()</f>
        <v>49</v>
      </c>
      <c r="G49" s="128"/>
      <c r="H49" s="128"/>
      <c r="I49" s="123"/>
      <c r="J49" s="125"/>
      <c r="K49" s="51"/>
      <c r="L49" s="51"/>
      <c r="M49" s="51"/>
      <c r="N49" s="51"/>
      <c r="O49" s="51"/>
      <c r="P49" s="51"/>
      <c r="Q49" s="24"/>
      <c r="R49" s="51"/>
      <c r="S49" s="51"/>
      <c r="T49" s="51"/>
      <c r="U49" s="51"/>
      <c r="V49" s="51"/>
      <c r="W49" s="51"/>
      <c r="X49" s="24"/>
      <c r="Y49" s="24"/>
      <c r="Z49" s="109"/>
      <c r="AB49" s="194">
        <f>IF(ABS(Q49-SUM(K49,L49,N49,O49,P49,M49))&lt;=0.5,"OK","Q49: ERROR")</f>
      </c>
      <c r="AC49" s="194">
        <f>IF(ABS(X49-SUM(R49,S49,U49,V49,W49,T49))&lt;=0.5,"OK","X49: ERROR")</f>
      </c>
      <c r="AD49" s="194">
        <f>IF(ABS(Y49-SUM(X49,Q49))&lt;=0.5,"OK","Y49: ERROR")</f>
      </c>
      <c r="AH49" s="40"/>
    </row>
    <row r="50" spans="1:36" ht="24.95" customHeight="1" x14ac:dyDescent="0.2">
      <c r="A50" s="40"/>
      <c r="C50" s="81"/>
      <c r="D50" s="148" t="s">
        <v>69</v>
      </c>
      <c r="E50" s="40"/>
      <c r="F50" s="109">
        <f>ROW()</f>
        <v>50</v>
      </c>
      <c r="G50" s="123"/>
      <c r="H50" s="123"/>
      <c r="I50" s="123"/>
      <c r="J50" s="11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9"/>
      <c r="AB50" s="194">
        <f>IF(ABS(Q50-SUM(K50,L50,N50,O50,M50,P50))&lt;=0.5,"OK","Q50: ERROR")</f>
      </c>
      <c r="AC50" s="194">
        <f>IF(ABS(X50-SUM(R50,S50,U50,V50,T50,W50))&lt;=0.5,"OK","X50: ERROR")</f>
      </c>
      <c r="AD50" s="194">
        <f>IF(ABS(Y50-SUM(X50,Q50))&lt;=0.5,"OK","Y50: ERROR")</f>
      </c>
      <c r="AH50" s="40"/>
    </row>
    <row r="51" spans="1:36" ht="28.7" customHeight="1" x14ac:dyDescent="0.2">
      <c r="A51" s="40"/>
      <c r="C51" s="81"/>
      <c r="D51" s="94" t="s">
        <v>274</v>
      </c>
      <c r="E51" s="40"/>
      <c r="F51" s="109">
        <f>ROW()</f>
        <v>51</v>
      </c>
      <c r="G51" s="123"/>
      <c r="H51" s="123"/>
      <c r="I51" s="123"/>
      <c r="J51" s="11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9"/>
      <c r="AB51" s="194">
        <f>IF(ABS(Q51-SUM(K51,L51,N51,O51,P51,M51))&lt;=0.5,"OK","Q51: ERROR")</f>
      </c>
      <c r="AC51" s="194">
        <f>IF(ABS(X51-SUM(R51,S51,U51,V51,W51,T51))&lt;=0.5,"OK","X51: ERROR")</f>
      </c>
      <c r="AD51" s="194">
        <f>IF(ABS(Y51-SUM(X51,Q51))&lt;=0.5,"OK","Y51: ERROR")</f>
      </c>
      <c r="AH51" s="40"/>
    </row>
    <row r="52" spans="1:36" ht="15" customHeight="1" x14ac:dyDescent="0.2">
      <c r="A52" s="40"/>
      <c r="C52" s="81"/>
      <c r="D52" s="96" t="s">
        <v>31</v>
      </c>
      <c r="E52" s="40"/>
      <c r="F52" s="109">
        <f>ROW()</f>
        <v>52</v>
      </c>
      <c r="G52" s="128"/>
      <c r="H52" s="123"/>
      <c r="I52" s="123"/>
      <c r="J52" s="125"/>
      <c r="K52" s="51"/>
      <c r="L52" s="51"/>
      <c r="M52" s="51"/>
      <c r="N52" s="51"/>
      <c r="O52" s="51"/>
      <c r="P52" s="51"/>
      <c r="Q52" s="24"/>
      <c r="R52" s="51"/>
      <c r="S52" s="51"/>
      <c r="T52" s="51"/>
      <c r="U52" s="51"/>
      <c r="V52" s="51"/>
      <c r="W52" s="51"/>
      <c r="X52" s="24"/>
      <c r="Y52" s="24"/>
      <c r="Z52" s="109"/>
      <c r="AB52" s="194">
        <f>IF(ABS(Q52-SUM(K52,L52,N52,O52,P52,M52))&lt;=0.5,"OK","Q52: ERROR")</f>
      </c>
      <c r="AC52" s="194">
        <f>IF(ABS(X52-SUM(R52,S52,U52,V52,W52,T52))&lt;=0.5,"OK","X52: ERROR")</f>
      </c>
      <c r="AD52" s="194">
        <f>IF(ABS(Y52-SUM(X52,Q52))&lt;=0.5,"OK","Y52: ERROR")</f>
      </c>
      <c r="AH52" s="40"/>
    </row>
    <row r="53" spans="1:36" ht="15" customHeight="1" x14ac:dyDescent="0.2">
      <c r="A53" s="40"/>
      <c r="C53" s="81"/>
      <c r="D53" s="96" t="s">
        <v>32</v>
      </c>
      <c r="E53" s="40"/>
      <c r="F53" s="109">
        <f>ROW()</f>
        <v>53</v>
      </c>
      <c r="G53" s="128"/>
      <c r="H53" s="123"/>
      <c r="I53" s="123"/>
      <c r="J53" s="12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9"/>
      <c r="AB53" s="194">
        <f>IF(ABS(Q53-SUM(K53,L53,N53,O53,P53,M53))&lt;=0.5,"OK","Q53: ERROR")</f>
      </c>
      <c r="AC53" s="194">
        <f>IF(ABS(X53-SUM(R53,S53,U53,V53,W53,T53))&lt;=0.5,"OK","X53: ERROR")</f>
      </c>
      <c r="AD53" s="194">
        <f>IF(ABS(Y53-SUM(X53,Q53))&lt;=0.5,"OK","Y53: ERROR")</f>
      </c>
      <c r="AH53" s="40"/>
    </row>
    <row r="54" spans="1:36" ht="15" customHeight="1" x14ac:dyDescent="0.2">
      <c r="A54" s="40"/>
      <c r="C54" s="81"/>
      <c r="D54" s="97" t="s">
        <v>70</v>
      </c>
      <c r="E54" s="40"/>
      <c r="F54" s="109">
        <f>ROW()</f>
        <v>54</v>
      </c>
      <c r="G54" s="128"/>
      <c r="H54" s="128"/>
      <c r="I54" s="123"/>
      <c r="J54" s="125"/>
      <c r="K54" s="51"/>
      <c r="L54" s="51"/>
      <c r="M54" s="51"/>
      <c r="N54" s="51"/>
      <c r="O54" s="51"/>
      <c r="P54" s="51"/>
      <c r="Q54" s="24"/>
      <c r="R54" s="51"/>
      <c r="S54" s="51"/>
      <c r="T54" s="51"/>
      <c r="U54" s="51"/>
      <c r="V54" s="51"/>
      <c r="W54" s="51"/>
      <c r="X54" s="24"/>
      <c r="Y54" s="24"/>
      <c r="Z54" s="109"/>
      <c r="AB54" s="194">
        <f>IF(ABS(Q54-SUM(K54,L54,N54,O54,P54,M54))&lt;=0.5,"OK","Q54: ERROR")</f>
      </c>
      <c r="AC54" s="194">
        <f>IF(ABS(X54-SUM(R54,S54,U54,V54,W54,T54))&lt;=0.5,"OK","X54: ERROR")</f>
      </c>
      <c r="AD54" s="194">
        <f>IF(ABS(Y54-SUM(X54,Q54))&lt;=0.5,"OK","Y54: ERROR")</f>
      </c>
      <c r="AH54" s="40"/>
    </row>
    <row r="55" spans="1:36" ht="15" customHeight="1" x14ac:dyDescent="0.2">
      <c r="A55" s="40"/>
      <c r="C55" s="81"/>
      <c r="D55" s="97" t="s">
        <v>71</v>
      </c>
      <c r="E55" s="40"/>
      <c r="F55" s="109">
        <f>ROW()</f>
        <v>55</v>
      </c>
      <c r="G55" s="128"/>
      <c r="H55" s="128"/>
      <c r="I55" s="123"/>
      <c r="J55" s="125"/>
      <c r="K55" s="51"/>
      <c r="L55" s="51"/>
      <c r="M55" s="51"/>
      <c r="N55" s="51"/>
      <c r="O55" s="51"/>
      <c r="P55" s="51"/>
      <c r="Q55" s="24"/>
      <c r="R55" s="51"/>
      <c r="S55" s="51"/>
      <c r="T55" s="51"/>
      <c r="U55" s="51"/>
      <c r="V55" s="51"/>
      <c r="W55" s="51"/>
      <c r="X55" s="24"/>
      <c r="Y55" s="24"/>
      <c r="Z55" s="109"/>
      <c r="AB55" s="194">
        <f>IF(ABS(Q55-SUM(K55,L55,N55,O55,P55,M55))&lt;=0.5,"OK","Q55: ERROR")</f>
      </c>
      <c r="AC55" s="194">
        <f>IF(ABS(X55-SUM(R55,S55,U55,V55,W55,T55))&lt;=0.5,"OK","X55: ERROR")</f>
      </c>
      <c r="AD55" s="194">
        <f>IF(ABS(Y55-SUM(X55,Q55))&lt;=0.5,"OK","Y55: ERROR")</f>
      </c>
      <c r="AH55" s="40"/>
    </row>
    <row r="56" spans="1:36" ht="15" customHeight="1" x14ac:dyDescent="0.2">
      <c r="A56" s="40"/>
      <c r="C56" s="81"/>
      <c r="D56" s="98" t="s">
        <v>72</v>
      </c>
      <c r="E56" s="40"/>
      <c r="F56" s="109">
        <f>ROW()</f>
        <v>56</v>
      </c>
      <c r="G56" s="128"/>
      <c r="H56" s="128"/>
      <c r="I56" s="123"/>
      <c r="J56" s="114"/>
      <c r="K56" s="51"/>
      <c r="L56" s="51"/>
      <c r="M56" s="51"/>
      <c r="N56" s="51"/>
      <c r="O56" s="51"/>
      <c r="P56" s="51"/>
      <c r="Q56" s="24"/>
      <c r="R56" s="51"/>
      <c r="S56" s="51"/>
      <c r="T56" s="51"/>
      <c r="U56" s="51"/>
      <c r="V56" s="51"/>
      <c r="W56" s="51"/>
      <c r="X56" s="24"/>
      <c r="Y56" s="24"/>
      <c r="Z56" s="109"/>
      <c r="AB56" s="194">
        <f>IF(ABS(Q56-SUM(K56,L56,N56,O56,P56,M56))&lt;=0.5,"OK","Q56: ERROR")</f>
      </c>
      <c r="AC56" s="194">
        <f>IF(ABS(X56-SUM(R56,S56,U56,V56,W56,T56))&lt;=0.5,"OK","X56: ERROR")</f>
      </c>
      <c r="AD56" s="194">
        <f>IF(ABS(Y56-SUM(X56,Q56))&lt;=0.5,"OK","Y56: ERROR")</f>
      </c>
      <c r="AH56" s="40"/>
    </row>
    <row r="57" spans="1:36" s="55" customFormat="1" ht="15" customHeight="1" x14ac:dyDescent="0.2">
      <c r="A57" s="60"/>
      <c r="C57" s="81"/>
      <c r="D57" s="96" t="s">
        <v>33</v>
      </c>
      <c r="E57" s="60"/>
      <c r="F57" s="109">
        <f>ROW()</f>
        <v>57</v>
      </c>
      <c r="G57" s="128"/>
      <c r="H57" s="123"/>
      <c r="I57" s="123"/>
      <c r="J57" s="125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9"/>
      <c r="AB57" s="194">
        <f>IF(ABS(Q57-SUM(K57,L57,N57,O57,P57,M57))&lt;=0.5,"OK","Q57: ERROR")</f>
      </c>
      <c r="AC57" s="194">
        <f>IF(ABS(X57-SUM(R57,S57,U57,V57,W57,T57))&lt;=0.5,"OK","X57: ERROR")</f>
      </c>
      <c r="AD57" s="194">
        <f>IF(ABS(Y57-SUM(X57,Q57))&lt;=0.5,"OK","Y57: ERROR")</f>
      </c>
      <c r="AH57" s="60"/>
      <c r="AJ57" s="40"/>
    </row>
    <row r="58" spans="1:36" s="55" customFormat="1" ht="15" customHeight="1" x14ac:dyDescent="0.2">
      <c r="A58" s="60"/>
      <c r="C58" s="81"/>
      <c r="D58" s="117" t="s">
        <v>62</v>
      </c>
      <c r="E58" s="60"/>
      <c r="F58" s="109">
        <f>ROW()</f>
        <v>58</v>
      </c>
      <c r="G58" s="128"/>
      <c r="H58" s="123"/>
      <c r="I58" s="123"/>
      <c r="J58" s="125"/>
      <c r="K58" s="51"/>
      <c r="L58" s="51"/>
      <c r="M58" s="51"/>
      <c r="N58" s="51"/>
      <c r="O58" s="51"/>
      <c r="P58" s="51"/>
      <c r="Q58" s="24"/>
      <c r="R58" s="51"/>
      <c r="S58" s="51"/>
      <c r="T58" s="51"/>
      <c r="U58" s="51"/>
      <c r="V58" s="51"/>
      <c r="W58" s="51"/>
      <c r="X58" s="24"/>
      <c r="Y58" s="24"/>
      <c r="Z58" s="109"/>
      <c r="AB58" s="194">
        <f>IF(ABS(Q58-SUM(K58,L58,N58,O58,P58,M58))&lt;=0.5,"OK","Q58: ERROR")</f>
      </c>
      <c r="AC58" s="194">
        <f>IF(ABS(X58-SUM(R58,S58,U58,V58,W58,T58))&lt;=0.5,"OK","X58: ERROR")</f>
      </c>
      <c r="AD58" s="194">
        <f>IF(ABS(Y58-SUM(X58,Q58))&lt;=0.5,"OK","Y58: ERROR")</f>
      </c>
      <c r="AH58" s="60"/>
      <c r="AJ58" s="40"/>
    </row>
    <row r="59" spans="1:36" ht="15" customHeight="1" x14ac:dyDescent="0.2">
      <c r="A59" s="40"/>
      <c r="C59" s="81"/>
      <c r="D59" s="117" t="s">
        <v>63</v>
      </c>
      <c r="E59" s="40"/>
      <c r="F59" s="109">
        <f>ROW()</f>
        <v>59</v>
      </c>
      <c r="G59" s="128"/>
      <c r="H59" s="123"/>
      <c r="I59" s="123"/>
      <c r="J59" s="125"/>
      <c r="K59" s="51"/>
      <c r="L59" s="51"/>
      <c r="M59" s="51"/>
      <c r="N59" s="51"/>
      <c r="O59" s="51"/>
      <c r="P59" s="51"/>
      <c r="Q59" s="24"/>
      <c r="R59" s="51"/>
      <c r="S59" s="51"/>
      <c r="T59" s="51"/>
      <c r="U59" s="51"/>
      <c r="V59" s="51"/>
      <c r="W59" s="51"/>
      <c r="X59" s="24"/>
      <c r="Y59" s="24"/>
      <c r="Z59" s="109"/>
      <c r="AB59" s="194">
        <f>IF(ABS(Q59-SUM(K59,L59,N59,O59,P59,M59))&lt;=0.5,"OK","Q59: ERROR")</f>
      </c>
      <c r="AC59" s="194">
        <f>IF(ABS(X59-SUM(R59,S59,U59,V59,W59,T59))&lt;=0.5,"OK","X59: ERROR")</f>
      </c>
      <c r="AD59" s="194">
        <f>IF(ABS(Y59-SUM(X59,Q59))&lt;=0.5,"OK","Y59: ERROR")</f>
      </c>
      <c r="AH59" s="40"/>
    </row>
    <row r="60" spans="1:36" ht="15" customHeight="1" x14ac:dyDescent="0.2">
      <c r="A60" s="40"/>
      <c r="C60" s="81"/>
      <c r="D60" s="117" t="s">
        <v>64</v>
      </c>
      <c r="E60" s="40"/>
      <c r="F60" s="109">
        <f>ROW()</f>
        <v>60</v>
      </c>
      <c r="G60" s="128"/>
      <c r="H60" s="123"/>
      <c r="I60" s="123"/>
      <c r="J60" s="125"/>
      <c r="K60" s="51"/>
      <c r="L60" s="51"/>
      <c r="M60" s="51"/>
      <c r="N60" s="51"/>
      <c r="O60" s="51"/>
      <c r="P60" s="51"/>
      <c r="Q60" s="24"/>
      <c r="R60" s="51"/>
      <c r="S60" s="51"/>
      <c r="T60" s="51"/>
      <c r="U60" s="51"/>
      <c r="V60" s="51"/>
      <c r="W60" s="51"/>
      <c r="X60" s="24"/>
      <c r="Y60" s="24"/>
      <c r="Z60" s="109"/>
      <c r="AB60" s="194">
        <f>IF(ABS(Q60-SUM(K60,L60,N60,O60,P60,M60))&lt;=0.5,"OK","Q60: ERROR")</f>
      </c>
      <c r="AC60" s="194">
        <f>IF(ABS(X60-SUM(R60,S60,U60,V60,W60,T60))&lt;=0.5,"OK","X60: ERROR")</f>
      </c>
      <c r="AD60" s="194">
        <f>IF(ABS(Y60-SUM(X60,Q60))&lt;=0.5,"OK","Y60: ERROR")</f>
      </c>
      <c r="AH60" s="40"/>
    </row>
    <row r="61" spans="1:36" ht="15" customHeight="1" x14ac:dyDescent="0.2">
      <c r="A61" s="40"/>
      <c r="C61" s="81"/>
      <c r="D61" s="117" t="s">
        <v>65</v>
      </c>
      <c r="E61" s="40"/>
      <c r="F61" s="109">
        <f>ROW()</f>
        <v>61</v>
      </c>
      <c r="G61" s="128"/>
      <c r="H61" s="123"/>
      <c r="I61" s="123"/>
      <c r="J61" s="125"/>
      <c r="K61" s="51"/>
      <c r="L61" s="51"/>
      <c r="M61" s="51"/>
      <c r="N61" s="51"/>
      <c r="O61" s="51"/>
      <c r="P61" s="51"/>
      <c r="Q61" s="24"/>
      <c r="R61" s="51"/>
      <c r="S61" s="51"/>
      <c r="T61" s="51"/>
      <c r="U61" s="51"/>
      <c r="V61" s="51"/>
      <c r="W61" s="51"/>
      <c r="X61" s="24"/>
      <c r="Y61" s="24"/>
      <c r="Z61" s="109"/>
      <c r="AB61" s="194">
        <f>IF(ABS(Q61-SUM(K61,L61,N61,O61,P61,M61))&lt;=0.5,"OK","Q61: ERROR")</f>
      </c>
      <c r="AC61" s="194">
        <f>IF(ABS(X61-SUM(R61,S61,U61,V61,W61,T61))&lt;=0.5,"OK","X61: ERROR")</f>
      </c>
      <c r="AD61" s="194">
        <f>IF(ABS(Y61-SUM(X61,Q61))&lt;=0.5,"OK","Y61: ERROR")</f>
      </c>
      <c r="AH61" s="40"/>
    </row>
    <row r="62" spans="1:36" ht="15" customHeight="1" x14ac:dyDescent="0.2">
      <c r="A62" s="21"/>
      <c r="C62" s="81"/>
      <c r="D62" s="117" t="s">
        <v>66</v>
      </c>
      <c r="E62" s="21"/>
      <c r="F62" s="109">
        <f>ROW()</f>
        <v>62</v>
      </c>
      <c r="G62" s="128"/>
      <c r="H62" s="123"/>
      <c r="I62" s="123"/>
      <c r="J62" s="125"/>
      <c r="K62" s="51"/>
      <c r="L62" s="51"/>
      <c r="M62" s="51"/>
      <c r="N62" s="51"/>
      <c r="O62" s="51"/>
      <c r="P62" s="51"/>
      <c r="Q62" s="24"/>
      <c r="R62" s="51"/>
      <c r="S62" s="51"/>
      <c r="T62" s="51"/>
      <c r="U62" s="51"/>
      <c r="V62" s="51"/>
      <c r="W62" s="51"/>
      <c r="X62" s="24"/>
      <c r="Y62" s="24"/>
      <c r="Z62" s="109"/>
      <c r="AB62" s="194">
        <f>IF(ABS(Q62-SUM(K62,L62,N62,O62,P62,M62))&lt;=0.5,"OK","Q62: ERROR")</f>
      </c>
      <c r="AC62" s="194">
        <f>IF(ABS(X62-SUM(R62,S62,U62,V62,W62,T62))&lt;=0.5,"OK","X62: ERROR")</f>
      </c>
      <c r="AD62" s="194">
        <f>IF(ABS(Y62-SUM(X62,Q62))&lt;=0.5,"OK","Y62: ERROR")</f>
      </c>
    </row>
    <row r="63" spans="1:36" ht="15" customHeight="1" x14ac:dyDescent="0.2">
      <c r="C63" s="81"/>
      <c r="D63" s="138" t="s">
        <v>67</v>
      </c>
      <c r="F63" s="109">
        <f>ROW()</f>
        <v>63</v>
      </c>
      <c r="G63" s="123"/>
      <c r="H63" s="123"/>
      <c r="I63" s="123"/>
      <c r="J63" s="114"/>
      <c r="K63" s="51"/>
      <c r="L63" s="65"/>
      <c r="M63" s="51"/>
      <c r="N63" s="51"/>
      <c r="O63" s="51"/>
      <c r="P63" s="51"/>
      <c r="Q63" s="24"/>
      <c r="R63" s="51"/>
      <c r="S63" s="65"/>
      <c r="T63" s="51"/>
      <c r="U63" s="51"/>
      <c r="V63" s="51"/>
      <c r="W63" s="51"/>
      <c r="X63" s="24"/>
      <c r="Y63" s="24"/>
      <c r="Z63" s="109"/>
      <c r="AB63" s="194">
        <f>IF(ABS(Q63-SUM(K63,N63,O63,M63,P63))&lt;=0.5,"OK","Q63: ERROR")</f>
      </c>
      <c r="AC63" s="194">
        <f>IF(ABS(X63-SUM(R63,U63,V63,T63,W63))&lt;=0.5,"OK","X63: ERROR")</f>
      </c>
      <c r="AD63" s="194">
        <f>IF(ABS(Y63-SUM(X63,Q63))&lt;=0.5,"OK","Y63: ERROR")</f>
      </c>
    </row>
    <row r="64" spans="1:36" ht="15" customHeight="1" x14ac:dyDescent="0.2">
      <c r="A64" s="22"/>
      <c r="C64" s="81"/>
      <c r="D64" s="95" t="s">
        <v>73</v>
      </c>
      <c r="E64" s="22"/>
      <c r="F64" s="109">
        <f>ROW()</f>
        <v>64</v>
      </c>
      <c r="G64" s="123"/>
      <c r="H64" s="123"/>
      <c r="I64" s="123"/>
      <c r="J64" s="11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109"/>
      <c r="AB64" s="194">
        <f>IF(ABS(Q64-SUM(K64,L64,N64,O64,M64,P64))&lt;=0.5,"OK","Q64: ERROR")</f>
      </c>
      <c r="AC64" s="194">
        <f>IF(ABS(X64-SUM(R64,S64,U64,V64,T64,W64))&lt;=0.5,"OK","X64: ERROR")</f>
      </c>
      <c r="AD64" s="194">
        <f>IF(ABS(Y64-SUM(X64,Q64))&lt;=0.5,"OK","Y64: ERROR")</f>
      </c>
    </row>
    <row r="65" spans="1:36" s="55" customFormat="1" ht="15" customHeight="1" x14ac:dyDescent="0.2">
      <c r="A65" s="59"/>
      <c r="C65" s="81"/>
      <c r="D65" s="96" t="s">
        <v>74</v>
      </c>
      <c r="E65" s="59"/>
      <c r="F65" s="109">
        <f>ROW()</f>
        <v>65</v>
      </c>
      <c r="G65" s="123"/>
      <c r="H65" s="123"/>
      <c r="I65" s="123"/>
      <c r="J65" s="116"/>
      <c r="K65" s="51"/>
      <c r="L65" s="51"/>
      <c r="M65" s="51"/>
      <c r="N65" s="51"/>
      <c r="O65" s="51"/>
      <c r="P65" s="51"/>
      <c r="Q65" s="24"/>
      <c r="R65" s="51"/>
      <c r="S65" s="51"/>
      <c r="T65" s="51"/>
      <c r="U65" s="51"/>
      <c r="V65" s="51"/>
      <c r="W65" s="51"/>
      <c r="X65" s="24"/>
      <c r="Y65" s="24"/>
      <c r="Z65" s="109"/>
      <c r="AB65" s="194">
        <f>IF(ABS(Q65-SUM(K65,L65,N65,O65,M65,P65))&lt;=0.5,"OK","Q65: ERROR")</f>
      </c>
      <c r="AC65" s="194">
        <f>IF(ABS(X65-SUM(R65,S65,U65,V65,T65,W65))&lt;=0.5,"OK","X65: ERROR")</f>
      </c>
      <c r="AD65" s="194">
        <f>IF(ABS(Y65-SUM(X65,Q65))&lt;=0.5,"OK","Y65: ERROR")</f>
      </c>
      <c r="AJ65" s="40"/>
    </row>
    <row r="66" spans="1:36" ht="15" customHeight="1" x14ac:dyDescent="0.2">
      <c r="C66" s="81"/>
      <c r="D66" s="96" t="s">
        <v>75</v>
      </c>
      <c r="F66" s="109">
        <f>ROW()</f>
        <v>66</v>
      </c>
      <c r="G66" s="123"/>
      <c r="H66" s="123"/>
      <c r="I66" s="123"/>
      <c r="J66" s="114"/>
      <c r="K66" s="51"/>
      <c r="L66" s="51"/>
      <c r="M66" s="51"/>
      <c r="N66" s="51"/>
      <c r="O66" s="51"/>
      <c r="P66" s="51"/>
      <c r="Q66" s="24"/>
      <c r="R66" s="51"/>
      <c r="S66" s="51"/>
      <c r="T66" s="51"/>
      <c r="U66" s="51"/>
      <c r="V66" s="51"/>
      <c r="W66" s="51"/>
      <c r="X66" s="24"/>
      <c r="Y66" s="24"/>
      <c r="Z66" s="109"/>
      <c r="AB66" s="194">
        <f>IF(ABS(Q66-SUM(K66,L66,N66,O66,M66,P66))&lt;=0.5,"OK","Q66: ERROR")</f>
      </c>
      <c r="AC66" s="194">
        <f>IF(ABS(X66-SUM(R66,S66,U66,V66,T66,W66))&lt;=0.5,"OK","X66: ERROR")</f>
      </c>
      <c r="AD66" s="194">
        <f>IF(ABS(Y66-SUM(X66,Q66))&lt;=0.5,"OK","Y66: ERROR")</f>
      </c>
    </row>
    <row r="67" spans="1:36" ht="24.95" customHeight="1" x14ac:dyDescent="0.2">
      <c r="C67" s="81"/>
      <c r="D67" s="148" t="s">
        <v>76</v>
      </c>
      <c r="F67" s="109">
        <f>ROW()</f>
        <v>67</v>
      </c>
      <c r="G67" s="128"/>
      <c r="H67" s="123"/>
      <c r="I67" s="123"/>
      <c r="J67" s="11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09"/>
      <c r="AB67" s="194">
        <f>IF(ABS(Q67-SUM(K67,L67,N67,O67,P67,M67))&lt;=0.5,"OK","Q67: ERROR")</f>
      </c>
      <c r="AC67" s="194">
        <f>IF(ABS(X67-SUM(R67,S67,U67,V67,W67,T67))&lt;=0.5,"OK","X67: ERROR")</f>
      </c>
      <c r="AD67" s="194">
        <f>IF(ABS(Y67-SUM(X67,Q67))&lt;=0.5,"OK","Y67: ERROR")</f>
      </c>
    </row>
    <row r="68" spans="1:36" s="55" customFormat="1" ht="15" customHeight="1" x14ac:dyDescent="0.2">
      <c r="A68" s="60"/>
      <c r="C68" s="122"/>
      <c r="D68" s="92" t="s">
        <v>96</v>
      </c>
      <c r="E68" s="60"/>
      <c r="F68" s="109">
        <f>ROW()</f>
        <v>68</v>
      </c>
      <c r="G68" s="128"/>
      <c r="H68" s="123"/>
      <c r="I68" s="123"/>
      <c r="J68" s="125"/>
      <c r="K68" s="51"/>
      <c r="L68" s="51"/>
      <c r="M68" s="51"/>
      <c r="N68" s="51"/>
      <c r="O68" s="51"/>
      <c r="P68" s="51"/>
      <c r="Q68" s="24"/>
      <c r="R68" s="51"/>
      <c r="S68" s="51"/>
      <c r="T68" s="51"/>
      <c r="U68" s="51"/>
      <c r="V68" s="51"/>
      <c r="W68" s="51"/>
      <c r="X68" s="24"/>
      <c r="Y68" s="24"/>
      <c r="Z68" s="109"/>
      <c r="AB68" s="194">
        <f>IF(ABS(Q68-SUM(K68,L68,N68,O68,P68,M68))&lt;=0.5,"OK","Q68: ERROR")</f>
      </c>
      <c r="AC68" s="194">
        <f>IF(ABS(X68-SUM(R68,S68,U68,V68,W68,T68))&lt;=0.5,"OK","X68: ERROR")</f>
      </c>
      <c r="AD68" s="194">
        <f>IF(ABS(Y68-SUM(X68,Q68))&lt;=0.5,"OK","Y68: ERROR")</f>
      </c>
      <c r="AH68" s="60"/>
      <c r="AJ68" s="122"/>
    </row>
    <row r="69" spans="1:36" ht="15" customHeight="1" x14ac:dyDescent="0.2">
      <c r="A69" s="122"/>
      <c r="C69" s="122"/>
      <c r="D69" s="92" t="s">
        <v>97</v>
      </c>
      <c r="E69" s="122"/>
      <c r="F69" s="109">
        <f>ROW()</f>
        <v>69</v>
      </c>
      <c r="G69" s="128"/>
      <c r="H69" s="123"/>
      <c r="I69" s="123"/>
      <c r="J69" s="125"/>
      <c r="K69" s="51"/>
      <c r="L69" s="51"/>
      <c r="M69" s="51"/>
      <c r="N69" s="51"/>
      <c r="O69" s="51"/>
      <c r="P69" s="51"/>
      <c r="Q69" s="24"/>
      <c r="R69" s="51"/>
      <c r="S69" s="51"/>
      <c r="T69" s="51"/>
      <c r="U69" s="51"/>
      <c r="V69" s="51"/>
      <c r="W69" s="51"/>
      <c r="X69" s="24"/>
      <c r="Y69" s="24"/>
      <c r="Z69" s="109"/>
      <c r="AB69" s="194">
        <f>IF(ABS(Q69-SUM(K69,L69,N69,O69,P69,M69))&lt;=0.5,"OK","Q69: ERROR")</f>
      </c>
      <c r="AC69" s="194">
        <f>IF(ABS(X69-SUM(R69,S69,U69,V69,W69,T69))&lt;=0.5,"OK","X69: ERROR")</f>
      </c>
      <c r="AD69" s="194">
        <f>IF(ABS(Y69-SUM(X69,Q69))&lt;=0.5,"OK","Y69: ERROR")</f>
      </c>
      <c r="AH69" s="122"/>
      <c r="AJ69" s="122"/>
    </row>
    <row r="70" spans="1:36" ht="35.25" customHeight="1" x14ac:dyDescent="0.2">
      <c r="C70" s="81"/>
      <c r="D70" s="148" t="s">
        <v>77</v>
      </c>
      <c r="F70" s="109">
        <f>ROW()</f>
        <v>70</v>
      </c>
      <c r="G70" s="123"/>
      <c r="H70" s="123"/>
      <c r="I70" s="123"/>
      <c r="J70" s="114"/>
      <c r="K70" s="52"/>
      <c r="L70" s="52"/>
      <c r="M70" s="52"/>
      <c r="N70" s="52"/>
      <c r="O70" s="52"/>
      <c r="P70" s="52"/>
      <c r="Q70" s="24"/>
      <c r="R70" s="52"/>
      <c r="S70" s="52"/>
      <c r="T70" s="52"/>
      <c r="U70" s="52"/>
      <c r="V70" s="52"/>
      <c r="W70" s="52"/>
      <c r="X70" s="24"/>
      <c r="Y70" s="24"/>
      <c r="Z70" s="109"/>
      <c r="AB70" s="194">
        <f>IF(ABS(Q70-SUM(K70,L70,N70,O70,M70,P70))&lt;=0.5,"OK","Q70: ERROR")</f>
      </c>
      <c r="AC70" s="194">
        <f>IF(ABS(X70-SUM(R70,S70,U70,V70,T70,W70))&lt;=0.5,"OK","X70: ERROR")</f>
      </c>
      <c r="AD70" s="194">
        <f>IF(ABS(Y70-SUM(X70,Q70))&lt;=0.5,"OK","Y70: ERROR")</f>
      </c>
    </row>
    <row r="71" spans="1:36" ht="52.5" customHeight="1" x14ac:dyDescent="0.2">
      <c r="C71" s="81"/>
      <c r="D71" s="148" t="s">
        <v>78</v>
      </c>
      <c r="F71" s="109">
        <f>ROW()</f>
        <v>71</v>
      </c>
      <c r="G71" s="123"/>
      <c r="H71" s="123"/>
      <c r="I71" s="123"/>
      <c r="J71" s="115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9"/>
      <c r="AB71" s="194">
        <f>IF(ABS(Q71-SUM(K71,L71,N71,O71,M71,P71))&lt;=0.5,"OK","Q71: ERROR")</f>
      </c>
      <c r="AC71" s="194">
        <f>IF(ABS(X71-SUM(R71,S71,U71,V71,T71,W71))&lt;=0.5,"OK","X71: ERROR")</f>
      </c>
      <c r="AD71" s="194">
        <f>IF(ABS(Y71-SUM(X71,Q71))&lt;=0.5,"OK","Y71: ERROR")</f>
      </c>
    </row>
    <row r="72" spans="1:36" ht="15" customHeight="1" x14ac:dyDescent="0.2">
      <c r="C72" s="81"/>
      <c r="D72" s="91" t="s">
        <v>153</v>
      </c>
      <c r="F72" s="109">
        <f>ROW()</f>
        <v>72</v>
      </c>
      <c r="G72" s="123"/>
      <c r="H72" s="123"/>
      <c r="I72" s="123"/>
      <c r="J72" s="114"/>
      <c r="K72" s="51"/>
      <c r="L72" s="51"/>
      <c r="M72" s="51"/>
      <c r="N72" s="51"/>
      <c r="O72" s="51"/>
      <c r="P72" s="51"/>
      <c r="Q72" s="24"/>
      <c r="R72" s="51"/>
      <c r="S72" s="51"/>
      <c r="T72" s="51"/>
      <c r="U72" s="51"/>
      <c r="V72" s="51"/>
      <c r="W72" s="51"/>
      <c r="X72" s="24"/>
      <c r="Y72" s="24"/>
      <c r="Z72" s="109"/>
      <c r="AB72" s="194">
        <f>IF(ABS(Q72-SUM(K72,L72,N72,O72,M72,P72))&lt;=0.5,"OK","Q72: ERROR")</f>
      </c>
      <c r="AC72" s="194">
        <f>IF(ABS(X72-SUM(R72,S72,U72,V72,T72,W72))&lt;=0.5,"OK","X72: ERROR")</f>
      </c>
      <c r="AD72" s="194">
        <f>IF(ABS(Y72-SUM(X72,Q72))&lt;=0.5,"OK","Y72: ERROR")</f>
      </c>
    </row>
    <row r="73" spans="1:36" ht="15" customHeight="1" x14ac:dyDescent="0.2">
      <c r="C73" s="81"/>
      <c r="D73" s="92" t="s">
        <v>61</v>
      </c>
      <c r="F73" s="109">
        <f>ROW()</f>
        <v>73</v>
      </c>
      <c r="G73" s="123"/>
      <c r="H73" s="123"/>
      <c r="I73" s="123"/>
      <c r="J73" s="114"/>
      <c r="K73" s="51"/>
      <c r="L73" s="51"/>
      <c r="M73" s="51"/>
      <c r="N73" s="51"/>
      <c r="O73" s="51"/>
      <c r="P73" s="51"/>
      <c r="Q73" s="24"/>
      <c r="R73" s="51"/>
      <c r="S73" s="51"/>
      <c r="T73" s="51"/>
      <c r="U73" s="51"/>
      <c r="V73" s="51"/>
      <c r="W73" s="51"/>
      <c r="X73" s="24"/>
      <c r="Y73" s="24"/>
      <c r="Z73" s="109"/>
      <c r="AB73" s="194">
        <f>IF(ABS(Q73-SUM(K73,L73,N73,O73,M73,P73))&lt;=0.5,"OK","Q73: ERROR")</f>
      </c>
      <c r="AC73" s="194">
        <f>IF(ABS(X73-SUM(R73,S73,U73,V73,T73,W73))&lt;=0.5,"OK","X73: ERROR")</f>
      </c>
      <c r="AD73" s="194">
        <f>IF(ABS(Y73-SUM(X73,Q73))&lt;=0.5,"OK","Y73: ERROR")</f>
      </c>
    </row>
    <row r="74" spans="1:36" ht="27" customHeight="1" x14ac:dyDescent="0.2">
      <c r="C74" s="81"/>
      <c r="D74" s="95" t="s">
        <v>68</v>
      </c>
      <c r="F74" s="109">
        <f>ROW()</f>
        <v>74</v>
      </c>
      <c r="G74" s="123"/>
      <c r="H74" s="123"/>
      <c r="I74" s="123"/>
      <c r="J74" s="114"/>
      <c r="K74" s="51"/>
      <c r="L74" s="51"/>
      <c r="M74" s="51"/>
      <c r="N74" s="51"/>
      <c r="O74" s="51"/>
      <c r="P74" s="51"/>
      <c r="Q74" s="24"/>
      <c r="R74" s="51"/>
      <c r="S74" s="51"/>
      <c r="T74" s="51"/>
      <c r="U74" s="51"/>
      <c r="V74" s="51"/>
      <c r="W74" s="51"/>
      <c r="X74" s="24"/>
      <c r="Y74" s="24"/>
      <c r="Z74" s="109"/>
      <c r="AB74" s="194">
        <f>IF(ABS(Q74-SUM(K74,L74,N74,O74,M74,P74))&lt;=0.5,"OK","Q74: ERROR")</f>
      </c>
      <c r="AC74" s="194">
        <f>IF(ABS(X74-SUM(R74,S74,U74,V74,T74,W74))&lt;=0.5,"OK","X74: ERROR")</f>
      </c>
      <c r="AD74" s="194">
        <f>IF(ABS(Y74-SUM(X74,Q74))&lt;=0.5,"OK","Y74: ERROR")</f>
      </c>
    </row>
    <row r="75" spans="1:36" ht="15" customHeight="1" x14ac:dyDescent="0.2">
      <c r="C75" s="81"/>
      <c r="D75" s="95" t="s">
        <v>81</v>
      </c>
      <c r="F75" s="109">
        <f>ROW()</f>
        <v>75</v>
      </c>
      <c r="G75" s="123"/>
      <c r="H75" s="123"/>
      <c r="I75" s="123"/>
      <c r="J75" s="114"/>
      <c r="K75" s="51"/>
      <c r="L75" s="65"/>
      <c r="M75" s="51"/>
      <c r="N75" s="51"/>
      <c r="O75" s="51"/>
      <c r="P75" s="51"/>
      <c r="Q75" s="24"/>
      <c r="R75" s="51"/>
      <c r="S75" s="65"/>
      <c r="T75" s="51"/>
      <c r="U75" s="51"/>
      <c r="V75" s="51"/>
      <c r="W75" s="51"/>
      <c r="X75" s="24"/>
      <c r="Y75" s="24"/>
      <c r="Z75" s="109"/>
      <c r="AB75" s="194">
        <f>IF(ABS(Q75-SUM(K75,N75,O75,M75,P75))&lt;=0.5,"OK","Q75: ERROR")</f>
      </c>
      <c r="AC75" s="194">
        <f>IF(ABS(X75-SUM(R75,U75,V75,T75,W75))&lt;=0.5,"OK","X75: ERROR")</f>
      </c>
      <c r="AD75" s="194">
        <f>IF(ABS(Y75-SUM(X75,Q75))&lt;=0.5,"OK","Y75: ERROR")</f>
      </c>
    </row>
    <row r="76" spans="1:36" ht="24.95" customHeight="1" x14ac:dyDescent="0.2">
      <c r="C76" s="81"/>
      <c r="D76" s="148" t="s">
        <v>79</v>
      </c>
      <c r="F76" s="109">
        <f>ROW()</f>
        <v>76</v>
      </c>
      <c r="G76" s="128"/>
      <c r="H76" s="123"/>
      <c r="I76" s="123"/>
      <c r="J76" s="115"/>
      <c r="K76" s="24"/>
      <c r="L76" s="65"/>
      <c r="M76" s="51"/>
      <c r="N76" s="24"/>
      <c r="O76" s="51"/>
      <c r="P76" s="51"/>
      <c r="Q76" s="24"/>
      <c r="R76" s="51"/>
      <c r="S76" s="65"/>
      <c r="T76" s="51"/>
      <c r="U76" s="51"/>
      <c r="V76" s="51"/>
      <c r="W76" s="51"/>
      <c r="X76" s="51"/>
      <c r="Y76" s="24"/>
      <c r="Z76" s="109"/>
      <c r="AB76" s="194">
        <f>IF(ABS(Q76-SUM(K76,N76,O76,P76,M76))&lt;=0.5,"OK","Q76: ERROR")</f>
      </c>
      <c r="AC76" s="194">
        <f>IF(ABS(X76-SUM(R76,U76,V76,W76,T76))&lt;=0.5,"OK","X76: ERROR")</f>
      </c>
      <c r="AD76" s="194">
        <f>IF(ABS(Y76-SUM(X76,Q76))&lt;=0.5,"OK","Y76: ERROR")</f>
      </c>
    </row>
    <row r="77" spans="1:36" ht="15" customHeight="1" x14ac:dyDescent="0.2">
      <c r="C77" s="81"/>
      <c r="D77" s="94" t="s">
        <v>80</v>
      </c>
      <c r="F77" s="109">
        <f>ROW()</f>
        <v>77</v>
      </c>
      <c r="G77" s="128"/>
      <c r="H77" s="123"/>
      <c r="I77" s="123"/>
      <c r="J77" s="115"/>
      <c r="K77" s="51"/>
      <c r="L77" s="65"/>
      <c r="M77" s="51"/>
      <c r="N77" s="51"/>
      <c r="O77" s="51"/>
      <c r="P77" s="51"/>
      <c r="Q77" s="24"/>
      <c r="R77" s="51"/>
      <c r="S77" s="65"/>
      <c r="T77" s="51"/>
      <c r="U77" s="51"/>
      <c r="V77" s="51"/>
      <c r="W77" s="51"/>
      <c r="X77" s="51"/>
      <c r="Y77" s="24"/>
      <c r="Z77" s="109"/>
      <c r="AB77" s="194">
        <f>IF(ABS(Q77-SUM(K77,N77,O77,P77,M77))&lt;=0.5,"OK","Q77: ERROR")</f>
      </c>
      <c r="AC77" s="194">
        <f>IF(ABS(X77-SUM(R77,U77,V77,W77,T77))&lt;=0.5,"OK","X77: ERROR")</f>
      </c>
      <c r="AD77" s="194">
        <f>IF(ABS(Y77-SUM(X77,Q77))&lt;=0.5,"OK","Y77: ERROR")</f>
      </c>
    </row>
    <row r="78" spans="1:36" ht="15" customHeight="1" x14ac:dyDescent="0.2">
      <c r="C78" s="81"/>
      <c r="D78" s="95" t="s">
        <v>196</v>
      </c>
      <c r="F78" s="109">
        <f>ROW()</f>
        <v>78</v>
      </c>
      <c r="G78" s="128"/>
      <c r="H78" s="123"/>
      <c r="I78" s="123"/>
      <c r="J78" s="115"/>
      <c r="K78" s="51"/>
      <c r="L78" s="65"/>
      <c r="M78" s="51"/>
      <c r="N78" s="51"/>
      <c r="O78" s="51"/>
      <c r="P78" s="51"/>
      <c r="Q78" s="24"/>
      <c r="R78" s="51"/>
      <c r="S78" s="65"/>
      <c r="T78" s="51"/>
      <c r="U78" s="51"/>
      <c r="V78" s="51"/>
      <c r="W78" s="51"/>
      <c r="X78" s="51"/>
      <c r="Y78" s="24"/>
      <c r="Z78" s="109"/>
      <c r="AB78" s="194">
        <f>IF(ABS(Q78-SUM(K78,N78,O78,P78,M78))&lt;=0.5,"OK","Q78: ERROR")</f>
      </c>
      <c r="AC78" s="194">
        <f>IF(ABS(X78-SUM(R78,U78,V78,W78,T78))&lt;=0.5,"OK","X78: ERROR")</f>
      </c>
      <c r="AD78" s="194">
        <f>IF(ABS(Y78-SUM(X78,Q78))&lt;=0.5,"OK","Y78: ERROR")</f>
      </c>
    </row>
    <row r="79" spans="1:36" ht="24.95" customHeight="1" x14ac:dyDescent="0.2">
      <c r="C79" s="81"/>
      <c r="D79" s="148" t="s">
        <v>81</v>
      </c>
      <c r="F79" s="109">
        <f>ROW()</f>
        <v>79</v>
      </c>
      <c r="G79" s="123"/>
      <c r="H79" s="123"/>
      <c r="I79" s="123"/>
      <c r="J79" s="115"/>
      <c r="K79" s="24"/>
      <c r="L79" s="65"/>
      <c r="M79" s="24"/>
      <c r="N79" s="24"/>
      <c r="O79" s="24"/>
      <c r="P79" s="24"/>
      <c r="Q79" s="24"/>
      <c r="R79" s="24"/>
      <c r="S79" s="65"/>
      <c r="T79" s="24"/>
      <c r="U79" s="24"/>
      <c r="V79" s="24"/>
      <c r="W79" s="24"/>
      <c r="X79" s="24"/>
      <c r="Y79" s="24"/>
      <c r="Z79" s="109"/>
      <c r="AB79" s="194">
        <f>IF(ABS(Q79-SUM(K79,N79,O79,M79,P79))&lt;=0.5,"OK","Q79: ERROR")</f>
      </c>
      <c r="AC79" s="194">
        <f>IF(ABS(X79-SUM(R79,U79,V79,T79,W79))&lt;=0.5,"OK","X79: ERROR")</f>
      </c>
      <c r="AD79" s="194">
        <f>IF(ABS(Y79-SUM(X79,Q79))&lt;=0.5,"OK","Y79: ERROR")</f>
      </c>
    </row>
    <row r="80" spans="1:36" ht="15" customHeight="1" x14ac:dyDescent="0.2">
      <c r="C80" s="81"/>
      <c r="D80" s="94" t="s">
        <v>197</v>
      </c>
      <c r="F80" s="109">
        <f>ROW()</f>
        <v>80</v>
      </c>
      <c r="G80" s="123"/>
      <c r="H80" s="123"/>
      <c r="I80" s="123"/>
      <c r="J80" s="114"/>
      <c r="K80" s="51"/>
      <c r="L80" s="65"/>
      <c r="M80" s="51"/>
      <c r="N80" s="51"/>
      <c r="O80" s="51"/>
      <c r="P80" s="51"/>
      <c r="Q80" s="24"/>
      <c r="R80" s="51"/>
      <c r="S80" s="65"/>
      <c r="T80" s="51"/>
      <c r="U80" s="51"/>
      <c r="V80" s="51"/>
      <c r="W80" s="51"/>
      <c r="X80" s="24"/>
      <c r="Y80" s="24"/>
      <c r="Z80" s="109"/>
      <c r="AB80" s="194">
        <f>IF(ABS(Q80-SUM(K80,N80,O80,M80,P80))&lt;=0.5,"OK","Q80: ERROR")</f>
      </c>
      <c r="AC80" s="194">
        <f>IF(ABS(X80-SUM(R80,U80,V80,T80,W80))&lt;=0.5,"OK","X80: ERROR")</f>
      </c>
      <c r="AD80" s="194">
        <f>IF(ABS(Y80-SUM(X80,Q80))&lt;=0.5,"OK","Y80: ERROR")</f>
      </c>
    </row>
    <row r="81" spans="3:26" ht="15" customHeight="1" x14ac:dyDescent="0.2">
      <c r="C81" s="81"/>
      <c r="D81" s="96" t="s">
        <v>82</v>
      </c>
      <c r="F81" s="109">
        <f>ROW()</f>
        <v>81</v>
      </c>
      <c r="G81" s="123"/>
      <c r="H81" s="123"/>
      <c r="I81" s="123"/>
      <c r="J81" s="114"/>
      <c r="K81" s="51"/>
      <c r="L81" s="65"/>
      <c r="M81" s="51"/>
      <c r="N81" s="51"/>
      <c r="O81" s="51"/>
      <c r="P81" s="51"/>
      <c r="Q81" s="24"/>
      <c r="R81" s="51"/>
      <c r="S81" s="65"/>
      <c r="T81" s="51"/>
      <c r="U81" s="51"/>
      <c r="V81" s="51"/>
      <c r="W81" s="51"/>
      <c r="X81" s="24"/>
      <c r="Y81" s="24"/>
      <c r="Z81" s="109"/>
      <c r="AB81" s="194">
        <f>IF(ABS(Q81-SUM(K81,N81,O81,M81,P81))&lt;=0.5,"OK","Q81: ERROR")</f>
      </c>
      <c r="AC81" s="194">
        <f>IF(ABS(X81-SUM(R81,U81,V81,T81,W81))&lt;=0.5,"OK","X81: ERROR")</f>
      </c>
      <c r="AD81" s="194">
        <f>IF(ABS(Y81-SUM(X81,Q81))&lt;=0.5,"OK","Y81: ERROR")</f>
      </c>
    </row>
    <row r="82" spans="3:26" ht="15" customHeight="1" x14ac:dyDescent="0.2">
      <c r="C82" s="81"/>
      <c r="D82" s="95" t="s">
        <v>48</v>
      </c>
      <c r="F82" s="109">
        <f>ROW()</f>
        <v>82</v>
      </c>
      <c r="G82" s="123"/>
      <c r="H82" s="123"/>
      <c r="I82" s="123"/>
      <c r="J82" s="114"/>
      <c r="K82" s="51"/>
      <c r="L82" s="65"/>
      <c r="M82" s="51"/>
      <c r="N82" s="51"/>
      <c r="O82" s="51"/>
      <c r="P82" s="51"/>
      <c r="Q82" s="24"/>
      <c r="R82" s="51"/>
      <c r="S82" s="65"/>
      <c r="T82" s="51"/>
      <c r="U82" s="51"/>
      <c r="V82" s="51"/>
      <c r="W82" s="51"/>
      <c r="X82" s="24"/>
      <c r="Y82" s="24"/>
      <c r="Z82" s="109"/>
      <c r="AB82" s="194">
        <f>IF(ABS(Q82-SUM(K82,N82,O82,M82,P82))&lt;=0.5,"OK","Q82: ERROR")</f>
      </c>
      <c r="AC82" s="194">
        <f>IF(ABS(X82-SUM(R82,U82,V82,T82,W82))&lt;=0.5,"OK","X82: ERROR")</f>
      </c>
      <c r="AD82" s="194">
        <f>IF(ABS(Y82-SUM(X82,Q82))&lt;=0.5,"OK","Y82: ERROR")</f>
      </c>
    </row>
    <row r="83" spans="3:26" ht="15" customHeight="1" x14ac:dyDescent="0.2">
      <c r="C83" s="81"/>
      <c r="D83" s="95" t="s">
        <v>83</v>
      </c>
      <c r="F83" s="109">
        <f>ROW()</f>
        <v>83</v>
      </c>
      <c r="G83" s="123"/>
      <c r="H83" s="123"/>
      <c r="I83" s="123"/>
      <c r="J83" s="114"/>
      <c r="K83" s="51"/>
      <c r="L83" s="65"/>
      <c r="M83" s="65"/>
      <c r="N83" s="51"/>
      <c r="O83" s="65"/>
      <c r="P83" s="65"/>
      <c r="Q83" s="24"/>
      <c r="R83" s="65"/>
      <c r="S83" s="65"/>
      <c r="T83" s="65"/>
      <c r="U83" s="65"/>
      <c r="V83" s="65"/>
      <c r="W83" s="65"/>
      <c r="X83" s="65"/>
      <c r="Y83" s="24"/>
      <c r="Z83" s="109"/>
      <c r="AB83" s="194">
        <f>IF(ABS(Q83-SUM(K83,N83))&lt;=0.5,"OK","Q83: ERROR")</f>
      </c>
      <c r="AD83" s="194">
        <f>IF(ABS(Y83-SUM(Q83))&lt;=0.5,"OK","Y83: ERROR")</f>
      </c>
    </row>
    <row r="84" spans="3:26" ht="15" customHeight="1" x14ac:dyDescent="0.2">
      <c r="C84" s="81"/>
      <c r="D84" s="95" t="s">
        <v>84</v>
      </c>
      <c r="F84" s="109">
        <f>ROW()</f>
        <v>84</v>
      </c>
      <c r="G84" s="123"/>
      <c r="H84" s="123"/>
      <c r="I84" s="123"/>
      <c r="J84" s="114"/>
      <c r="K84" s="51"/>
      <c r="L84" s="65"/>
      <c r="M84" s="65"/>
      <c r="N84" s="51"/>
      <c r="O84" s="65"/>
      <c r="P84" s="65"/>
      <c r="Q84" s="24"/>
      <c r="R84" s="65"/>
      <c r="S84" s="65"/>
      <c r="T84" s="65"/>
      <c r="U84" s="65"/>
      <c r="V84" s="65"/>
      <c r="W84" s="65"/>
      <c r="X84" s="65"/>
      <c r="Y84" s="24"/>
      <c r="Z84" s="109"/>
      <c r="AB84" s="194">
        <f>IF(ABS(Q84-SUM(K84,N84))&lt;=0.5,"OK","Q84: ERROR")</f>
      </c>
      <c r="AD84" s="194">
        <f>IF(ABS(Y84-SUM(Q84))&lt;=0.5,"OK","Y84: ERROR")</f>
      </c>
    </row>
    <row r="85" spans="3:26" ht="24.95" customHeight="1" x14ac:dyDescent="0.2">
      <c r="C85" s="81"/>
      <c r="D85" s="148" t="s">
        <v>85</v>
      </c>
      <c r="F85" s="109">
        <f>ROW()</f>
        <v>85</v>
      </c>
      <c r="G85" s="123"/>
      <c r="H85" s="123"/>
      <c r="I85" s="123"/>
      <c r="J85" s="114"/>
      <c r="K85" s="51"/>
      <c r="L85" s="65"/>
      <c r="M85" s="51"/>
      <c r="N85" s="51"/>
      <c r="O85" s="51"/>
      <c r="P85" s="51"/>
      <c r="Q85" s="24"/>
      <c r="R85" s="51"/>
      <c r="S85" s="65"/>
      <c r="T85" s="51"/>
      <c r="U85" s="51"/>
      <c r="V85" s="51"/>
      <c r="W85" s="51"/>
      <c r="X85" s="24"/>
      <c r="Y85" s="24"/>
      <c r="Z85" s="109"/>
      <c r="AB85" s="194">
        <f>IF(ABS(Q85-SUM(K85,N85,O85,M85,P85))&lt;=0.5,"OK","Q85: ERROR")</f>
      </c>
      <c r="AC85" s="194">
        <f>IF(ABS(X85-SUM(R85,U85,V85,T85,W85))&lt;=0.5,"OK","X85: ERROR")</f>
      </c>
      <c r="AD85" s="194">
        <f>IF(ABS(Y85-SUM(X85,Q85))&lt;=0.5,"OK","Y85: ERROR")</f>
      </c>
    </row>
    <row r="86" spans="3:26" ht="24.95" customHeight="1" x14ac:dyDescent="0.2">
      <c r="C86" s="81"/>
      <c r="D86" s="148" t="s">
        <v>112</v>
      </c>
      <c r="F86" s="109">
        <f>ROW()</f>
        <v>86</v>
      </c>
      <c r="G86" s="123"/>
      <c r="H86" s="123"/>
      <c r="I86" s="123"/>
      <c r="J86" s="115"/>
      <c r="K86" s="51"/>
      <c r="L86" s="51"/>
      <c r="M86" s="51"/>
      <c r="N86" s="51"/>
      <c r="O86" s="51"/>
      <c r="P86" s="51"/>
      <c r="Q86" s="24"/>
      <c r="R86" s="51"/>
      <c r="S86" s="51"/>
      <c r="T86" s="51"/>
      <c r="U86" s="51"/>
      <c r="V86" s="51"/>
      <c r="W86" s="51"/>
      <c r="X86" s="24"/>
      <c r="Y86" s="24"/>
      <c r="Z86" s="109"/>
      <c r="AB86" s="194">
        <f>IF(ABS(Q86-SUM(K86,L86,N86,O86,M86,P86))&lt;=0.5,"OK","Q86: ERROR")</f>
      </c>
      <c r="AC86" s="194">
        <f>IF(ABS(X86-SUM(R86,S86,U86,V86,T86,W86))&lt;=0.5,"OK","X86: ERROR")</f>
      </c>
      <c r="AD86" s="194">
        <f>IF(ABS(Y86-SUM(X86,Q86))&lt;=0.5,"OK","Y86: ERROR")</f>
      </c>
    </row>
    <row r="87" spans="3:26" ht="28.7" customHeight="1" x14ac:dyDescent="0.2">
      <c r="C87" s="81"/>
      <c r="D87" s="94" t="s">
        <v>109</v>
      </c>
      <c r="F87" s="109">
        <f>ROW()</f>
        <v>87</v>
      </c>
      <c r="G87" s="123"/>
      <c r="H87" s="123"/>
      <c r="I87" s="123"/>
      <c r="J87" s="114"/>
      <c r="K87" s="51"/>
      <c r="L87" s="51"/>
      <c r="M87" s="51"/>
      <c r="N87" s="51"/>
      <c r="O87" s="51"/>
      <c r="P87" s="51"/>
      <c r="Q87" s="24"/>
      <c r="R87" s="51"/>
      <c r="S87" s="51"/>
      <c r="T87" s="51"/>
      <c r="U87" s="51"/>
      <c r="V87" s="51"/>
      <c r="W87" s="51"/>
      <c r="X87" s="51"/>
      <c r="Y87" s="24"/>
      <c r="Z87" s="109"/>
      <c r="AB87" s="194">
        <f>IF(ABS(Q87-SUM(K87,L87,N87,O87,M87,P87))&lt;=0.5,"OK","Q87: ERROR")</f>
      </c>
      <c r="AC87" s="194">
        <f>IF(ABS(X87-SUM(R87,S87,U87,V87,T87,W87))&lt;=0.5,"OK","X87: ERROR")</f>
      </c>
      <c r="AD87" s="194">
        <f>IF(ABS(Y87-SUM(X87,Q87))&lt;=0.5,"OK","Y87: ERROR")</f>
      </c>
    </row>
    <row r="88" spans="3:26" ht="28.7" customHeight="1" x14ac:dyDescent="0.2">
      <c r="C88" s="81"/>
      <c r="D88" s="95" t="s">
        <v>265</v>
      </c>
      <c r="F88" s="109">
        <f>ROW()</f>
        <v>88</v>
      </c>
      <c r="G88" s="123"/>
      <c r="H88" s="123"/>
      <c r="I88" s="123"/>
      <c r="J88" s="114"/>
      <c r="K88" s="51"/>
      <c r="L88" s="51"/>
      <c r="M88" s="51"/>
      <c r="N88" s="51"/>
      <c r="O88" s="51"/>
      <c r="P88" s="51"/>
      <c r="Q88" s="24"/>
      <c r="R88" s="51"/>
      <c r="S88" s="51"/>
      <c r="T88" s="51"/>
      <c r="U88" s="51"/>
      <c r="V88" s="51"/>
      <c r="W88" s="51"/>
      <c r="X88" s="24"/>
      <c r="Y88" s="24"/>
      <c r="Z88" s="109"/>
      <c r="AB88" s="194">
        <f>IF(ABS(Q88-SUM(K88,L88,N88,O88,M88,P88))&lt;=0.5,"OK","Q88: ERROR")</f>
      </c>
      <c r="AC88" s="194">
        <f>IF(ABS(X88-SUM(R88,S88,U88,V88,T88,W88))&lt;=0.5,"OK","X88: ERROR")</f>
      </c>
      <c r="AD88" s="194">
        <f>IF(ABS(Y88-SUM(X88,Q88))&lt;=0.5,"OK","Y88: ERROR")</f>
      </c>
    </row>
    <row r="89" spans="3:26" ht="24.95" customHeight="1" x14ac:dyDescent="0.2">
      <c r="C89" s="81"/>
      <c r="D89" s="148" t="s">
        <v>86</v>
      </c>
      <c r="F89" s="109">
        <f>ROW()</f>
        <v>89</v>
      </c>
      <c r="G89" s="123"/>
      <c r="H89" s="123"/>
      <c r="I89" s="123"/>
      <c r="J89" s="115"/>
      <c r="K89" s="51"/>
      <c r="L89" s="65"/>
      <c r="M89" s="51"/>
      <c r="N89" s="51"/>
      <c r="O89" s="51"/>
      <c r="P89" s="51"/>
      <c r="Q89" s="24"/>
      <c r="R89" s="51"/>
      <c r="S89" s="65"/>
      <c r="T89" s="51"/>
      <c r="U89" s="51"/>
      <c r="V89" s="51"/>
      <c r="W89" s="51"/>
      <c r="X89" s="24"/>
      <c r="Y89" s="24"/>
      <c r="Z89" s="109"/>
      <c r="AB89" s="194">
        <f>IF(ABS(Q89-SUM(K89,N89,O89,M89,P89))&lt;=0.5,"OK","Q89: ERROR")</f>
      </c>
      <c r="AC89" s="194">
        <f>IF(ABS(X89-SUM(R89,U89,V89,T89,W89))&lt;=0.5,"OK","X89: ERROR")</f>
      </c>
      <c r="AD89" s="194">
        <f>IF(ABS(Y89-SUM(X89,Q89))&lt;=0.5,"OK","Y89: ERROR")</f>
      </c>
    </row>
    <row r="90" spans="3:26" ht="24.95" customHeight="1" x14ac:dyDescent="0.2">
      <c r="C90" s="81"/>
      <c r="D90" s="148" t="s">
        <v>87</v>
      </c>
      <c r="F90" s="109">
        <f>ROW()</f>
        <v>90</v>
      </c>
      <c r="G90" s="123"/>
      <c r="H90" s="123"/>
      <c r="I90" s="123"/>
      <c r="J90" s="115"/>
      <c r="K90" s="51"/>
      <c r="L90" s="65"/>
      <c r="M90" s="51"/>
      <c r="N90" s="51"/>
      <c r="O90" s="51"/>
      <c r="P90" s="51"/>
      <c r="Q90" s="24"/>
      <c r="R90" s="51"/>
      <c r="S90" s="65"/>
      <c r="T90" s="51"/>
      <c r="U90" s="51"/>
      <c r="V90" s="51"/>
      <c r="W90" s="51"/>
      <c r="X90" s="24"/>
      <c r="Y90" s="24"/>
      <c r="Z90" s="109"/>
      <c r="AB90" s="194">
        <f>IF(ABS(Q90-SUM(K90,N90,O90,M90,P90))&lt;=0.5,"OK","Q90: ERROR")</f>
      </c>
      <c r="AC90" s="194">
        <f>IF(ABS(X90-SUM(R90,U90,V90,T90,W90))&lt;=0.5,"OK","X90: ERROR")</f>
      </c>
      <c r="AD90" s="194">
        <f>IF(ABS(Y90-SUM(X90,Q90))&lt;=0.5,"OK","Y90: ERROR")</f>
      </c>
    </row>
    <row r="91" spans="3:26" ht="24.95" customHeight="1" x14ac:dyDescent="0.2">
      <c r="C91" s="81"/>
      <c r="D91" s="148" t="s">
        <v>88</v>
      </c>
      <c r="F91" s="109">
        <f>ROW()</f>
        <v>91</v>
      </c>
      <c r="G91" s="123"/>
      <c r="H91" s="123"/>
      <c r="I91" s="123"/>
      <c r="J91" s="115"/>
      <c r="K91" s="51"/>
      <c r="L91" s="65"/>
      <c r="M91" s="51"/>
      <c r="N91" s="51"/>
      <c r="O91" s="51"/>
      <c r="P91" s="51"/>
      <c r="Q91" s="24"/>
      <c r="R91" s="51"/>
      <c r="S91" s="65"/>
      <c r="T91" s="51"/>
      <c r="U91" s="51"/>
      <c r="V91" s="51"/>
      <c r="W91" s="51"/>
      <c r="X91" s="51"/>
      <c r="Y91" s="24"/>
      <c r="Z91" s="109"/>
      <c r="AB91" s="194">
        <f>IF(ABS(Q91-SUM(K91,N91,O91,M91,P91))&lt;=0.5,"OK","Q91: ERROR")</f>
      </c>
      <c r="AC91" s="194">
        <f>IF(ABS(X91-SUM(R91,U91,V91,T91,W91))&lt;=0.5,"OK","X91: ERROR")</f>
      </c>
      <c r="AD91" s="194">
        <f>IF(ABS(Y91-SUM(X91,Q91))&lt;=0.5,"OK","Y91: ERROR")</f>
      </c>
    </row>
    <row r="92" spans="3:26" ht="24.95" customHeight="1" x14ac:dyDescent="0.2">
      <c r="C92" s="81"/>
      <c r="D92" s="148" t="s">
        <v>89</v>
      </c>
      <c r="F92" s="109">
        <f>ROW()</f>
        <v>92</v>
      </c>
      <c r="G92" s="123"/>
      <c r="H92" s="123"/>
      <c r="I92" s="123"/>
      <c r="J92" s="115"/>
      <c r="K92" s="51"/>
      <c r="L92" s="65"/>
      <c r="M92" s="51"/>
      <c r="N92" s="51"/>
      <c r="O92" s="51"/>
      <c r="P92" s="51"/>
      <c r="Q92" s="24"/>
      <c r="R92" s="51"/>
      <c r="S92" s="65"/>
      <c r="T92" s="51"/>
      <c r="U92" s="51"/>
      <c r="V92" s="51"/>
      <c r="W92" s="51"/>
      <c r="X92" s="51"/>
      <c r="Y92" s="24"/>
      <c r="Z92" s="109"/>
      <c r="AB92" s="194">
        <f>IF(ABS(Q92-SUM(K92,N92,O92,M92,P92))&lt;=0.5,"OK","Q92: ERROR")</f>
      </c>
      <c r="AC92" s="194">
        <f>IF(ABS(X92-SUM(R92,U92,V92,T92,W92))&lt;=0.5,"OK","X92: ERROR")</f>
      </c>
      <c r="AD92" s="194">
        <f>IF(ABS(Y92-SUM(X92,Q92))&lt;=0.5,"OK","Y92: ERROR")</f>
      </c>
    </row>
    <row r="93" spans="3:26" ht="28.7" customHeight="1" x14ac:dyDescent="0.2">
      <c r="C93" s="81"/>
      <c r="D93" s="95" t="s">
        <v>90</v>
      </c>
      <c r="F93" s="109">
        <f>ROW()</f>
        <v>93</v>
      </c>
      <c r="G93" s="123"/>
      <c r="H93" s="123"/>
      <c r="I93" s="123"/>
      <c r="J93" s="114"/>
      <c r="K93" s="51"/>
      <c r="L93" s="65"/>
      <c r="M93" s="51"/>
      <c r="N93" s="51"/>
      <c r="O93" s="51"/>
      <c r="P93" s="51"/>
      <c r="Q93" s="24"/>
      <c r="R93" s="65"/>
      <c r="S93" s="65"/>
      <c r="T93" s="65"/>
      <c r="U93" s="65"/>
      <c r="V93" s="65"/>
      <c r="W93" s="65"/>
      <c r="X93" s="65"/>
      <c r="Y93" s="24"/>
      <c r="Z93" s="109"/>
      <c r="AB93" s="194">
        <f>IF(ABS(Q93-SUM(K93,N93,O93,M93,P93))&lt;=0.5,"OK","Q93: ERROR")</f>
      </c>
      <c r="AD93" s="194">
        <f>IF(ABS(Y93-SUM(Q93))&lt;=0.5,"OK","Y93: ERROR")</f>
      </c>
    </row>
    <row r="94" spans="3:26" ht="24.95" customHeight="1" x14ac:dyDescent="0.2">
      <c r="C94" s="81"/>
      <c r="D94" s="148" t="s">
        <v>91</v>
      </c>
      <c r="F94" s="109">
        <f>ROW()</f>
        <v>94</v>
      </c>
      <c r="G94" s="123"/>
      <c r="H94" s="123"/>
      <c r="I94" s="123"/>
      <c r="J94" s="115"/>
      <c r="K94" s="51"/>
      <c r="L94" s="65"/>
      <c r="M94" s="51"/>
      <c r="N94" s="51"/>
      <c r="O94" s="51"/>
      <c r="P94" s="51"/>
      <c r="Q94" s="24"/>
      <c r="R94" s="51"/>
      <c r="S94" s="65"/>
      <c r="T94" s="51"/>
      <c r="U94" s="51"/>
      <c r="V94" s="51"/>
      <c r="W94" s="51"/>
      <c r="X94" s="51"/>
      <c r="Y94" s="24"/>
      <c r="Z94" s="109"/>
      <c r="AB94" s="194">
        <f>IF(ABS(Q94-SUM(K94,N94,O94,M94,P94))&lt;=0.5,"OK","Q94: ERROR")</f>
      </c>
      <c r="AC94" s="194">
        <f>IF(ABS(X94-SUM(R94,U94,V94,T94,W94))&lt;=0.5,"OK","X94: ERROR")</f>
      </c>
      <c r="AD94" s="194">
        <f>IF(ABS(Y94-SUM(X94,Q94))&lt;=0.5,"OK","Y94: ERROR")</f>
      </c>
    </row>
    <row r="95" spans="3:26" ht="24.95" customHeight="1" x14ac:dyDescent="0.2">
      <c r="C95" s="81"/>
      <c r="D95" s="148" t="s">
        <v>92</v>
      </c>
      <c r="F95" s="109">
        <f>ROW()</f>
        <v>95</v>
      </c>
      <c r="G95" s="123"/>
      <c r="H95" s="123"/>
      <c r="I95" s="123"/>
      <c r="J95" s="115"/>
      <c r="K95" s="51"/>
      <c r="L95" s="65"/>
      <c r="M95" s="51"/>
      <c r="N95" s="51"/>
      <c r="O95" s="51"/>
      <c r="P95" s="51"/>
      <c r="Q95" s="24"/>
      <c r="R95" s="51"/>
      <c r="S95" s="65"/>
      <c r="T95" s="51"/>
      <c r="U95" s="51"/>
      <c r="V95" s="51"/>
      <c r="W95" s="51"/>
      <c r="X95" s="51"/>
      <c r="Y95" s="24"/>
      <c r="Z95" s="109"/>
      <c r="AB95" s="194">
        <f>IF(ABS(Q95-SUM(K95,N95,O95,M95,P95))&lt;=0.5,"OK","Q95: ERROR")</f>
      </c>
      <c r="AC95" s="194">
        <f>IF(ABS(X95-SUM(R95,U95,V95,T95,W95))&lt;=0.5,"OK","X95: ERROR")</f>
      </c>
      <c r="AD95" s="194">
        <f>IF(ABS(Y95-SUM(X95,Q95))&lt;=0.5,"OK","Y95: ERROR")</f>
      </c>
    </row>
    <row r="96" spans="3:26" ht="24.95" customHeight="1" x14ac:dyDescent="0.2">
      <c r="C96" s="81"/>
      <c r="D96" s="148" t="s">
        <v>93</v>
      </c>
      <c r="F96" s="109">
        <f>ROW()</f>
        <v>96</v>
      </c>
      <c r="G96" s="123"/>
      <c r="H96" s="123"/>
      <c r="I96" s="123"/>
      <c r="J96" s="115"/>
      <c r="K96" s="51"/>
      <c r="L96" s="65"/>
      <c r="M96" s="51"/>
      <c r="N96" s="51"/>
      <c r="O96" s="51"/>
      <c r="P96" s="51"/>
      <c r="Q96" s="24"/>
      <c r="R96" s="51"/>
      <c r="S96" s="65"/>
      <c r="T96" s="51"/>
      <c r="U96" s="51"/>
      <c r="V96" s="51"/>
      <c r="W96" s="51"/>
      <c r="X96" s="51"/>
      <c r="Y96" s="24"/>
      <c r="Z96" s="109"/>
      <c r="AB96" s="194">
        <f>IF(ABS(Q96-SUM(K96,N96,O96,M96,P96))&lt;=0.5,"OK","Q96: ERROR")</f>
      </c>
      <c r="AC96" s="194">
        <f>IF(ABS(X96-SUM(R96,U96,V96,T96,W96))&lt;=0.5,"OK","X96: ERROR")</f>
      </c>
      <c r="AD96" s="194">
        <f>IF(ABS(Y96-SUM(X96,Q96))&lt;=0.5,"OK","Y96: ERROR")</f>
      </c>
    </row>
    <row r="97" spans="1:36" ht="24.95" customHeight="1" x14ac:dyDescent="0.2">
      <c r="C97" s="81"/>
      <c r="D97" s="148" t="s">
        <v>261</v>
      </c>
      <c r="F97" s="109">
        <f>ROW()</f>
        <v>97</v>
      </c>
      <c r="G97" s="123"/>
      <c r="H97" s="123"/>
      <c r="I97" s="123"/>
      <c r="J97" s="115"/>
      <c r="K97" s="51"/>
      <c r="L97" s="65"/>
      <c r="M97" s="51"/>
      <c r="N97" s="51"/>
      <c r="O97" s="51"/>
      <c r="P97" s="51"/>
      <c r="Q97" s="24"/>
      <c r="R97" s="51"/>
      <c r="S97" s="65"/>
      <c r="T97" s="51"/>
      <c r="U97" s="51"/>
      <c r="V97" s="51"/>
      <c r="W97" s="51"/>
      <c r="X97" s="24"/>
      <c r="Y97" s="24"/>
      <c r="Z97" s="109"/>
      <c r="AB97" s="194">
        <f>IF(ABS(Q97-SUM(K97,N97,O97,M97,P97))&lt;=0.5,"OK","Q97: ERROR")</f>
      </c>
      <c r="AC97" s="194">
        <f>IF(ABS(X97-SUM(R97,U97,V97,T97,W97))&lt;=0.5,"OK","X97: ERROR")</f>
      </c>
      <c r="AD97" s="194">
        <f>IF(ABS(Y97-SUM(X97,Q97))&lt;=0.5,"OK","Y97: ERROR")</f>
      </c>
    </row>
    <row r="98" spans="1:36" ht="24.95" customHeight="1" x14ac:dyDescent="0.2">
      <c r="C98" s="81"/>
      <c r="D98" s="148" t="s">
        <v>262</v>
      </c>
      <c r="F98" s="109">
        <f>ROW()</f>
        <v>98</v>
      </c>
      <c r="G98" s="123"/>
      <c r="H98" s="123"/>
      <c r="I98" s="123"/>
      <c r="J98" s="115"/>
      <c r="K98" s="51"/>
      <c r="L98" s="65"/>
      <c r="M98" s="51"/>
      <c r="N98" s="51"/>
      <c r="O98" s="51"/>
      <c r="P98" s="51"/>
      <c r="Q98" s="24"/>
      <c r="R98" s="51"/>
      <c r="S98" s="65"/>
      <c r="T98" s="51"/>
      <c r="U98" s="51"/>
      <c r="V98" s="51"/>
      <c r="W98" s="51"/>
      <c r="X98" s="24"/>
      <c r="Y98" s="24"/>
      <c r="Z98" s="109"/>
      <c r="AB98" s="194">
        <f>IF(ABS(Q98-SUM(K98,N98,O98,M98,P98))&lt;=0.5,"OK","Q98: ERROR")</f>
      </c>
      <c r="AC98" s="194">
        <f>IF(ABS(X98-SUM(R98,U98,V98,T98,W98))&lt;=0.5,"OK","X98: ERROR")</f>
      </c>
      <c r="AD98" s="194">
        <f>IF(ABS(Y98-SUM(X98,Q98))&lt;=0.5,"OK","Y98: ERROR")</f>
      </c>
    </row>
    <row r="99" spans="1:36" ht="24.95" customHeight="1" x14ac:dyDescent="0.2">
      <c r="C99" s="81"/>
      <c r="D99" s="148" t="s">
        <v>94</v>
      </c>
      <c r="F99" s="109">
        <f>ROW()</f>
        <v>99</v>
      </c>
      <c r="G99" s="123"/>
      <c r="H99" s="123"/>
      <c r="I99" s="123"/>
      <c r="J99" s="115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109"/>
      <c r="AB99" s="194">
        <f>IF(ABS(Q99-SUM(K99,L99,N99,O99,M99,P99))&lt;=0.5,"OK","Q99: ERROR")</f>
      </c>
      <c r="AC99" s="194">
        <f>IF(ABS(X99-SUM(R99,S99,U99,V99,T99,W99))&lt;=0.5,"OK","X99: ERROR")</f>
      </c>
      <c r="AD99" s="194">
        <f>IF(ABS(Y99-SUM(X99,Q99))&lt;=0.5,"OK","Y99: ERROR")</f>
      </c>
    </row>
    <row r="100" spans="1:36" ht="15" customHeight="1" x14ac:dyDescent="0.2">
      <c r="C100" s="81"/>
      <c r="D100" s="95" t="s">
        <v>266</v>
      </c>
      <c r="F100" s="109">
        <f>ROW()</f>
        <v>100</v>
      </c>
      <c r="G100" s="123"/>
      <c r="H100" s="123"/>
      <c r="I100" s="123"/>
      <c r="J100" s="114"/>
      <c r="K100" s="51"/>
      <c r="L100" s="65"/>
      <c r="M100" s="51"/>
      <c r="N100" s="51"/>
      <c r="O100" s="51"/>
      <c r="P100" s="51"/>
      <c r="Q100" s="24"/>
      <c r="R100" s="51"/>
      <c r="S100" s="65"/>
      <c r="T100" s="51"/>
      <c r="U100" s="51"/>
      <c r="V100" s="51"/>
      <c r="W100" s="51"/>
      <c r="X100" s="24"/>
      <c r="Y100" s="24"/>
      <c r="Z100" s="109"/>
      <c r="AB100" s="194">
        <f>IF(ABS(Q100-SUM(K100,N100,O100,M100,P100))&lt;=0.5,"OK","Q100: ERROR")</f>
      </c>
      <c r="AC100" s="194">
        <f>IF(ABS(X100-SUM(R100,U100,V100,T100,W100))&lt;=0.5,"OK","X100: ERROR")</f>
      </c>
      <c r="AD100" s="194">
        <f>IF(ABS(Y100-SUM(X100,Q100))&lt;=0.5,"OK","Y100: ERROR")</f>
      </c>
    </row>
    <row r="101" spans="1:36" s="55" customFormat="1" ht="28.7" customHeight="1" x14ac:dyDescent="0.2">
      <c r="C101" s="81"/>
      <c r="D101" s="96" t="s">
        <v>58</v>
      </c>
      <c r="F101" s="109">
        <f>ROW()</f>
        <v>101</v>
      </c>
      <c r="G101" s="123"/>
      <c r="H101" s="123"/>
      <c r="I101" s="123"/>
      <c r="J101" s="116"/>
      <c r="K101" s="51"/>
      <c r="L101" s="65"/>
      <c r="M101" s="51"/>
      <c r="N101" s="51"/>
      <c r="O101" s="51"/>
      <c r="P101" s="51"/>
      <c r="Q101" s="24"/>
      <c r="R101" s="51"/>
      <c r="S101" s="65"/>
      <c r="T101" s="51"/>
      <c r="U101" s="51"/>
      <c r="V101" s="51"/>
      <c r="W101" s="51"/>
      <c r="X101" s="24"/>
      <c r="Y101" s="24"/>
      <c r="Z101" s="109"/>
      <c r="AB101" s="194">
        <f>IF(ABS(Q101-SUM(K101,N101,O101,M101,P101))&lt;=0.5,"OK","Q101: ERROR")</f>
      </c>
      <c r="AC101" s="194">
        <f>IF(ABS(X101-SUM(R101,U101,V101,T101,W101))&lt;=0.5,"OK","X101: ERROR")</f>
      </c>
      <c r="AD101" s="194">
        <f>IF(ABS(Y101-SUM(X101,Q101))&lt;=0.5,"OK","Y101: ERROR")</f>
      </c>
      <c r="AJ101" s="40"/>
    </row>
    <row r="102" spans="1:36" ht="6" customHeight="1" x14ac:dyDescent="0.2">
      <c r="A102" s="23"/>
      <c r="B102" s="23"/>
      <c r="C102" s="23"/>
      <c r="D102" s="23"/>
      <c r="E102" s="23"/>
      <c r="F102" s="23"/>
      <c r="G102" s="90"/>
      <c r="H102" s="90"/>
      <c r="I102" s="90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4" ht="13.0" customHeight="true">
      <c r="K104" s="194">
        <f>IF(ABS(K21-SUM(K22,K23,K24))&lt;=0.5,"OK","K21: ERROR")</f>
      </c>
      <c r="L104" s="194">
        <f>IF(ABS(L21-SUM(L22,L23,L24))&lt;=0.5,"OK","L21: ERROR")</f>
      </c>
      <c r="M104" s="194">
        <f>IF(ABS(M21-SUM(M22,M23,M24))&lt;=0.5,"OK","M21: ERROR")</f>
      </c>
      <c r="N104" s="194">
        <f>IF(ABS(N21-SUM(N22,N23,N24))&lt;=0.5,"OK","N21: ERROR")</f>
      </c>
      <c r="O104" s="194">
        <f>IF(ABS(O21-SUM(O22,O23,O24))&lt;=0.5,"OK","O21: ERROR")</f>
      </c>
      <c r="P104" s="194">
        <f>IF(ABS(P21-SUM(P22,P23,P24))&lt;=0.5,"OK","P21: ERROR")</f>
      </c>
      <c r="Q104" s="194">
        <f>IF(ABS(Q21-SUM(Q22,Q23,Q24))&lt;=0.5,"OK","Q21: ERROR")</f>
      </c>
      <c r="R104" s="194">
        <f>IF(ABS(R21-SUM(R22,R23,R24))&lt;=0.5,"OK","R21: ERROR")</f>
      </c>
      <c r="S104" s="194">
        <f>IF(ABS(S21-SUM(S22,S23,S24))&lt;=0.5,"OK","S21: ERROR")</f>
      </c>
      <c r="T104" s="194">
        <f>IF(ABS(T21-SUM(T22,T23,T24))&lt;=0.5,"OK","T21: ERROR")</f>
      </c>
      <c r="U104" s="194">
        <f>IF(ABS(U21-SUM(U22,U23,U24))&lt;=0.5,"OK","U21: ERROR")</f>
      </c>
      <c r="V104" s="194">
        <f>IF(ABS(V21-SUM(V22,V23,V24))&lt;=0.5,"OK","V21: ERROR")</f>
      </c>
      <c r="W104" s="194">
        <f>IF(ABS(W21-SUM(W22,W23,W24))&lt;=0.5,"OK","W21: ERROR")</f>
      </c>
      <c r="X104" s="194">
        <f>IF(ABS(X21-SUM(X22,X23,X24))&lt;=0.5,"OK","X21: ERROR")</f>
      </c>
      <c r="Y104" s="194">
        <f>IF(ABS(Y21-SUM(Y22,Y23,Y24))&lt;=0.5,"OK","Y21: ERROR")</f>
      </c>
      <c r="AB104" s="194">
        <f>IF('M102'!K21-'M103'!K39&gt;=-0.5,"OK","K21: ERROR")</f>
      </c>
      <c r="AC104" s="194">
        <f>IF('M102'!L21-'M103'!L39&gt;=-0.5,"OK","L21: ERROR")</f>
      </c>
      <c r="AD104" s="194">
        <f>IF('M102'!M21-'M103'!M39&gt;=-0.5,"OK","M21: ERROR")</f>
      </c>
      <c r="AE104" s="194">
        <f>IF('M102'!N21-'M103'!N39&gt;=-0.5,"OK","N21: ERROR")</f>
      </c>
      <c r="AF104" s="194">
        <f>IF('M102'!O21-'M103'!O39&gt;=-0.5,"OK","O21: ERROR")</f>
      </c>
      <c r="AG104" s="194">
        <f>IF('M102'!P21-'M103'!P39&gt;=-0.5,"OK","P21: ERROR")</f>
      </c>
      <c r="AH104" s="194">
        <f>IF('M102'!Q21-'M103'!Q39&gt;=-0.5,"OK","Q21: ERROR")</f>
      </c>
      <c r="AI104" s="194">
        <f>IF('M102'!R21-'M103'!R39&gt;=-0.5,"OK","R21: ERROR")</f>
      </c>
      <c r="AJ104" s="194">
        <f>IF('M102'!S21-'M103'!S39&gt;=-0.5,"OK","S21: ERROR")</f>
      </c>
      <c r="AK104" s="194">
        <f>IF('M102'!T21-'M103'!T39&gt;=-0.5,"OK","T21: ERROR")</f>
      </c>
      <c r="AL104" s="194">
        <f>IF('M102'!U21-'M103'!U39&gt;=-0.5,"OK","U21: ERROR")</f>
      </c>
      <c r="AM104" s="194">
        <f>IF('M102'!V21-'M103'!V39&gt;=-0.5,"OK","V21: ERROR")</f>
      </c>
      <c r="AN104" s="194">
        <f>IF('M102'!W21-'M103'!W39&gt;=-0.5,"OK","W21: ERROR")</f>
      </c>
      <c r="AO104" s="194">
        <f>IF('M102'!X21-'M103'!X39&gt;=-0.5,"OK","X21: ERROR")</f>
      </c>
      <c r="AP104" s="194">
        <f>IF('M102'!Y21-'M103'!Y39&gt;=-0.5,"OK","Y21: ERROR")</f>
      </c>
    </row>
    <row r="105" spans="1:36" s="137" customFormat="1" x14ac:dyDescent="0.2" ht="13.0" customHeight="true">
      <c r="K105" s="194">
        <f>IF(K21-K30&gt;=-0.5,"OK","K21: ERROR")</f>
      </c>
      <c r="M105" s="194">
        <f>IF(M21-M30&gt;=-0.5,"OK","M21: ERROR")</f>
      </c>
      <c r="N105" s="194">
        <f>IF(N21-N30&gt;=-0.5,"OK","N21: ERROR")</f>
      </c>
      <c r="O105" s="194">
        <f>IF(O21-O30&gt;=-0.5,"OK","O21: ERROR")</f>
      </c>
      <c r="P105" s="194">
        <f>IF(P21-P30&gt;=-0.5,"OK","P21: ERROR")</f>
      </c>
      <c r="Q105" s="194">
        <f>IF(Q21-Q30&gt;=-0.5,"OK","Q21: ERROR")</f>
      </c>
      <c r="R105" s="194">
        <f>IF(R21-R30&gt;=-0.5,"OK","R21: ERROR")</f>
      </c>
      <c r="T105" s="194">
        <f>IF(T21-T30&gt;=-0.5,"OK","T21: ERROR")</f>
      </c>
      <c r="U105" s="194">
        <f>IF(U21-U30&gt;=-0.5,"OK","U21: ERROR")</f>
      </c>
      <c r="V105" s="194">
        <f>IF(V21-V30&gt;=-0.5,"OK","V21: ERROR")</f>
      </c>
      <c r="W105" s="194">
        <f>IF(W21-W30&gt;=-0.5,"OK","W21: ERROR")</f>
      </c>
      <c r="X105" s="194">
        <f>IF(X21-X30&gt;=-0.5,"OK","X21: ERROR")</f>
      </c>
      <c r="Y105" s="194">
        <f>IF(Y21-Y30&gt;=-0.5,"OK","Y21: ERROR")</f>
      </c>
      <c r="AB105" s="194">
        <f>IF(ABS('M102'!K31-SUM('M103'!K41,'M103'!K44))&lt;=0.5,"OK","K31: ERROR")</f>
      </c>
      <c r="AC105" s="194">
        <f>IF(ABS('M102'!L31-SUM('M103'!L41,'M103'!L44))&lt;=0.5,"OK","L31: ERROR")</f>
      </c>
      <c r="AD105" s="194">
        <f>IF(ABS('M102'!M31-SUM('M103'!M41,'M103'!M44))&lt;=0.5,"OK","M31: ERROR")</f>
      </c>
      <c r="AE105" s="194">
        <f>IF(ABS('M102'!N31-SUM('M103'!N41,'M103'!N44))&lt;=0.5,"OK","N31: ERROR")</f>
      </c>
      <c r="AF105" s="194">
        <f>IF(ABS('M102'!O31-SUM('M103'!O41,'M103'!O44))&lt;=0.5,"OK","O31: ERROR")</f>
      </c>
      <c r="AG105" s="194">
        <f>IF(ABS('M102'!P31-SUM('M103'!P41,'M103'!P44))&lt;=0.5,"OK","P31: ERROR")</f>
      </c>
      <c r="AH105" s="194">
        <f>IF(ABS('M102'!Q31-SUM('M103'!Q41,'M103'!Q44))&lt;=0.5,"OK","Q31: ERROR")</f>
      </c>
      <c r="AI105" s="194">
        <f>IF(ABS('M102'!R31-SUM('M103'!R41,'M103'!R44))&lt;=0.5,"OK","R31: ERROR")</f>
      </c>
      <c r="AJ105" s="194">
        <f>IF(ABS('M102'!S31-SUM('M103'!S41,'M103'!S44))&lt;=0.5,"OK","S31: ERROR")</f>
      </c>
      <c r="AK105" s="194">
        <f>IF(ABS('M102'!T31-SUM('M103'!T41,'M103'!T44))&lt;=0.5,"OK","T31: ERROR")</f>
      </c>
      <c r="AL105" s="194">
        <f>IF(ABS('M102'!U31-SUM('M103'!U41,'M103'!U44))&lt;=0.5,"OK","U31: ERROR")</f>
      </c>
      <c r="AM105" s="194">
        <f>IF(ABS('M102'!V31-SUM('M103'!V41,'M103'!V44))&lt;=0.5,"OK","V31: ERROR")</f>
      </c>
      <c r="AN105" s="194">
        <f>IF(ABS('M102'!W31-SUM('M103'!W41,'M103'!W44))&lt;=0.5,"OK","W31: ERROR")</f>
      </c>
      <c r="AO105" s="194">
        <f>IF(ABS('M102'!X31-SUM('M103'!X41,'M103'!X44))&lt;=0.5,"OK","X31: ERROR")</f>
      </c>
      <c r="AP105" s="194">
        <f>IF(ABS('M102'!Y31-SUM('M103'!Y41,'M103'!Y44))&lt;=0.5,"OK","Y31: ERROR")</f>
      </c>
    </row>
    <row r="106" spans="1:36" s="137" customFormat="1" x14ac:dyDescent="0.2" ht="13.0" customHeight="true">
      <c r="K106" s="194">
        <f>IF(ABS(K24-SUM(K25,K28,K26,K27,K29))&lt;=0.5,"OK","K24: ERROR")</f>
      </c>
      <c r="L106" s="194">
        <f>IF(ABS(L24-SUM(L25,L28,L26,L27,L29))&lt;=0.5,"OK","L24: ERROR")</f>
      </c>
      <c r="M106" s="194">
        <f>IF(ABS(M24-SUM(M25,M28,M26,M27,M29))&lt;=0.5,"OK","M24: ERROR")</f>
      </c>
      <c r="N106" s="194">
        <f>IF(ABS(N24-SUM(N25,N28,N26,N27,N29))&lt;=0.5,"OK","N24: ERROR")</f>
      </c>
      <c r="O106" s="194">
        <f>IF(ABS(O24-SUM(O25,O28,O26,O27,O29))&lt;=0.5,"OK","O24: ERROR")</f>
      </c>
      <c r="P106" s="194">
        <f>IF(ABS(P24-SUM(P25,P28,P26,P27,P29))&lt;=0.5,"OK","P24: ERROR")</f>
      </c>
      <c r="Q106" s="194">
        <f>IF(ABS(Q24-SUM(Q25,Q28,Q26,Q27,Q29))&lt;=0.5,"OK","Q24: ERROR")</f>
      </c>
      <c r="R106" s="194">
        <f>IF(ABS(R24-SUM(R25,R28,R26,R27,R29))&lt;=0.5,"OK","R24: ERROR")</f>
      </c>
      <c r="S106" s="194">
        <f>IF(ABS(S24-SUM(S25,S28,S26,S27,S29))&lt;=0.5,"OK","S24: ERROR")</f>
      </c>
      <c r="T106" s="194">
        <f>IF(ABS(T24-SUM(T25,T28,T26,T27,T29))&lt;=0.5,"OK","T24: ERROR")</f>
      </c>
      <c r="U106" s="194">
        <f>IF(ABS(U24-SUM(U25,U28,U26,U27,U29))&lt;=0.5,"OK","U24: ERROR")</f>
      </c>
      <c r="V106" s="194">
        <f>IF(ABS(V24-SUM(V25,V28,V26,V27,V29))&lt;=0.5,"OK","V24: ERROR")</f>
      </c>
      <c r="W106" s="194">
        <f>IF(ABS(W24-SUM(W25,W28,W26,W27,W29))&lt;=0.5,"OK","W24: ERROR")</f>
      </c>
      <c r="X106" s="194">
        <f>IF(ABS(X24-SUM(X25,X28,X26,X27,X29))&lt;=0.5,"OK","X24: ERROR")</f>
      </c>
      <c r="Y106" s="194">
        <f>IF(ABS(Y24-SUM(Y25,Y28,Y26,Y27,Y29))&lt;=0.5,"OK","Y24: ERROR")</f>
      </c>
      <c r="AB106" s="194">
        <f>IF(ABS('M102'!K32-SUM('M103'!K42,'M103'!K45))&lt;=0.5,"OK","K32: ERROR")</f>
      </c>
      <c r="AC106" s="194">
        <f>IF(ABS('M102'!L32-SUM('M103'!L42,'M103'!L45))&lt;=0.5,"OK","L32: ERROR")</f>
      </c>
      <c r="AD106" s="194">
        <f>IF(ABS('M102'!M32-SUM('M103'!M42,'M103'!M45))&lt;=0.5,"OK","M32: ERROR")</f>
      </c>
      <c r="AE106" s="194">
        <f>IF(ABS('M102'!N32-SUM('M103'!N42,'M103'!N45))&lt;=0.5,"OK","N32: ERROR")</f>
      </c>
      <c r="AF106" s="194">
        <f>IF(ABS('M102'!O32-SUM('M103'!O42,'M103'!O45))&lt;=0.5,"OK","O32: ERROR")</f>
      </c>
      <c r="AG106" s="194">
        <f>IF(ABS('M102'!P32-SUM('M103'!P42,'M103'!P45))&lt;=0.5,"OK","P32: ERROR")</f>
      </c>
      <c r="AH106" s="194">
        <f>IF(ABS('M102'!Q32-SUM('M103'!Q42,'M103'!Q45))&lt;=0.5,"OK","Q32: ERROR")</f>
      </c>
      <c r="AI106" s="194">
        <f>IF(ABS('M102'!R32-SUM('M103'!R42,'M103'!R45))&lt;=0.5,"OK","R32: ERROR")</f>
      </c>
      <c r="AJ106" s="194">
        <f>IF(ABS('M102'!S32-SUM('M103'!S42,'M103'!S45))&lt;=0.5,"OK","S32: ERROR")</f>
      </c>
      <c r="AK106" s="194">
        <f>IF(ABS('M102'!T32-SUM('M103'!T42,'M103'!T45))&lt;=0.5,"OK","T32: ERROR")</f>
      </c>
      <c r="AL106" s="194">
        <f>IF(ABS('M102'!U32-SUM('M103'!U42,'M103'!U45))&lt;=0.5,"OK","U32: ERROR")</f>
      </c>
      <c r="AM106" s="194">
        <f>IF(ABS('M102'!V32-SUM('M103'!V42,'M103'!V45))&lt;=0.5,"OK","V32: ERROR")</f>
      </c>
      <c r="AN106" s="194">
        <f>IF(ABS('M102'!W32-SUM('M103'!W42,'M103'!W45))&lt;=0.5,"OK","W32: ERROR")</f>
      </c>
      <c r="AO106" s="194">
        <f>IF(ABS('M102'!X32-SUM('M103'!X42,'M103'!X45))&lt;=0.5,"OK","X32: ERROR")</f>
      </c>
      <c r="AP106" s="194">
        <f>IF(ABS('M102'!Y32-SUM('M103'!Y42,'M103'!Y45))&lt;=0.5,"OK","Y32: ERROR")</f>
      </c>
    </row>
    <row r="107" spans="1:36" s="137" customFormat="1" x14ac:dyDescent="0.2" ht="13.0" customHeight="true">
      <c r="K107" s="194">
        <f>IF(ABS(K31-SUM(K32,K41))&lt;=0.5,"OK","K31: ERROR")</f>
      </c>
      <c r="L107" s="194">
        <f>IF(ABS(L31-SUM(L32,L41))&lt;=0.5,"OK","L31: ERROR")</f>
      </c>
      <c r="M107" s="194">
        <f>IF(ABS(M31-SUM(M32,M41))&lt;=0.5,"OK","M31: ERROR")</f>
      </c>
      <c r="N107" s="194">
        <f>IF(ABS(N31-SUM(N32,N41))&lt;=0.5,"OK","N31: ERROR")</f>
      </c>
      <c r="O107" s="194">
        <f>IF(ABS(O31-SUM(O32,O41))&lt;=0.5,"OK","O31: ERROR")</f>
      </c>
      <c r="P107" s="194">
        <f>IF(ABS(P31-SUM(P32,P41))&lt;=0.5,"OK","P31: ERROR")</f>
      </c>
      <c r="Q107" s="194">
        <f>IF(ABS(Q31-SUM(Q32,Q41))&lt;=0.5,"OK","Q31: ERROR")</f>
      </c>
      <c r="R107" s="194">
        <f>IF(ABS(R31-SUM(R32,R41))&lt;=0.5,"OK","R31: ERROR")</f>
      </c>
      <c r="S107" s="194">
        <f>IF(ABS(S31-SUM(S32,S41))&lt;=0.5,"OK","S31: ERROR")</f>
      </c>
      <c r="T107" s="194">
        <f>IF(ABS(T31-SUM(T32,T41))&lt;=0.5,"OK","T31: ERROR")</f>
      </c>
      <c r="U107" s="194">
        <f>IF(ABS(U31-SUM(U32,U41))&lt;=0.5,"OK","U31: ERROR")</f>
      </c>
      <c r="V107" s="194">
        <f>IF(ABS(V31-SUM(V32,V41))&lt;=0.5,"OK","V31: ERROR")</f>
      </c>
      <c r="W107" s="194">
        <f>IF(ABS(W31-SUM(W32,W41))&lt;=0.5,"OK","W31: ERROR")</f>
      </c>
      <c r="X107" s="194">
        <f>IF(ABS(X31-SUM(X32,X41))&lt;=0.5,"OK","X31: ERROR")</f>
      </c>
      <c r="Y107" s="194">
        <f>IF(ABS(Y31-SUM(Y32,Y41))&lt;=0.5,"OK","Y31: ERROR")</f>
      </c>
      <c r="AB107" s="194">
        <f>IF(ABS('M102'!K41-SUM('M103'!K43,'M103'!K46))&lt;=0.5,"OK","K41: ERROR")</f>
      </c>
      <c r="AC107" s="194">
        <f>IF(ABS('M102'!L41-SUM('M103'!L43,'M103'!L46))&lt;=0.5,"OK","L41: ERROR")</f>
      </c>
      <c r="AD107" s="194">
        <f>IF(ABS('M102'!M41-SUM('M103'!M43,'M103'!M46))&lt;=0.5,"OK","M41: ERROR")</f>
      </c>
      <c r="AE107" s="194">
        <f>IF(ABS('M102'!N41-SUM('M103'!N43,'M103'!N46))&lt;=0.5,"OK","N41: ERROR")</f>
      </c>
      <c r="AF107" s="194">
        <f>IF(ABS('M102'!O41-SUM('M103'!O43,'M103'!O46))&lt;=0.5,"OK","O41: ERROR")</f>
      </c>
      <c r="AG107" s="194">
        <f>IF(ABS('M102'!P41-SUM('M103'!P43,'M103'!P46))&lt;=0.5,"OK","P41: ERROR")</f>
      </c>
      <c r="AH107" s="194">
        <f>IF(ABS('M102'!Q41-SUM('M103'!Q43,'M103'!Q46))&lt;=0.5,"OK","Q41: ERROR")</f>
      </c>
      <c r="AI107" s="194">
        <f>IF(ABS('M102'!R41-SUM('M103'!R43,'M103'!R46))&lt;=0.5,"OK","R41: ERROR")</f>
      </c>
      <c r="AJ107" s="194">
        <f>IF(ABS('M102'!S41-SUM('M103'!S43,'M103'!S46))&lt;=0.5,"OK","S41: ERROR")</f>
      </c>
      <c r="AK107" s="194">
        <f>IF(ABS('M102'!T41-SUM('M103'!T43,'M103'!T46))&lt;=0.5,"OK","T41: ERROR")</f>
      </c>
      <c r="AL107" s="194">
        <f>IF(ABS('M102'!U41-SUM('M103'!U43,'M103'!U46))&lt;=0.5,"OK","U41: ERROR")</f>
      </c>
      <c r="AM107" s="194">
        <f>IF(ABS('M102'!V41-SUM('M103'!V43,'M103'!V46))&lt;=0.5,"OK","V41: ERROR")</f>
      </c>
      <c r="AN107" s="194">
        <f>IF(ABS('M102'!W41-SUM('M103'!W43,'M103'!W46))&lt;=0.5,"OK","W41: ERROR")</f>
      </c>
      <c r="AO107" s="194">
        <f>IF(ABS('M102'!X41-SUM('M103'!X43,'M103'!X46))&lt;=0.5,"OK","X41: ERROR")</f>
      </c>
      <c r="AP107" s="194">
        <f>IF(ABS('M102'!Y41-SUM('M103'!Y43,'M103'!Y46))&lt;=0.5,"OK","Y41: ERROR")</f>
      </c>
    </row>
    <row r="108" spans="1:36" s="137" customFormat="1" x14ac:dyDescent="0.2" ht="13.0" customHeight="true">
      <c r="K108" s="194">
        <f>IF(K32-0&gt;=-0.5,"OK","K32: ERROR")</f>
      </c>
      <c r="L108" s="194">
        <f>IF(L32-0&gt;=-0.5,"OK","L32: ERROR")</f>
      </c>
      <c r="M108" s="194">
        <f>IF(M32-0&gt;=-0.5,"OK","M32: ERROR")</f>
      </c>
      <c r="N108" s="194">
        <f>IF(N32-0&gt;=-0.5,"OK","N32: ERROR")</f>
      </c>
      <c r="O108" s="194">
        <f>IF(O32-0&gt;=-0.5,"OK","O32: ERROR")</f>
      </c>
      <c r="P108" s="194">
        <f>IF(P32-0&gt;=-0.5,"OK","P32: ERROR")</f>
      </c>
      <c r="Q108" s="194">
        <f>IF(Q32-0&gt;=-0.5,"OK","Q32: ERROR")</f>
      </c>
      <c r="R108" s="194">
        <f>IF(R32-0&gt;=-0.5,"OK","R32: ERROR")</f>
      </c>
      <c r="S108" s="194">
        <f>IF(S32-0&gt;=-0.5,"OK","S32: ERROR")</f>
      </c>
      <c r="T108" s="194">
        <f>IF(T32-0&gt;=-0.5,"OK","T32: ERROR")</f>
      </c>
      <c r="U108" s="194">
        <f>IF(U32-0&gt;=-0.5,"OK","U32: ERROR")</f>
      </c>
      <c r="V108" s="194">
        <f>IF(V32-0&gt;=-0.5,"OK","V32: ERROR")</f>
      </c>
      <c r="W108" s="194">
        <f>IF(W32-0&gt;=-0.5,"OK","W32: ERROR")</f>
      </c>
      <c r="X108" s="194">
        <f>IF(X32-0&gt;=-0.5,"OK","X32: ERROR")</f>
      </c>
      <c r="Y108" s="194">
        <f>IF(Y32-0&gt;=-0.5,"OK","Y32: ERROR")</f>
      </c>
      <c r="AB108" s="194">
        <f>IF('M102'!K50-'M103'!K48&gt;=-0.5,"OK","K50: ERROR")</f>
      </c>
      <c r="AC108" s="194">
        <f>IF('M102'!L50-'M103'!L48&gt;=-0.5,"OK","L50: ERROR")</f>
      </c>
      <c r="AD108" s="194">
        <f>IF('M102'!M50-'M103'!M48&gt;=-0.5,"OK","M50: ERROR")</f>
      </c>
      <c r="AE108" s="194">
        <f>IF('M102'!N50-'M103'!N48&gt;=-0.5,"OK","N50: ERROR")</f>
      </c>
      <c r="AF108" s="194">
        <f>IF('M102'!O50-'M103'!O48&gt;=-0.5,"OK","O50: ERROR")</f>
      </c>
      <c r="AG108" s="194">
        <f>IF('M102'!P50-'M103'!P48&gt;=-0.5,"OK","P50: ERROR")</f>
      </c>
      <c r="AH108" s="194">
        <f>IF('M102'!Q50-'M103'!Q48&gt;=-0.5,"OK","Q50: ERROR")</f>
      </c>
      <c r="AI108" s="194">
        <f>IF('M102'!R50-'M103'!R48&gt;=-0.5,"OK","R50: ERROR")</f>
      </c>
      <c r="AJ108" s="194">
        <f>IF('M102'!S50-'M103'!S48&gt;=-0.5,"OK","S50: ERROR")</f>
      </c>
      <c r="AK108" s="194">
        <f>IF('M102'!T50-'M103'!T48&gt;=-0.5,"OK","T50: ERROR")</f>
      </c>
      <c r="AL108" s="194">
        <f>IF('M102'!U50-'M103'!U48&gt;=-0.5,"OK","U50: ERROR")</f>
      </c>
      <c r="AM108" s="194">
        <f>IF('M102'!V50-'M103'!V48&gt;=-0.5,"OK","V50: ERROR")</f>
      </c>
      <c r="AN108" s="194">
        <f>IF('M102'!W50-'M103'!W48&gt;=-0.5,"OK","W50: ERROR")</f>
      </c>
      <c r="AO108" s="194">
        <f>IF('M102'!X50-'M103'!X48&gt;=-0.5,"OK","X50: ERROR")</f>
      </c>
      <c r="AP108" s="194">
        <f>IF('M102'!Y50-'M103'!Y48&gt;=-0.5,"OK","Y50: ERROR")</f>
      </c>
    </row>
    <row r="109" spans="1:36" s="137" customFormat="1" x14ac:dyDescent="0.2" ht="13.0" customHeight="true">
      <c r="K109" s="194">
        <f>IF(ABS(K32-SUM(K33,K34,K35))&lt;=0.5,"OK","K32: ERROR")</f>
      </c>
      <c r="L109" s="194">
        <f>IF(ABS(L32-SUM(L33,L34,L35))&lt;=0.5,"OK","L32: ERROR")</f>
      </c>
      <c r="M109" s="194">
        <f>IF(ABS(M32-SUM(M33,M34,M35))&lt;=0.5,"OK","M32: ERROR")</f>
      </c>
      <c r="N109" s="194">
        <f>IF(ABS(N32-SUM(N33,N34,N35))&lt;=0.5,"OK","N32: ERROR")</f>
      </c>
      <c r="O109" s="194">
        <f>IF(ABS(O32-SUM(O33,O34,O35))&lt;=0.5,"OK","O32: ERROR")</f>
      </c>
      <c r="P109" s="194">
        <f>IF(ABS(P32-SUM(P33,P34,P35))&lt;=0.5,"OK","P32: ERROR")</f>
      </c>
      <c r="Q109" s="194">
        <f>IF(ABS(Q32-SUM(Q33,Q34,Q35))&lt;=0.5,"OK","Q32: ERROR")</f>
      </c>
      <c r="R109" s="194">
        <f>IF(ABS(R32-SUM(R33,R34,R35))&lt;=0.5,"OK","R32: ERROR")</f>
      </c>
      <c r="S109" s="194">
        <f>IF(ABS(S32-SUM(S33,S34,S35))&lt;=0.5,"OK","S32: ERROR")</f>
      </c>
      <c r="T109" s="194">
        <f>IF(ABS(T32-SUM(T33,T34,T35))&lt;=0.5,"OK","T32: ERROR")</f>
      </c>
      <c r="U109" s="194">
        <f>IF(ABS(U32-SUM(U33,U34,U35))&lt;=0.5,"OK","U32: ERROR")</f>
      </c>
      <c r="V109" s="194">
        <f>IF(ABS(V32-SUM(V33,V34,V35))&lt;=0.5,"OK","V32: ERROR")</f>
      </c>
      <c r="W109" s="194">
        <f>IF(ABS(W32-SUM(W33,W34,W35))&lt;=0.5,"OK","W32: ERROR")</f>
      </c>
      <c r="X109" s="194">
        <f>IF(ABS(X32-SUM(X33,X34,X35))&lt;=0.5,"OK","X32: ERROR")</f>
      </c>
      <c r="Y109" s="194">
        <f>IF(ABS(Y32-SUM(Y33,Y34,Y35))&lt;=0.5,"OK","Y32: ERROR")</f>
      </c>
      <c r="AB109" s="194">
        <f>IF('M102'!K51-'M103'!K48&gt;=-0.5,"OK","K51: ERROR")</f>
      </c>
      <c r="AC109" s="194">
        <f>IF('M102'!L51-'M103'!L48&gt;=-0.5,"OK","L51: ERROR")</f>
      </c>
      <c r="AD109" s="194">
        <f>IF('M102'!M51-'M103'!M48&gt;=-0.5,"OK","M51: ERROR")</f>
      </c>
      <c r="AE109" s="194">
        <f>IF('M102'!N51-'M103'!N48&gt;=-0.5,"OK","N51: ERROR")</f>
      </c>
      <c r="AF109" s="194">
        <f>IF('M102'!O51-'M103'!O48&gt;=-0.5,"OK","O51: ERROR")</f>
      </c>
      <c r="AG109" s="194">
        <f>IF('M102'!P51-'M103'!P48&gt;=-0.5,"OK","P51: ERROR")</f>
      </c>
      <c r="AH109" s="194">
        <f>IF('M102'!Q51-'M103'!Q48&gt;=-0.5,"OK","Q51: ERROR")</f>
      </c>
      <c r="AI109" s="194">
        <f>IF('M102'!R51-'M103'!R48&gt;=-0.5,"OK","R51: ERROR")</f>
      </c>
      <c r="AJ109" s="194">
        <f>IF('M102'!S51-'M103'!S48&gt;=-0.5,"OK","S51: ERROR")</f>
      </c>
      <c r="AK109" s="194">
        <f>IF('M102'!T51-'M103'!T48&gt;=-0.5,"OK","T51: ERROR")</f>
      </c>
      <c r="AL109" s="194">
        <f>IF('M102'!U51-'M103'!U48&gt;=-0.5,"OK","U51: ERROR")</f>
      </c>
      <c r="AM109" s="194">
        <f>IF('M102'!V51-'M103'!V48&gt;=-0.5,"OK","V51: ERROR")</f>
      </c>
      <c r="AN109" s="194">
        <f>IF('M102'!W51-'M103'!W48&gt;=-0.5,"OK","W51: ERROR")</f>
      </c>
      <c r="AO109" s="194">
        <f>IF('M102'!X51-'M103'!X48&gt;=-0.5,"OK","X51: ERROR")</f>
      </c>
      <c r="AP109" s="194">
        <f>IF('M102'!Y51-'M103'!Y48&gt;=-0.5,"OK","Y51: ERROR")</f>
      </c>
    </row>
    <row r="110" spans="1:36" s="162" customFormat="1" x14ac:dyDescent="0.2" ht="13.0" customHeight="true">
      <c r="K110" s="194">
        <f>IF(K33-0&gt;=-0.5,"OK","K33: ERROR")</f>
      </c>
      <c r="L110" s="194">
        <f>IF(L33-0&gt;=-0.5,"OK","L33: ERROR")</f>
      </c>
      <c r="M110" s="194">
        <f>IF(M33-0&gt;=-0.5,"OK","M33: ERROR")</f>
      </c>
      <c r="N110" s="194">
        <f>IF(N33-0&gt;=-0.5,"OK","N33: ERROR")</f>
      </c>
      <c r="O110" s="194">
        <f>IF(O33-0&gt;=-0.5,"OK","O33: ERROR")</f>
      </c>
      <c r="P110" s="194">
        <f>IF(P33-0&gt;=-0.5,"OK","P33: ERROR")</f>
      </c>
      <c r="Q110" s="194">
        <f>IF(Q33-0&gt;=-0.5,"OK","Q33: ERROR")</f>
      </c>
      <c r="R110" s="194">
        <f>IF(R33-0&gt;=-0.5,"OK","R33: ERROR")</f>
      </c>
      <c r="S110" s="194">
        <f>IF(S33-0&gt;=-0.5,"OK","S33: ERROR")</f>
      </c>
      <c r="T110" s="194">
        <f>IF(T33-0&gt;=-0.5,"OK","T33: ERROR")</f>
      </c>
      <c r="U110" s="194">
        <f>IF(U33-0&gt;=-0.5,"OK","U33: ERROR")</f>
      </c>
      <c r="V110" s="194">
        <f>IF(V33-0&gt;=-0.5,"OK","V33: ERROR")</f>
      </c>
      <c r="W110" s="194">
        <f>IF(W33-0&gt;=-0.5,"OK","W33: ERROR")</f>
      </c>
      <c r="X110" s="194">
        <f>IF(X33-0&gt;=-0.5,"OK","X33: ERROR")</f>
      </c>
      <c r="Y110" s="194">
        <f>IF(Y33-0&gt;=-0.5,"OK","Y33: ERROR")</f>
      </c>
    </row>
    <row r="111" spans="1:36" s="162" customFormat="1" x14ac:dyDescent="0.2" ht="13.0" customHeight="true">
      <c r="K111" s="194">
        <f>IF(K34-0&gt;=-0.5,"OK","K34: ERROR")</f>
      </c>
      <c r="L111" s="194">
        <f>IF(L34-0&gt;=-0.5,"OK","L34: ERROR")</f>
      </c>
      <c r="M111" s="194">
        <f>IF(M34-0&gt;=-0.5,"OK","M34: ERROR")</f>
      </c>
      <c r="N111" s="194">
        <f>IF(N34-0&gt;=-0.5,"OK","N34: ERROR")</f>
      </c>
      <c r="O111" s="194">
        <f>IF(O34-0&gt;=-0.5,"OK","O34: ERROR")</f>
      </c>
      <c r="P111" s="194">
        <f>IF(P34-0&gt;=-0.5,"OK","P34: ERROR")</f>
      </c>
      <c r="Q111" s="194">
        <f>IF(Q34-0&gt;=-0.5,"OK","Q34: ERROR")</f>
      </c>
      <c r="R111" s="194">
        <f>IF(R34-0&gt;=-0.5,"OK","R34: ERROR")</f>
      </c>
      <c r="S111" s="194">
        <f>IF(S34-0&gt;=-0.5,"OK","S34: ERROR")</f>
      </c>
      <c r="T111" s="194">
        <f>IF(T34-0&gt;=-0.5,"OK","T34: ERROR")</f>
      </c>
      <c r="U111" s="194">
        <f>IF(U34-0&gt;=-0.5,"OK","U34: ERROR")</f>
      </c>
      <c r="V111" s="194">
        <f>IF(V34-0&gt;=-0.5,"OK","V34: ERROR")</f>
      </c>
      <c r="W111" s="194">
        <f>IF(W34-0&gt;=-0.5,"OK","W34: ERROR")</f>
      </c>
      <c r="X111" s="194">
        <f>IF(X34-0&gt;=-0.5,"OK","X34: ERROR")</f>
      </c>
      <c r="Y111" s="194">
        <f>IF(Y34-0&gt;=-0.5,"OK","Y34: ERROR")</f>
      </c>
    </row>
    <row r="112" spans="1:36" s="162" customFormat="1" x14ac:dyDescent="0.2" ht="13.0" customHeight="true">
      <c r="K112" s="194">
        <f>IF(K35-0&gt;=-0.5,"OK","K35: ERROR")</f>
      </c>
      <c r="L112" s="194">
        <f>IF(L35-0&gt;=-0.5,"OK","L35: ERROR")</f>
      </c>
      <c r="M112" s="194">
        <f>IF(M35-0&gt;=-0.5,"OK","M35: ERROR")</f>
      </c>
      <c r="N112" s="194">
        <f>IF(N35-0&gt;=-0.5,"OK","N35: ERROR")</f>
      </c>
      <c r="O112" s="194">
        <f>IF(O35-0&gt;=-0.5,"OK","O35: ERROR")</f>
      </c>
      <c r="P112" s="194">
        <f>IF(P35-0&gt;=-0.5,"OK","P35: ERROR")</f>
      </c>
      <c r="Q112" s="194">
        <f>IF(Q35-0&gt;=-0.5,"OK","Q35: ERROR")</f>
      </c>
      <c r="R112" s="194">
        <f>IF(R35-0&gt;=-0.5,"OK","R35: ERROR")</f>
      </c>
      <c r="S112" s="194">
        <f>IF(S35-0&gt;=-0.5,"OK","S35: ERROR")</f>
      </c>
      <c r="T112" s="194">
        <f>IF(T35-0&gt;=-0.5,"OK","T35: ERROR")</f>
      </c>
      <c r="U112" s="194">
        <f>IF(U35-0&gt;=-0.5,"OK","U35: ERROR")</f>
      </c>
      <c r="V112" s="194">
        <f>IF(V35-0&gt;=-0.5,"OK","V35: ERROR")</f>
      </c>
      <c r="W112" s="194">
        <f>IF(W35-0&gt;=-0.5,"OK","W35: ERROR")</f>
      </c>
      <c r="X112" s="194">
        <f>IF(X35-0&gt;=-0.5,"OK","X35: ERROR")</f>
      </c>
      <c r="Y112" s="194">
        <f>IF(Y35-0&gt;=-0.5,"OK","Y35: ERROR")</f>
      </c>
    </row>
    <row r="113" s="162" customFormat="1" x14ac:dyDescent="0.2" ht="13.0" customHeight="true">
      <c r="K113" s="194">
        <f>IF(ABS(K35-SUM(K36,K39,K37,K38,K40))&lt;=0.5,"OK","K35: ERROR")</f>
      </c>
      <c r="L113" s="194">
        <f>IF(ABS(L35-SUM(L36,L39,L37,L38,L40))&lt;=0.5,"OK","L35: ERROR")</f>
      </c>
      <c r="M113" s="194">
        <f>IF(ABS(M35-SUM(M36,M39,M37,M38,M40))&lt;=0.5,"OK","M35: ERROR")</f>
      </c>
      <c r="N113" s="194">
        <f>IF(ABS(N35-SUM(N36,N39,N37,N38,N40))&lt;=0.5,"OK","N35: ERROR")</f>
      </c>
      <c r="O113" s="194">
        <f>IF(ABS(O35-SUM(O36,O39,O37,O38,O40))&lt;=0.5,"OK","O35: ERROR")</f>
      </c>
      <c r="P113" s="194">
        <f>IF(ABS(P35-SUM(P36,P39,P37,P38,P40))&lt;=0.5,"OK","P35: ERROR")</f>
      </c>
      <c r="Q113" s="194">
        <f>IF(ABS(Q35-SUM(Q36,Q39,Q37,Q38,Q40))&lt;=0.5,"OK","Q35: ERROR")</f>
      </c>
      <c r="R113" s="194">
        <f>IF(ABS(R35-SUM(R36,R39,R37,R38,R40))&lt;=0.5,"OK","R35: ERROR")</f>
      </c>
      <c r="S113" s="194">
        <f>IF(ABS(S35-SUM(S36,S39,S37,S38,S40))&lt;=0.5,"OK","S35: ERROR")</f>
      </c>
      <c r="T113" s="194">
        <f>IF(ABS(T35-SUM(T36,T39,T37,T38,T40))&lt;=0.5,"OK","T35: ERROR")</f>
      </c>
      <c r="U113" s="194">
        <f>IF(ABS(U35-SUM(U36,U39,U37,U38,U40))&lt;=0.5,"OK","U35: ERROR")</f>
      </c>
      <c r="V113" s="194">
        <f>IF(ABS(V35-SUM(V36,V39,V37,V38,V40))&lt;=0.5,"OK","V35: ERROR")</f>
      </c>
      <c r="W113" s="194">
        <f>IF(ABS(W35-SUM(W36,W39,W37,W38,W40))&lt;=0.5,"OK","W35: ERROR")</f>
      </c>
      <c r="X113" s="194">
        <f>IF(ABS(X35-SUM(X36,X39,X37,X38,X40))&lt;=0.5,"OK","X35: ERROR")</f>
      </c>
      <c r="Y113" s="194">
        <f>IF(ABS(Y35-SUM(Y36,Y39,Y37,Y38,Y40))&lt;=0.5,"OK","Y35: ERROR")</f>
      </c>
    </row>
    <row r="114" s="162" customFormat="1" x14ac:dyDescent="0.2" ht="13.0" customHeight="true">
      <c r="K114" s="194">
        <f>IF(K36-0&gt;=-0.5,"OK","K36: ERROR")</f>
      </c>
      <c r="L114" s="194">
        <f>IF(L36-0&gt;=-0.5,"OK","L36: ERROR")</f>
      </c>
      <c r="M114" s="194">
        <f>IF(M36-0&gt;=-0.5,"OK","M36: ERROR")</f>
      </c>
      <c r="N114" s="194">
        <f>IF(N36-0&gt;=-0.5,"OK","N36: ERROR")</f>
      </c>
      <c r="O114" s="194">
        <f>IF(O36-0&gt;=-0.5,"OK","O36: ERROR")</f>
      </c>
      <c r="P114" s="194">
        <f>IF(P36-0&gt;=-0.5,"OK","P36: ERROR")</f>
      </c>
      <c r="Q114" s="194">
        <f>IF(Q36-0&gt;=-0.5,"OK","Q36: ERROR")</f>
      </c>
      <c r="R114" s="194">
        <f>IF(R36-0&gt;=-0.5,"OK","R36: ERROR")</f>
      </c>
      <c r="S114" s="194">
        <f>IF(S36-0&gt;=-0.5,"OK","S36: ERROR")</f>
      </c>
      <c r="T114" s="194">
        <f>IF(T36-0&gt;=-0.5,"OK","T36: ERROR")</f>
      </c>
      <c r="U114" s="194">
        <f>IF(U36-0&gt;=-0.5,"OK","U36: ERROR")</f>
      </c>
      <c r="V114" s="194">
        <f>IF(V36-0&gt;=-0.5,"OK","V36: ERROR")</f>
      </c>
      <c r="W114" s="194">
        <f>IF(W36-0&gt;=-0.5,"OK","W36: ERROR")</f>
      </c>
      <c r="X114" s="194">
        <f>IF(X36-0&gt;=-0.5,"OK","X36: ERROR")</f>
      </c>
      <c r="Y114" s="194">
        <f>IF(Y36-0&gt;=-0.5,"OK","Y36: ERROR")</f>
      </c>
    </row>
    <row r="115" s="162" customFormat="1" x14ac:dyDescent="0.2" ht="13.0" customHeight="true">
      <c r="K115" s="194">
        <f>IF(K37-0&gt;=-0.5,"OK","K37: ERROR")</f>
      </c>
      <c r="L115" s="194">
        <f>IF(L37-0&gt;=-0.5,"OK","L37: ERROR")</f>
      </c>
      <c r="M115" s="194">
        <f>IF(M37-0&gt;=-0.5,"OK","M37: ERROR")</f>
      </c>
      <c r="N115" s="194">
        <f>IF(N37-0&gt;=-0.5,"OK","N37: ERROR")</f>
      </c>
      <c r="O115" s="194">
        <f>IF(O37-0&gt;=-0.5,"OK","O37: ERROR")</f>
      </c>
      <c r="P115" s="194">
        <f>IF(P37-0&gt;=-0.5,"OK","P37: ERROR")</f>
      </c>
      <c r="Q115" s="194">
        <f>IF(Q37-0&gt;=-0.5,"OK","Q37: ERROR")</f>
      </c>
      <c r="R115" s="194">
        <f>IF(R37-0&gt;=-0.5,"OK","R37: ERROR")</f>
      </c>
      <c r="S115" s="194">
        <f>IF(S37-0&gt;=-0.5,"OK","S37: ERROR")</f>
      </c>
      <c r="T115" s="194">
        <f>IF(T37-0&gt;=-0.5,"OK","T37: ERROR")</f>
      </c>
      <c r="U115" s="194">
        <f>IF(U37-0&gt;=-0.5,"OK","U37: ERROR")</f>
      </c>
      <c r="V115" s="194">
        <f>IF(V37-0&gt;=-0.5,"OK","V37: ERROR")</f>
      </c>
      <c r="W115" s="194">
        <f>IF(W37-0&gt;=-0.5,"OK","W37: ERROR")</f>
      </c>
      <c r="X115" s="194">
        <f>IF(X37-0&gt;=-0.5,"OK","X37: ERROR")</f>
      </c>
      <c r="Y115" s="194">
        <f>IF(Y37-0&gt;=-0.5,"OK","Y37: ERROR")</f>
      </c>
    </row>
    <row r="116" s="162" customFormat="1" x14ac:dyDescent="0.2" ht="13.0" customHeight="true">
      <c r="K116" s="194">
        <f>IF(K38-0&gt;=-0.5,"OK","K38: ERROR")</f>
      </c>
      <c r="L116" s="194">
        <f>IF(L38-0&gt;=-0.5,"OK","L38: ERROR")</f>
      </c>
      <c r="M116" s="194">
        <f>IF(M38-0&gt;=-0.5,"OK","M38: ERROR")</f>
      </c>
      <c r="N116" s="194">
        <f>IF(N38-0&gt;=-0.5,"OK","N38: ERROR")</f>
      </c>
      <c r="O116" s="194">
        <f>IF(O38-0&gt;=-0.5,"OK","O38: ERROR")</f>
      </c>
      <c r="P116" s="194">
        <f>IF(P38-0&gt;=-0.5,"OK","P38: ERROR")</f>
      </c>
      <c r="Q116" s="194">
        <f>IF(Q38-0&gt;=-0.5,"OK","Q38: ERROR")</f>
      </c>
      <c r="R116" s="194">
        <f>IF(R38-0&gt;=-0.5,"OK","R38: ERROR")</f>
      </c>
      <c r="S116" s="194">
        <f>IF(S38-0&gt;=-0.5,"OK","S38: ERROR")</f>
      </c>
      <c r="T116" s="194">
        <f>IF(T38-0&gt;=-0.5,"OK","T38: ERROR")</f>
      </c>
      <c r="U116" s="194">
        <f>IF(U38-0&gt;=-0.5,"OK","U38: ERROR")</f>
      </c>
      <c r="V116" s="194">
        <f>IF(V38-0&gt;=-0.5,"OK","V38: ERROR")</f>
      </c>
      <c r="W116" s="194">
        <f>IF(W38-0&gt;=-0.5,"OK","W38: ERROR")</f>
      </c>
      <c r="X116" s="194">
        <f>IF(X38-0&gt;=-0.5,"OK","X38: ERROR")</f>
      </c>
      <c r="Y116" s="194">
        <f>IF(Y38-0&gt;=-0.5,"OK","Y38: ERROR")</f>
      </c>
    </row>
    <row r="117" s="162" customFormat="1" x14ac:dyDescent="0.2" ht="13.0" customHeight="true">
      <c r="K117" s="194">
        <f>IF(K39-0&gt;=-0.5,"OK","K39: ERROR")</f>
      </c>
      <c r="L117" s="194">
        <f>IF(L39-0&gt;=-0.5,"OK","L39: ERROR")</f>
      </c>
      <c r="M117" s="194">
        <f>IF(M39-0&gt;=-0.5,"OK","M39: ERROR")</f>
      </c>
      <c r="N117" s="194">
        <f>IF(N39-0&gt;=-0.5,"OK","N39: ERROR")</f>
      </c>
      <c r="O117" s="194">
        <f>IF(O39-0&gt;=-0.5,"OK","O39: ERROR")</f>
      </c>
      <c r="P117" s="194">
        <f>IF(P39-0&gt;=-0.5,"OK","P39: ERROR")</f>
      </c>
      <c r="Q117" s="194">
        <f>IF(Q39-0&gt;=-0.5,"OK","Q39: ERROR")</f>
      </c>
      <c r="R117" s="194">
        <f>IF(R39-0&gt;=-0.5,"OK","R39: ERROR")</f>
      </c>
      <c r="S117" s="194">
        <f>IF(S39-0&gt;=-0.5,"OK","S39: ERROR")</f>
      </c>
      <c r="T117" s="194">
        <f>IF(T39-0&gt;=-0.5,"OK","T39: ERROR")</f>
      </c>
      <c r="U117" s="194">
        <f>IF(U39-0&gt;=-0.5,"OK","U39: ERROR")</f>
      </c>
      <c r="V117" s="194">
        <f>IF(V39-0&gt;=-0.5,"OK","V39: ERROR")</f>
      </c>
      <c r="W117" s="194">
        <f>IF(W39-0&gt;=-0.5,"OK","W39: ERROR")</f>
      </c>
      <c r="X117" s="194">
        <f>IF(X39-0&gt;=-0.5,"OK","X39: ERROR")</f>
      </c>
      <c r="Y117" s="194">
        <f>IF(Y39-0&gt;=-0.5,"OK","Y39: ERROR")</f>
      </c>
    </row>
    <row r="118" s="162" customFormat="1" x14ac:dyDescent="0.2" ht="13.0" customHeight="true">
      <c r="K118" s="194">
        <f>IF(K40-0&gt;=-0.5,"OK","K40: ERROR")</f>
      </c>
      <c r="L118" s="194">
        <f>IF(L40-0&gt;=-0.5,"OK","L40: ERROR")</f>
      </c>
      <c r="M118" s="194">
        <f>IF(M40-0&gt;=-0.5,"OK","M40: ERROR")</f>
      </c>
      <c r="N118" s="194">
        <f>IF(N40-0&gt;=-0.5,"OK","N40: ERROR")</f>
      </c>
      <c r="O118" s="194">
        <f>IF(O40-0&gt;=-0.5,"OK","O40: ERROR")</f>
      </c>
      <c r="P118" s="194">
        <f>IF(P40-0&gt;=-0.5,"OK","P40: ERROR")</f>
      </c>
      <c r="Q118" s="194">
        <f>IF(Q40-0&gt;=-0.5,"OK","Q40: ERROR")</f>
      </c>
      <c r="R118" s="194">
        <f>IF(R40-0&gt;=-0.5,"OK","R40: ERROR")</f>
      </c>
      <c r="S118" s="194">
        <f>IF(S40-0&gt;=-0.5,"OK","S40: ERROR")</f>
      </c>
      <c r="T118" s="194">
        <f>IF(T40-0&gt;=-0.5,"OK","T40: ERROR")</f>
      </c>
      <c r="U118" s="194">
        <f>IF(U40-0&gt;=-0.5,"OK","U40: ERROR")</f>
      </c>
      <c r="V118" s="194">
        <f>IF(V40-0&gt;=-0.5,"OK","V40: ERROR")</f>
      </c>
      <c r="W118" s="194">
        <f>IF(W40-0&gt;=-0.5,"OK","W40: ERROR")</f>
      </c>
      <c r="X118" s="194">
        <f>IF(X40-0&gt;=-0.5,"OK","X40: ERROR")</f>
      </c>
      <c r="Y118" s="194">
        <f>IF(Y40-0&gt;=-0.5,"OK","Y40: ERROR")</f>
      </c>
    </row>
    <row r="119" s="162" customFormat="1" x14ac:dyDescent="0.2" ht="13.0" customHeight="true">
      <c r="K119" s="194">
        <f>IF(K41-0&gt;=-0.5,"OK","K41: ERROR")</f>
      </c>
      <c r="L119" s="194">
        <f>IF(L41-0&gt;=-0.5,"OK","L41: ERROR")</f>
      </c>
      <c r="M119" s="194">
        <f>IF(M41-0&gt;=-0.5,"OK","M41: ERROR")</f>
      </c>
      <c r="N119" s="194">
        <f>IF(N41-0&gt;=-0.5,"OK","N41: ERROR")</f>
      </c>
      <c r="O119" s="194">
        <f>IF(O41-0&gt;=-0.5,"OK","O41: ERROR")</f>
      </c>
      <c r="P119" s="194">
        <f>IF(P41-0&gt;=-0.5,"OK","P41: ERROR")</f>
      </c>
      <c r="Q119" s="194">
        <f>IF(Q41-0&gt;=-0.5,"OK","Q41: ERROR")</f>
      </c>
      <c r="R119" s="194">
        <f>IF(R41-0&gt;=-0.5,"OK","R41: ERROR")</f>
      </c>
      <c r="S119" s="194">
        <f>IF(S41-0&gt;=-0.5,"OK","S41: ERROR")</f>
      </c>
      <c r="T119" s="194">
        <f>IF(T41-0&gt;=-0.5,"OK","T41: ERROR")</f>
      </c>
      <c r="U119" s="194">
        <f>IF(U41-0&gt;=-0.5,"OK","U41: ERROR")</f>
      </c>
      <c r="V119" s="194">
        <f>IF(V41-0&gt;=-0.5,"OK","V41: ERROR")</f>
      </c>
      <c r="W119" s="194">
        <f>IF(W41-0&gt;=-0.5,"OK","W41: ERROR")</f>
      </c>
      <c r="X119" s="194">
        <f>IF(X41-0&gt;=-0.5,"OK","X41: ERROR")</f>
      </c>
      <c r="Y119" s="194">
        <f>IF(Y41-0&gt;=-0.5,"OK","Y41: ERROR")</f>
      </c>
    </row>
    <row r="120" s="162" customFormat="1" x14ac:dyDescent="0.2" ht="13.0" customHeight="true">
      <c r="K120" s="194">
        <f>IF(ABS(K41-SUM(K42,K43,K44))&lt;=0.5,"OK","K41: ERROR")</f>
      </c>
      <c r="L120" s="194">
        <f>IF(ABS(L41-SUM(L42,L43,L44))&lt;=0.5,"OK","L41: ERROR")</f>
      </c>
      <c r="M120" s="194">
        <f>IF(ABS(M41-SUM(M42,M43,M44))&lt;=0.5,"OK","M41: ERROR")</f>
      </c>
      <c r="N120" s="194">
        <f>IF(ABS(N41-SUM(N42,N43,N44))&lt;=0.5,"OK","N41: ERROR")</f>
      </c>
      <c r="O120" s="194">
        <f>IF(ABS(O41-SUM(O42,O43,O44))&lt;=0.5,"OK","O41: ERROR")</f>
      </c>
      <c r="P120" s="194">
        <f>IF(ABS(P41-SUM(P42,P43,P44))&lt;=0.5,"OK","P41: ERROR")</f>
      </c>
      <c r="Q120" s="194">
        <f>IF(ABS(Q41-SUM(Q42,Q43,Q44))&lt;=0.5,"OK","Q41: ERROR")</f>
      </c>
      <c r="R120" s="194">
        <f>IF(ABS(R41-SUM(R42,R43,R44))&lt;=0.5,"OK","R41: ERROR")</f>
      </c>
      <c r="S120" s="194">
        <f>IF(ABS(S41-SUM(S42,S43,S44))&lt;=0.5,"OK","S41: ERROR")</f>
      </c>
      <c r="T120" s="194">
        <f>IF(ABS(T41-SUM(T42,T43,T44))&lt;=0.5,"OK","T41: ERROR")</f>
      </c>
      <c r="U120" s="194">
        <f>IF(ABS(U41-SUM(U42,U43,U44))&lt;=0.5,"OK","U41: ERROR")</f>
      </c>
      <c r="V120" s="194">
        <f>IF(ABS(V41-SUM(V42,V43,V44))&lt;=0.5,"OK","V41: ERROR")</f>
      </c>
      <c r="W120" s="194">
        <f>IF(ABS(W41-SUM(W42,W43,W44))&lt;=0.5,"OK","W41: ERROR")</f>
      </c>
      <c r="X120" s="194">
        <f>IF(ABS(X41-SUM(X42,X43,X44))&lt;=0.5,"OK","X41: ERROR")</f>
      </c>
      <c r="Y120" s="194">
        <f>IF(ABS(Y41-SUM(Y42,Y43,Y44))&lt;=0.5,"OK","Y41: ERROR")</f>
      </c>
    </row>
    <row r="121" s="137" customFormat="1" x14ac:dyDescent="0.2" ht="13.0" customHeight="true">
      <c r="K121" s="194">
        <f>IF(K42-0&gt;=-0.5,"OK","K42: ERROR")</f>
      </c>
      <c r="L121" s="194">
        <f>IF(L42-0&gt;=-0.5,"OK","L42: ERROR")</f>
      </c>
      <c r="M121" s="194">
        <f>IF(M42-0&gt;=-0.5,"OK","M42: ERROR")</f>
      </c>
      <c r="N121" s="194">
        <f>IF(N42-0&gt;=-0.5,"OK","N42: ERROR")</f>
      </c>
      <c r="O121" s="194">
        <f>IF(O42-0&gt;=-0.5,"OK","O42: ERROR")</f>
      </c>
      <c r="P121" s="194">
        <f>IF(P42-0&gt;=-0.5,"OK","P42: ERROR")</f>
      </c>
      <c r="Q121" s="194">
        <f>IF(Q42-0&gt;=-0.5,"OK","Q42: ERROR")</f>
      </c>
      <c r="R121" s="194">
        <f>IF(R42-0&gt;=-0.5,"OK","R42: ERROR")</f>
      </c>
      <c r="S121" s="194">
        <f>IF(S42-0&gt;=-0.5,"OK","S42: ERROR")</f>
      </c>
      <c r="T121" s="194">
        <f>IF(T42-0&gt;=-0.5,"OK","T42: ERROR")</f>
      </c>
      <c r="U121" s="194">
        <f>IF(U42-0&gt;=-0.5,"OK","U42: ERROR")</f>
      </c>
      <c r="V121" s="194">
        <f>IF(V42-0&gt;=-0.5,"OK","V42: ERROR")</f>
      </c>
      <c r="W121" s="194">
        <f>IF(W42-0&gt;=-0.5,"OK","W42: ERROR")</f>
      </c>
      <c r="X121" s="194">
        <f>IF(X42-0&gt;=-0.5,"OK","X42: ERROR")</f>
      </c>
      <c r="Y121" s="194">
        <f>IF(Y42-0&gt;=-0.5,"OK","Y42: ERROR")</f>
      </c>
    </row>
    <row r="122" s="137" customFormat="1" x14ac:dyDescent="0.2" ht="13.0" customHeight="true">
      <c r="K122" s="194">
        <f>IF(K43-0&gt;=-0.5,"OK","K43: ERROR")</f>
      </c>
      <c r="L122" s="194">
        <f>IF(L43-0&gt;=-0.5,"OK","L43: ERROR")</f>
      </c>
      <c r="M122" s="194">
        <f>IF(M43-0&gt;=-0.5,"OK","M43: ERROR")</f>
      </c>
      <c r="N122" s="194">
        <f>IF(N43-0&gt;=-0.5,"OK","N43: ERROR")</f>
      </c>
      <c r="O122" s="194">
        <f>IF(O43-0&gt;=-0.5,"OK","O43: ERROR")</f>
      </c>
      <c r="P122" s="194">
        <f>IF(P43-0&gt;=-0.5,"OK","P43: ERROR")</f>
      </c>
      <c r="Q122" s="194">
        <f>IF(Q43-0&gt;=-0.5,"OK","Q43: ERROR")</f>
      </c>
      <c r="R122" s="194">
        <f>IF(R43-0&gt;=-0.5,"OK","R43: ERROR")</f>
      </c>
      <c r="S122" s="194">
        <f>IF(S43-0&gt;=-0.5,"OK","S43: ERROR")</f>
      </c>
      <c r="T122" s="194">
        <f>IF(T43-0&gt;=-0.5,"OK","T43: ERROR")</f>
      </c>
      <c r="U122" s="194">
        <f>IF(U43-0&gt;=-0.5,"OK","U43: ERROR")</f>
      </c>
      <c r="V122" s="194">
        <f>IF(V43-0&gt;=-0.5,"OK","V43: ERROR")</f>
      </c>
      <c r="W122" s="194">
        <f>IF(W43-0&gt;=-0.5,"OK","W43: ERROR")</f>
      </c>
      <c r="X122" s="194">
        <f>IF(X43-0&gt;=-0.5,"OK","X43: ERROR")</f>
      </c>
      <c r="Y122" s="194">
        <f>IF(Y43-0&gt;=-0.5,"OK","Y43: ERROR")</f>
      </c>
    </row>
    <row r="123" s="137" customFormat="1" x14ac:dyDescent="0.2" ht="13.0" customHeight="true">
      <c r="K123" s="194">
        <f>IF(K44-0&gt;=-0.5,"OK","K44: ERROR")</f>
      </c>
      <c r="L123" s="194">
        <f>IF(L44-0&gt;=-0.5,"OK","L44: ERROR")</f>
      </c>
      <c r="M123" s="194">
        <f>IF(M44-0&gt;=-0.5,"OK","M44: ERROR")</f>
      </c>
      <c r="N123" s="194">
        <f>IF(N44-0&gt;=-0.5,"OK","N44: ERROR")</f>
      </c>
      <c r="O123" s="194">
        <f>IF(O44-0&gt;=-0.5,"OK","O44: ERROR")</f>
      </c>
      <c r="P123" s="194">
        <f>IF(P44-0&gt;=-0.5,"OK","P44: ERROR")</f>
      </c>
      <c r="Q123" s="194">
        <f>IF(Q44-0&gt;=-0.5,"OK","Q44: ERROR")</f>
      </c>
      <c r="R123" s="194">
        <f>IF(R44-0&gt;=-0.5,"OK","R44: ERROR")</f>
      </c>
      <c r="S123" s="194">
        <f>IF(S44-0&gt;=-0.5,"OK","S44: ERROR")</f>
      </c>
      <c r="T123" s="194">
        <f>IF(T44-0&gt;=-0.5,"OK","T44: ERROR")</f>
      </c>
      <c r="U123" s="194">
        <f>IF(U44-0&gt;=-0.5,"OK","U44: ERROR")</f>
      </c>
      <c r="V123" s="194">
        <f>IF(V44-0&gt;=-0.5,"OK","V44: ERROR")</f>
      </c>
      <c r="W123" s="194">
        <f>IF(W44-0&gt;=-0.5,"OK","W44: ERROR")</f>
      </c>
      <c r="X123" s="194">
        <f>IF(X44-0&gt;=-0.5,"OK","X44: ERROR")</f>
      </c>
      <c r="Y123" s="194">
        <f>IF(Y44-0&gt;=-0.5,"OK","Y44: ERROR")</f>
      </c>
    </row>
    <row r="124" s="137" customFormat="1" x14ac:dyDescent="0.2" ht="13.0" customHeight="true">
      <c r="K124" s="194">
        <f>IF(ABS(K44-SUM(K45,K48,K46,K47,K49))&lt;=0.5,"OK","K44: ERROR")</f>
      </c>
      <c r="L124" s="194">
        <f>IF(ABS(L44-SUM(L45,L48,L46,L47,L49))&lt;=0.5,"OK","L44: ERROR")</f>
      </c>
      <c r="M124" s="194">
        <f>IF(ABS(M44-SUM(M45,M48,M46,M47,M49))&lt;=0.5,"OK","M44: ERROR")</f>
      </c>
      <c r="N124" s="194">
        <f>IF(ABS(N44-SUM(N45,N48,N46,N47,N49))&lt;=0.5,"OK","N44: ERROR")</f>
      </c>
      <c r="O124" s="194">
        <f>IF(ABS(O44-SUM(O45,O48,O46,O47,O49))&lt;=0.5,"OK","O44: ERROR")</f>
      </c>
      <c r="P124" s="194">
        <f>IF(ABS(P44-SUM(P45,P48,P46,P47,P49))&lt;=0.5,"OK","P44: ERROR")</f>
      </c>
      <c r="Q124" s="194">
        <f>IF(ABS(Q44-SUM(Q45,Q48,Q46,Q47,Q49))&lt;=0.5,"OK","Q44: ERROR")</f>
      </c>
      <c r="R124" s="194">
        <f>IF(ABS(R44-SUM(R45,R48,R46,R47,R49))&lt;=0.5,"OK","R44: ERROR")</f>
      </c>
      <c r="S124" s="194">
        <f>IF(ABS(S44-SUM(S45,S48,S46,S47,S49))&lt;=0.5,"OK","S44: ERROR")</f>
      </c>
      <c r="T124" s="194">
        <f>IF(ABS(T44-SUM(T45,T48,T46,T47,T49))&lt;=0.5,"OK","T44: ERROR")</f>
      </c>
      <c r="U124" s="194">
        <f>IF(ABS(U44-SUM(U45,U48,U46,U47,U49))&lt;=0.5,"OK","U44: ERROR")</f>
      </c>
      <c r="V124" s="194">
        <f>IF(ABS(V44-SUM(V45,V48,V46,V47,V49))&lt;=0.5,"OK","V44: ERROR")</f>
      </c>
      <c r="W124" s="194">
        <f>IF(ABS(W44-SUM(W45,W48,W46,W47,W49))&lt;=0.5,"OK","W44: ERROR")</f>
      </c>
      <c r="X124" s="194">
        <f>IF(ABS(X44-SUM(X45,X48,X46,X47,X49))&lt;=0.5,"OK","X44: ERROR")</f>
      </c>
      <c r="Y124" s="194">
        <f>IF(ABS(Y44-SUM(Y45,Y48,Y46,Y47,Y49))&lt;=0.5,"OK","Y44: ERROR")</f>
      </c>
    </row>
    <row r="125" s="137" customFormat="1" x14ac:dyDescent="0.2" ht="13.0" customHeight="true">
      <c r="K125" s="194">
        <f>IF(K45-0&gt;=-0.5,"OK","K45: ERROR")</f>
      </c>
      <c r="L125" s="194">
        <f>IF(L45-0&gt;=-0.5,"OK","L45: ERROR")</f>
      </c>
      <c r="M125" s="194">
        <f>IF(M45-0&gt;=-0.5,"OK","M45: ERROR")</f>
      </c>
      <c r="N125" s="194">
        <f>IF(N45-0&gt;=-0.5,"OK","N45: ERROR")</f>
      </c>
      <c r="O125" s="194">
        <f>IF(O45-0&gt;=-0.5,"OK","O45: ERROR")</f>
      </c>
      <c r="P125" s="194">
        <f>IF(P45-0&gt;=-0.5,"OK","P45: ERROR")</f>
      </c>
      <c r="Q125" s="194">
        <f>IF(Q45-0&gt;=-0.5,"OK","Q45: ERROR")</f>
      </c>
      <c r="R125" s="194">
        <f>IF(R45-0&gt;=-0.5,"OK","R45: ERROR")</f>
      </c>
      <c r="S125" s="194">
        <f>IF(S45-0&gt;=-0.5,"OK","S45: ERROR")</f>
      </c>
      <c r="T125" s="194">
        <f>IF(T45-0&gt;=-0.5,"OK","T45: ERROR")</f>
      </c>
      <c r="U125" s="194">
        <f>IF(U45-0&gt;=-0.5,"OK","U45: ERROR")</f>
      </c>
      <c r="V125" s="194">
        <f>IF(V45-0&gt;=-0.5,"OK","V45: ERROR")</f>
      </c>
      <c r="W125" s="194">
        <f>IF(W45-0&gt;=-0.5,"OK","W45: ERROR")</f>
      </c>
      <c r="X125" s="194">
        <f>IF(X45-0&gt;=-0.5,"OK","X45: ERROR")</f>
      </c>
      <c r="Y125" s="194">
        <f>IF(Y45-0&gt;=-0.5,"OK","Y45: ERROR")</f>
      </c>
    </row>
    <row r="126" s="137" customFormat="1" x14ac:dyDescent="0.2" ht="13.0" customHeight="true">
      <c r="K126" s="194">
        <f>IF(K46-0&gt;=-0.5,"OK","K46: ERROR")</f>
      </c>
      <c r="L126" s="194">
        <f>IF(L46-0&gt;=-0.5,"OK","L46: ERROR")</f>
      </c>
      <c r="M126" s="194">
        <f>IF(M46-0&gt;=-0.5,"OK","M46: ERROR")</f>
      </c>
      <c r="N126" s="194">
        <f>IF(N46-0&gt;=-0.5,"OK","N46: ERROR")</f>
      </c>
      <c r="O126" s="194">
        <f>IF(O46-0&gt;=-0.5,"OK","O46: ERROR")</f>
      </c>
      <c r="P126" s="194">
        <f>IF(P46-0&gt;=-0.5,"OK","P46: ERROR")</f>
      </c>
      <c r="Q126" s="194">
        <f>IF(Q46-0&gt;=-0.5,"OK","Q46: ERROR")</f>
      </c>
      <c r="R126" s="194">
        <f>IF(R46-0&gt;=-0.5,"OK","R46: ERROR")</f>
      </c>
      <c r="S126" s="194">
        <f>IF(S46-0&gt;=-0.5,"OK","S46: ERROR")</f>
      </c>
      <c r="T126" s="194">
        <f>IF(T46-0&gt;=-0.5,"OK","T46: ERROR")</f>
      </c>
      <c r="U126" s="194">
        <f>IF(U46-0&gt;=-0.5,"OK","U46: ERROR")</f>
      </c>
      <c r="V126" s="194">
        <f>IF(V46-0&gt;=-0.5,"OK","V46: ERROR")</f>
      </c>
      <c r="W126" s="194">
        <f>IF(W46-0&gt;=-0.5,"OK","W46: ERROR")</f>
      </c>
      <c r="X126" s="194">
        <f>IF(X46-0&gt;=-0.5,"OK","X46: ERROR")</f>
      </c>
      <c r="Y126" s="194">
        <f>IF(Y46-0&gt;=-0.5,"OK","Y46: ERROR")</f>
      </c>
    </row>
    <row r="127" s="137" customFormat="1" x14ac:dyDescent="0.2" ht="13.0" customHeight="true">
      <c r="K127" s="194">
        <f>IF(K47-0&gt;=-0.5,"OK","K47: ERROR")</f>
      </c>
      <c r="L127" s="194">
        <f>IF(L47-0&gt;=-0.5,"OK","L47: ERROR")</f>
      </c>
      <c r="M127" s="194">
        <f>IF(M47-0&gt;=-0.5,"OK","M47: ERROR")</f>
      </c>
      <c r="N127" s="194">
        <f>IF(N47-0&gt;=-0.5,"OK","N47: ERROR")</f>
      </c>
      <c r="O127" s="194">
        <f>IF(O47-0&gt;=-0.5,"OK","O47: ERROR")</f>
      </c>
      <c r="P127" s="194">
        <f>IF(P47-0&gt;=-0.5,"OK","P47: ERROR")</f>
      </c>
      <c r="Q127" s="194">
        <f>IF(Q47-0&gt;=-0.5,"OK","Q47: ERROR")</f>
      </c>
      <c r="R127" s="194">
        <f>IF(R47-0&gt;=-0.5,"OK","R47: ERROR")</f>
      </c>
      <c r="S127" s="194">
        <f>IF(S47-0&gt;=-0.5,"OK","S47: ERROR")</f>
      </c>
      <c r="T127" s="194">
        <f>IF(T47-0&gt;=-0.5,"OK","T47: ERROR")</f>
      </c>
      <c r="U127" s="194">
        <f>IF(U47-0&gt;=-0.5,"OK","U47: ERROR")</f>
      </c>
      <c r="V127" s="194">
        <f>IF(V47-0&gt;=-0.5,"OK","V47: ERROR")</f>
      </c>
      <c r="W127" s="194">
        <f>IF(W47-0&gt;=-0.5,"OK","W47: ERROR")</f>
      </c>
      <c r="X127" s="194">
        <f>IF(X47-0&gt;=-0.5,"OK","X47: ERROR")</f>
      </c>
      <c r="Y127" s="194">
        <f>IF(Y47-0&gt;=-0.5,"OK","Y47: ERROR")</f>
      </c>
    </row>
    <row r="128" s="137" customFormat="1" x14ac:dyDescent="0.2" ht="13.0" customHeight="true">
      <c r="K128" s="194">
        <f>IF(K48-0&gt;=-0.5,"OK","K48: ERROR")</f>
      </c>
      <c r="L128" s="194">
        <f>IF(L48-0&gt;=-0.5,"OK","L48: ERROR")</f>
      </c>
      <c r="M128" s="194">
        <f>IF(M48-0&gt;=-0.5,"OK","M48: ERROR")</f>
      </c>
      <c r="N128" s="194">
        <f>IF(N48-0&gt;=-0.5,"OK","N48: ERROR")</f>
      </c>
      <c r="O128" s="194">
        <f>IF(O48-0&gt;=-0.5,"OK","O48: ERROR")</f>
      </c>
      <c r="P128" s="194">
        <f>IF(P48-0&gt;=-0.5,"OK","P48: ERROR")</f>
      </c>
      <c r="Q128" s="194">
        <f>IF(Q48-0&gt;=-0.5,"OK","Q48: ERROR")</f>
      </c>
      <c r="R128" s="194">
        <f>IF(R48-0&gt;=-0.5,"OK","R48: ERROR")</f>
      </c>
      <c r="S128" s="194">
        <f>IF(S48-0&gt;=-0.5,"OK","S48: ERROR")</f>
      </c>
      <c r="T128" s="194">
        <f>IF(T48-0&gt;=-0.5,"OK","T48: ERROR")</f>
      </c>
      <c r="U128" s="194">
        <f>IF(U48-0&gt;=-0.5,"OK","U48: ERROR")</f>
      </c>
      <c r="V128" s="194">
        <f>IF(V48-0&gt;=-0.5,"OK","V48: ERROR")</f>
      </c>
      <c r="W128" s="194">
        <f>IF(W48-0&gt;=-0.5,"OK","W48: ERROR")</f>
      </c>
      <c r="X128" s="194">
        <f>IF(X48-0&gt;=-0.5,"OK","X48: ERROR")</f>
      </c>
      <c r="Y128" s="194">
        <f>IF(Y48-0&gt;=-0.5,"OK","Y48: ERROR")</f>
      </c>
    </row>
    <row r="129" s="137" customFormat="1" x14ac:dyDescent="0.2" ht="13.0" customHeight="true">
      <c r="K129" s="194">
        <f>IF(K49-0&gt;=-0.5,"OK","K49: ERROR")</f>
      </c>
      <c r="L129" s="194">
        <f>IF(L49-0&gt;=-0.5,"OK","L49: ERROR")</f>
      </c>
      <c r="M129" s="194">
        <f>IF(M49-0&gt;=-0.5,"OK","M49: ERROR")</f>
      </c>
      <c r="N129" s="194">
        <f>IF(N49-0&gt;=-0.5,"OK","N49: ERROR")</f>
      </c>
      <c r="O129" s="194">
        <f>IF(O49-0&gt;=-0.5,"OK","O49: ERROR")</f>
      </c>
      <c r="P129" s="194">
        <f>IF(P49-0&gt;=-0.5,"OK","P49: ERROR")</f>
      </c>
      <c r="Q129" s="194">
        <f>IF(Q49-0&gt;=-0.5,"OK","Q49: ERROR")</f>
      </c>
      <c r="R129" s="194">
        <f>IF(R49-0&gt;=-0.5,"OK","R49: ERROR")</f>
      </c>
      <c r="S129" s="194">
        <f>IF(S49-0&gt;=-0.5,"OK","S49: ERROR")</f>
      </c>
      <c r="T129" s="194">
        <f>IF(T49-0&gt;=-0.5,"OK","T49: ERROR")</f>
      </c>
      <c r="U129" s="194">
        <f>IF(U49-0&gt;=-0.5,"OK","U49: ERROR")</f>
      </c>
      <c r="V129" s="194">
        <f>IF(V49-0&gt;=-0.5,"OK","V49: ERROR")</f>
      </c>
      <c r="W129" s="194">
        <f>IF(W49-0&gt;=-0.5,"OK","W49: ERROR")</f>
      </c>
      <c r="X129" s="194">
        <f>IF(X49-0&gt;=-0.5,"OK","X49: ERROR")</f>
      </c>
      <c r="Y129" s="194">
        <f>IF(Y49-0&gt;=-0.5,"OK","Y49: ERROR")</f>
      </c>
    </row>
    <row r="130" s="137" customFormat="1" x14ac:dyDescent="0.2" ht="13.0" customHeight="true">
      <c r="K130" s="194">
        <f>IF(ABS(K50-SUM(K64,K51))&lt;=0.5,"OK","K50: ERROR")</f>
      </c>
      <c r="L130" s="194">
        <f>IF(ABS(L50-SUM(L64,L51))&lt;=0.5,"OK","L50: ERROR")</f>
      </c>
      <c r="M130" s="194">
        <f>IF(ABS(M50-SUM(M64,M51))&lt;=0.5,"OK","M50: ERROR")</f>
      </c>
      <c r="N130" s="194">
        <f>IF(ABS(N50-SUM(N64,N51))&lt;=0.5,"OK","N50: ERROR")</f>
      </c>
      <c r="O130" s="194">
        <f>IF(ABS(O50-SUM(O64,O51))&lt;=0.5,"OK","O50: ERROR")</f>
      </c>
      <c r="P130" s="194">
        <f>IF(ABS(P50-SUM(P64,P51))&lt;=0.5,"OK","P50: ERROR")</f>
      </c>
      <c r="Q130" s="194">
        <f>IF(ABS(Q50-SUM(Q64,Q51))&lt;=0.5,"OK","Q50: ERROR")</f>
      </c>
      <c r="R130" s="194">
        <f>IF(ABS(R50-SUM(R64,R51))&lt;=0.5,"OK","R50: ERROR")</f>
      </c>
      <c r="S130" s="194">
        <f>IF(ABS(S50-SUM(S64,S51))&lt;=0.5,"OK","S50: ERROR")</f>
      </c>
      <c r="T130" s="194">
        <f>IF(ABS(T50-SUM(T64,T51))&lt;=0.5,"OK","T50: ERROR")</f>
      </c>
      <c r="U130" s="194">
        <f>IF(ABS(U50-SUM(U64,U51))&lt;=0.5,"OK","U50: ERROR")</f>
      </c>
      <c r="V130" s="194">
        <f>IF(ABS(V50-SUM(V64,V51))&lt;=0.5,"OK","V50: ERROR")</f>
      </c>
      <c r="W130" s="194">
        <f>IF(ABS(W50-SUM(W64,W51))&lt;=0.5,"OK","W50: ERROR")</f>
      </c>
      <c r="X130" s="194">
        <f>IF(ABS(X50-SUM(X64,X51))&lt;=0.5,"OK","X50: ERROR")</f>
      </c>
      <c r="Y130" s="194">
        <f>IF(ABS(Y50-SUM(Y64,Y51))&lt;=0.5,"OK","Y50: ERROR")</f>
      </c>
    </row>
    <row r="131" s="137" customFormat="1" x14ac:dyDescent="0.2" ht="13.0" customHeight="true">
      <c r="K131" s="194">
        <f>IF(ABS(K51-SUM(K52,K53,K57))&lt;=0.5,"OK","K51: ERROR")</f>
      </c>
      <c r="L131" s="194">
        <f>IF(ABS(L51-SUM(L52,L53,L57))&lt;=0.5,"OK","L51: ERROR")</f>
      </c>
      <c r="M131" s="194">
        <f>IF(ABS(M51-SUM(M52,M53,M57))&lt;=0.5,"OK","M51: ERROR")</f>
      </c>
      <c r="N131" s="194">
        <f>IF(ABS(N51-SUM(N52,N53,N57))&lt;=0.5,"OK","N51: ERROR")</f>
      </c>
      <c r="O131" s="194">
        <f>IF(ABS(O51-SUM(O52,O53,O57))&lt;=0.5,"OK","O51: ERROR")</f>
      </c>
      <c r="P131" s="194">
        <f>IF(ABS(P51-SUM(P52,P53,P57))&lt;=0.5,"OK","P51: ERROR")</f>
      </c>
      <c r="Q131" s="194">
        <f>IF(ABS(Q51-SUM(Q52,Q53,Q57))&lt;=0.5,"OK","Q51: ERROR")</f>
      </c>
      <c r="R131" s="194">
        <f>IF(ABS(R51-SUM(R52,R53,R57))&lt;=0.5,"OK","R51: ERROR")</f>
      </c>
      <c r="S131" s="194">
        <f>IF(ABS(S51-SUM(S52,S53,S57))&lt;=0.5,"OK","S51: ERROR")</f>
      </c>
      <c r="T131" s="194">
        <f>IF(ABS(T51-SUM(T52,T53,T57))&lt;=0.5,"OK","T51: ERROR")</f>
      </c>
      <c r="U131" s="194">
        <f>IF(ABS(U51-SUM(U52,U53,U57))&lt;=0.5,"OK","U51: ERROR")</f>
      </c>
      <c r="V131" s="194">
        <f>IF(ABS(V51-SUM(V52,V53,V57))&lt;=0.5,"OK","V51: ERROR")</f>
      </c>
      <c r="W131" s="194">
        <f>IF(ABS(W51-SUM(W52,W53,W57))&lt;=0.5,"OK","W51: ERROR")</f>
      </c>
      <c r="X131" s="194">
        <f>IF(ABS(X51-SUM(X52,X53,X57))&lt;=0.5,"OK","X51: ERROR")</f>
      </c>
      <c r="Y131" s="194">
        <f>IF(ABS(Y51-SUM(Y52,Y53,Y57))&lt;=0.5,"OK","Y51: ERROR")</f>
      </c>
    </row>
    <row r="132" s="137" customFormat="1" x14ac:dyDescent="0.2" ht="13.0" customHeight="true">
      <c r="K132" s="194">
        <f>IF(K51-(K56+K63)&gt;=-0.5,"OK","K51: ERROR")</f>
      </c>
      <c r="L132" s="194">
        <f>IF(L51-L56&gt;=-0.5,"OK","L51: ERROR")</f>
      </c>
      <c r="M132" s="194">
        <f>IF(M51-(M56+M63)&gt;=-0.5,"OK","M51: ERROR")</f>
      </c>
      <c r="N132" s="194">
        <f>IF(N51-(N56+N63)&gt;=-0.5,"OK","N51: ERROR")</f>
      </c>
      <c r="O132" s="194">
        <f>IF(O51-(O56+O63)&gt;=-0.5,"OK","O51: ERROR")</f>
      </c>
      <c r="P132" s="194">
        <f>IF(P51-(P56+P63)&gt;=-0.5,"OK","P51: ERROR")</f>
      </c>
      <c r="Q132" s="194">
        <f>IF(Q51-(Q56+Q63)&gt;=-0.5,"OK","Q51: ERROR")</f>
      </c>
      <c r="R132" s="194">
        <f>IF(R51-(R56+R63)&gt;=-0.5,"OK","R51: ERROR")</f>
      </c>
      <c r="S132" s="194">
        <f>IF(S51-S56&gt;=-0.5,"OK","S51: ERROR")</f>
      </c>
      <c r="T132" s="194">
        <f>IF(T51-(T56+T63)&gt;=-0.5,"OK","T51: ERROR")</f>
      </c>
      <c r="U132" s="194">
        <f>IF(U51-(U56+U63)&gt;=-0.5,"OK","U51: ERROR")</f>
      </c>
      <c r="V132" s="194">
        <f>IF(V51-(V56+V63)&gt;=-0.5,"OK","V51: ERROR")</f>
      </c>
      <c r="W132" s="194">
        <f>IF(W51-(W56+W63)&gt;=-0.5,"OK","W51: ERROR")</f>
      </c>
      <c r="X132" s="194">
        <f>IF(X51-(X56+X63)&gt;=-0.5,"OK","X51: ERROR")</f>
      </c>
      <c r="Y132" s="194">
        <f>IF(Y51-(Y56+Y63)&gt;=-0.5,"OK","Y51: ERROR")</f>
      </c>
    </row>
    <row r="133" s="137" customFormat="1" x14ac:dyDescent="0.2" ht="13.0" customHeight="true">
      <c r="K133" s="194">
        <f>IF(K51-K63&gt;=-0.5,"OK","K51: ERROR")</f>
      </c>
      <c r="M133" s="194">
        <f>IF(M51-M63&gt;=-0.5,"OK","M51: ERROR")</f>
      </c>
      <c r="N133" s="194">
        <f>IF(N51-N63&gt;=-0.5,"OK","N51: ERROR")</f>
      </c>
      <c r="O133" s="194">
        <f>IF(O51-O63&gt;=-0.5,"OK","O51: ERROR")</f>
      </c>
      <c r="P133" s="194">
        <f>IF(P51-P63&gt;=-0.5,"OK","P51: ERROR")</f>
      </c>
      <c r="Q133" s="194">
        <f>IF(Q51-Q63&gt;=-0.5,"OK","Q51: ERROR")</f>
      </c>
      <c r="R133" s="194">
        <f>IF(R51-R63&gt;=-0.5,"OK","R51: ERROR")</f>
      </c>
      <c r="T133" s="194">
        <f>IF(T51-T63&gt;=-0.5,"OK","T51: ERROR")</f>
      </c>
      <c r="U133" s="194">
        <f>IF(U51-U63&gt;=-0.5,"OK","U51: ERROR")</f>
      </c>
      <c r="V133" s="194">
        <f>IF(V51-V63&gt;=-0.5,"OK","V51: ERROR")</f>
      </c>
      <c r="W133" s="194">
        <f>IF(W51-W63&gt;=-0.5,"OK","W51: ERROR")</f>
      </c>
      <c r="X133" s="194">
        <f>IF(X51-X63&gt;=-0.5,"OK","X51: ERROR")</f>
      </c>
      <c r="Y133" s="194">
        <f>IF(Y51-Y63&gt;=-0.5,"OK","Y51: ERROR")</f>
      </c>
    </row>
    <row r="134" s="137" customFormat="1" x14ac:dyDescent="0.2" ht="13.0" customHeight="true">
      <c r="K134" s="194">
        <f>IF(ABS(K53-SUM(K55,K54))&lt;=0.5,"OK","K53: ERROR")</f>
      </c>
      <c r="L134" s="194">
        <f>IF(ABS(L53-SUM(L55,L54))&lt;=0.5,"OK","L53: ERROR")</f>
      </c>
      <c r="M134" s="194">
        <f>IF(ABS(M53-SUM(M55,M54))&lt;=0.5,"OK","M53: ERROR")</f>
      </c>
      <c r="N134" s="194">
        <f>IF(ABS(N53-SUM(N55,N54))&lt;=0.5,"OK","N53: ERROR")</f>
      </c>
      <c r="O134" s="194">
        <f>IF(ABS(O53-SUM(O55,O54))&lt;=0.5,"OK","O53: ERROR")</f>
      </c>
      <c r="P134" s="194">
        <f>IF(ABS(P53-SUM(P55,P54))&lt;=0.5,"OK","P53: ERROR")</f>
      </c>
      <c r="Q134" s="194">
        <f>IF(ABS(Q53-SUM(Q55,Q54))&lt;=0.5,"OK","Q53: ERROR")</f>
      </c>
      <c r="R134" s="194">
        <f>IF(ABS(R53-SUM(R55,R54))&lt;=0.5,"OK","R53: ERROR")</f>
      </c>
      <c r="S134" s="194">
        <f>IF(ABS(S53-SUM(S55,S54))&lt;=0.5,"OK","S53: ERROR")</f>
      </c>
      <c r="T134" s="194">
        <f>IF(ABS(T53-SUM(T55,T54))&lt;=0.5,"OK","T53: ERROR")</f>
      </c>
      <c r="U134" s="194">
        <f>IF(ABS(U53-SUM(U55,U54))&lt;=0.5,"OK","U53: ERROR")</f>
      </c>
      <c r="V134" s="194">
        <f>IF(ABS(V53-SUM(V55,V54))&lt;=0.5,"OK","V53: ERROR")</f>
      </c>
      <c r="W134" s="194">
        <f>IF(ABS(W53-SUM(W55,W54))&lt;=0.5,"OK","W53: ERROR")</f>
      </c>
      <c r="X134" s="194">
        <f>IF(ABS(X53-SUM(X55,X54))&lt;=0.5,"OK","X53: ERROR")</f>
      </c>
      <c r="Y134" s="194">
        <f>IF(ABS(Y53-SUM(Y55,Y54))&lt;=0.5,"OK","Y53: ERROR")</f>
      </c>
    </row>
    <row r="135" s="137" customFormat="1" x14ac:dyDescent="0.2" ht="13.0" customHeight="true">
      <c r="K135" s="194">
        <f>IF(K55-K56&gt;=-0.5,"OK","K55: ERROR")</f>
      </c>
      <c r="L135" s="194">
        <f>IF(L55-L56&gt;=-0.5,"OK","L55: ERROR")</f>
      </c>
      <c r="M135" s="194">
        <f>IF(M55-M56&gt;=-0.5,"OK","M55: ERROR")</f>
      </c>
      <c r="N135" s="194">
        <f>IF(N55-N56&gt;=-0.5,"OK","N55: ERROR")</f>
      </c>
      <c r="O135" s="194">
        <f>IF(O55-O56&gt;=-0.5,"OK","O55: ERROR")</f>
      </c>
      <c r="P135" s="194">
        <f>IF(P55-P56&gt;=-0.5,"OK","P55: ERROR")</f>
      </c>
      <c r="Q135" s="194">
        <f>IF(Q55-Q56&gt;=-0.5,"OK","Q55: ERROR")</f>
      </c>
      <c r="R135" s="194">
        <f>IF(R55-R56&gt;=-0.5,"OK","R55: ERROR")</f>
      </c>
      <c r="S135" s="194">
        <f>IF(S55-S56&gt;=-0.5,"OK","S55: ERROR")</f>
      </c>
      <c r="T135" s="194">
        <f>IF(T55-T56&gt;=-0.5,"OK","T55: ERROR")</f>
      </c>
      <c r="U135" s="194">
        <f>IF(U55-U56&gt;=-0.5,"OK","U55: ERROR")</f>
      </c>
      <c r="V135" s="194">
        <f>IF(V55-V56&gt;=-0.5,"OK","V55: ERROR")</f>
      </c>
      <c r="W135" s="194">
        <f>IF(W55-W56&gt;=-0.5,"OK","W55: ERROR")</f>
      </c>
      <c r="X135" s="194">
        <f>IF(X55-X56&gt;=-0.5,"OK","X55: ERROR")</f>
      </c>
      <c r="Y135" s="194">
        <f>IF(Y55-Y56&gt;=-0.5,"OK","Y55: ERROR")</f>
      </c>
    </row>
    <row r="136" s="137" customFormat="1" x14ac:dyDescent="0.2" ht="13.0" customHeight="true">
      <c r="K136" s="194">
        <f>IF(ABS(K57-SUM(K58,K61,K59,K60,K62))&lt;=0.5,"OK","K57: ERROR")</f>
      </c>
      <c r="L136" s="194">
        <f>IF(ABS(L57-SUM(L58,L61,L59,L60,L62))&lt;=0.5,"OK","L57: ERROR")</f>
      </c>
      <c r="M136" s="194">
        <f>IF(ABS(M57-SUM(M58,M61,M59,M60,M62))&lt;=0.5,"OK","M57: ERROR")</f>
      </c>
      <c r="N136" s="194">
        <f>IF(ABS(N57-SUM(N58,N61,N59,N60,N62))&lt;=0.5,"OK","N57: ERROR")</f>
      </c>
      <c r="O136" s="194">
        <f>IF(ABS(O57-SUM(O58,O61,O59,O60,O62))&lt;=0.5,"OK","O57: ERROR")</f>
      </c>
      <c r="P136" s="194">
        <f>IF(ABS(P57-SUM(P58,P61,P59,P60,P62))&lt;=0.5,"OK","P57: ERROR")</f>
      </c>
      <c r="Q136" s="194">
        <f>IF(ABS(Q57-SUM(Q58,Q61,Q59,Q60,Q62))&lt;=0.5,"OK","Q57: ERROR")</f>
      </c>
      <c r="R136" s="194">
        <f>IF(ABS(R57-SUM(R58,R61,R59,R60,R62))&lt;=0.5,"OK","R57: ERROR")</f>
      </c>
      <c r="S136" s="194">
        <f>IF(ABS(S57-SUM(S58,S61,S59,S60,S62))&lt;=0.5,"OK","S57: ERROR")</f>
      </c>
      <c r="T136" s="194">
        <f>IF(ABS(T57-SUM(T58,T61,T59,T60,T62))&lt;=0.5,"OK","T57: ERROR")</f>
      </c>
      <c r="U136" s="194">
        <f>IF(ABS(U57-SUM(U58,U61,U59,U60,U62))&lt;=0.5,"OK","U57: ERROR")</f>
      </c>
      <c r="V136" s="194">
        <f>IF(ABS(V57-SUM(V58,V61,V59,V60,V62))&lt;=0.5,"OK","V57: ERROR")</f>
      </c>
      <c r="W136" s="194">
        <f>IF(ABS(W57-SUM(W58,W61,W59,W60,W62))&lt;=0.5,"OK","W57: ERROR")</f>
      </c>
      <c r="X136" s="194">
        <f>IF(ABS(X57-SUM(X58,X61,X59,X60,X62))&lt;=0.5,"OK","X57: ERROR")</f>
      </c>
      <c r="Y136" s="194">
        <f>IF(ABS(Y57-SUM(Y58,Y61,Y59,Y60,Y62))&lt;=0.5,"OK","Y57: ERROR")</f>
      </c>
    </row>
    <row r="137" s="137" customFormat="1" x14ac:dyDescent="0.2" ht="13.0" customHeight="true">
      <c r="K137" s="194">
        <f>IF(ABS(K64-SUM(K65,K66))&lt;=0.5,"OK","K64: ERROR")</f>
      </c>
      <c r="L137" s="194">
        <f>IF(ABS(L64-SUM(L65,L66))&lt;=0.5,"OK","L64: ERROR")</f>
      </c>
      <c r="M137" s="194">
        <f>IF(ABS(M64-SUM(M65,M66))&lt;=0.5,"OK","M64: ERROR")</f>
      </c>
      <c r="N137" s="194">
        <f>IF(ABS(N64-SUM(N65,N66))&lt;=0.5,"OK","N64: ERROR")</f>
      </c>
      <c r="O137" s="194">
        <f>IF(ABS(O64-SUM(O65,O66))&lt;=0.5,"OK","O64: ERROR")</f>
      </c>
      <c r="P137" s="194">
        <f>IF(ABS(P64-SUM(P65,P66))&lt;=0.5,"OK","P64: ERROR")</f>
      </c>
      <c r="Q137" s="194">
        <f>IF(ABS(Q64-SUM(Q65,Q66))&lt;=0.5,"OK","Q64: ERROR")</f>
      </c>
      <c r="R137" s="194">
        <f>IF(ABS(R64-SUM(R65,R66))&lt;=0.5,"OK","R64: ERROR")</f>
      </c>
      <c r="S137" s="194">
        <f>IF(ABS(S64-SUM(S65,S66))&lt;=0.5,"OK","S64: ERROR")</f>
      </c>
      <c r="T137" s="194">
        <f>IF(ABS(T64-SUM(T65,T66))&lt;=0.5,"OK","T64: ERROR")</f>
      </c>
      <c r="U137" s="194">
        <f>IF(ABS(U64-SUM(U65,U66))&lt;=0.5,"OK","U64: ERROR")</f>
      </c>
      <c r="V137" s="194">
        <f>IF(ABS(V64-SUM(V65,V66))&lt;=0.5,"OK","V64: ERROR")</f>
      </c>
      <c r="W137" s="194">
        <f>IF(ABS(W64-SUM(W65,W66))&lt;=0.5,"OK","W64: ERROR")</f>
      </c>
      <c r="X137" s="194">
        <f>IF(ABS(X64-SUM(X65,X66))&lt;=0.5,"OK","X64: ERROR")</f>
      </c>
      <c r="Y137" s="194">
        <f>IF(ABS(Y64-SUM(Y65,Y66))&lt;=0.5,"OK","Y64: ERROR")</f>
      </c>
    </row>
    <row r="138" s="137" customFormat="1" x14ac:dyDescent="0.2" ht="13.0" customHeight="true">
      <c r="K138" s="194">
        <f>IF(ABS(K67-SUM(K68,K69))&lt;=0.5,"OK","K67: ERROR")</f>
      </c>
      <c r="L138" s="194">
        <f>IF(ABS(L67-SUM(L68,L69))&lt;=0.5,"OK","L67: ERROR")</f>
      </c>
      <c r="M138" s="194">
        <f>IF(ABS(M67-SUM(M68,M69))&lt;=0.5,"OK","M67: ERROR")</f>
      </c>
      <c r="N138" s="194">
        <f>IF(ABS(N67-SUM(N68,N69))&lt;=0.5,"OK","N67: ERROR")</f>
      </c>
      <c r="O138" s="194">
        <f>IF(ABS(O67-SUM(O68,O69))&lt;=0.5,"OK","O67: ERROR")</f>
      </c>
      <c r="P138" s="194">
        <f>IF(ABS(P67-SUM(P68,P69))&lt;=0.5,"OK","P67: ERROR")</f>
      </c>
      <c r="Q138" s="194">
        <f>IF(ABS(Q67-SUM(Q68,Q69))&lt;=0.5,"OK","Q67: ERROR")</f>
      </c>
      <c r="R138" s="194">
        <f>IF(ABS(R67-SUM(R68,R69))&lt;=0.5,"OK","R67: ERROR")</f>
      </c>
      <c r="S138" s="194">
        <f>IF(ABS(S67-SUM(S68,S69))&lt;=0.5,"OK","S67: ERROR")</f>
      </c>
      <c r="T138" s="194">
        <f>IF(ABS(T67-SUM(T68,T69))&lt;=0.5,"OK","T67: ERROR")</f>
      </c>
      <c r="U138" s="194">
        <f>IF(ABS(U67-SUM(U68,U69))&lt;=0.5,"OK","U67: ERROR")</f>
      </c>
      <c r="V138" s="194">
        <f>IF(ABS(V67-SUM(V68,V69))&lt;=0.5,"OK","V67: ERROR")</f>
      </c>
      <c r="W138" s="194">
        <f>IF(ABS(W67-SUM(W68,W69))&lt;=0.5,"OK","W67: ERROR")</f>
      </c>
      <c r="X138" s="194">
        <f>IF(ABS(X67-SUM(X68,X69))&lt;=0.5,"OK","X67: ERROR")</f>
      </c>
      <c r="Y138" s="194">
        <f>IF(ABS(Y67-SUM(Y68,Y69))&lt;=0.5,"OK","Y67: ERROR")</f>
      </c>
    </row>
    <row r="139" s="137" customFormat="1" x14ac:dyDescent="0.2" ht="13.0" customHeight="true">
      <c r="K139" s="194">
        <f>IF(K68-0&gt;=-0.5,"OK","K68: ERROR")</f>
      </c>
      <c r="L139" s="194">
        <f>IF(L68-0&gt;=-0.5,"OK","L68: ERROR")</f>
      </c>
      <c r="M139" s="194">
        <f>IF(M68-0&gt;=-0.5,"OK","M68: ERROR")</f>
      </c>
      <c r="N139" s="194">
        <f>IF(N68-0&gt;=-0.5,"OK","N68: ERROR")</f>
      </c>
      <c r="O139" s="194">
        <f>IF(O68-0&gt;=-0.5,"OK","O68: ERROR")</f>
      </c>
      <c r="P139" s="194">
        <f>IF(P68-0&gt;=-0.5,"OK","P68: ERROR")</f>
      </c>
      <c r="Q139" s="194">
        <f>IF(Q68-0&gt;=-0.5,"OK","Q68: ERROR")</f>
      </c>
      <c r="R139" s="194">
        <f>IF(R68-0&gt;=-0.5,"OK","R68: ERROR")</f>
      </c>
      <c r="S139" s="194">
        <f>IF(S68-0&gt;=-0.5,"OK","S68: ERROR")</f>
      </c>
      <c r="T139" s="194">
        <f>IF(T68-0&gt;=-0.5,"OK","T68: ERROR")</f>
      </c>
      <c r="U139" s="194">
        <f>IF(U68-0&gt;=-0.5,"OK","U68: ERROR")</f>
      </c>
      <c r="V139" s="194">
        <f>IF(V68-0&gt;=-0.5,"OK","V68: ERROR")</f>
      </c>
      <c r="W139" s="194">
        <f>IF(W68-0&gt;=-0.5,"OK","W68: ERROR")</f>
      </c>
      <c r="X139" s="194">
        <f>IF(X68-0&gt;=-0.5,"OK","X68: ERROR")</f>
      </c>
      <c r="Y139" s="194">
        <f>IF(Y68-0&gt;=-0.5,"OK","Y68: ERROR")</f>
      </c>
    </row>
    <row r="140" s="137" customFormat="1" x14ac:dyDescent="0.2" ht="13.0" customHeight="true">
      <c r="K140" s="194">
        <f>IF(K69-0&gt;=-0.5,"OK","K69: ERROR")</f>
      </c>
      <c r="L140" s="194">
        <f>IF(L69-0&gt;=-0.5,"OK","L69: ERROR")</f>
      </c>
      <c r="M140" s="194">
        <f>IF(M69-0&gt;=-0.5,"OK","M69: ERROR")</f>
      </c>
      <c r="N140" s="194">
        <f>IF(N69-0&gt;=-0.5,"OK","N69: ERROR")</f>
      </c>
      <c r="O140" s="194">
        <f>IF(O69-0&gt;=-0.5,"OK","O69: ERROR")</f>
      </c>
      <c r="P140" s="194">
        <f>IF(P69-0&gt;=-0.5,"OK","P69: ERROR")</f>
      </c>
      <c r="Q140" s="194">
        <f>IF(Q69-0&gt;=-0.5,"OK","Q69: ERROR")</f>
      </c>
      <c r="R140" s="194">
        <f>IF(R69-0&gt;=-0.5,"OK","R69: ERROR")</f>
      </c>
      <c r="S140" s="194">
        <f>IF(S69-0&gt;=-0.5,"OK","S69: ERROR")</f>
      </c>
      <c r="T140" s="194">
        <f>IF(T69-0&gt;=-0.5,"OK","T69: ERROR")</f>
      </c>
      <c r="U140" s="194">
        <f>IF(U69-0&gt;=-0.5,"OK","U69: ERROR")</f>
      </c>
      <c r="V140" s="194">
        <f>IF(V69-0&gt;=-0.5,"OK","V69: ERROR")</f>
      </c>
      <c r="W140" s="194">
        <f>IF(W69-0&gt;=-0.5,"OK","W69: ERROR")</f>
      </c>
      <c r="X140" s="194">
        <f>IF(X69-0&gt;=-0.5,"OK","X69: ERROR")</f>
      </c>
      <c r="Y140" s="194">
        <f>IF(Y69-0&gt;=-0.5,"OK","Y69: ERROR")</f>
      </c>
    </row>
    <row r="141" s="137" customFormat="1" x14ac:dyDescent="0.2" ht="13.0" customHeight="true">
      <c r="K141" s="194">
        <f>IF(ABS(K71-SUM(K75,K72,K73,K74))&lt;=0.5,"OK","K71: ERROR")</f>
      </c>
      <c r="L141" s="194">
        <f>IF(ABS(L71-SUM(L72,L73,L74))&lt;=0.5,"OK","L71: ERROR")</f>
      </c>
      <c r="M141" s="194">
        <f>IF(ABS(M71-SUM(M75,M72,M73,M74))&lt;=0.5,"OK","M71: ERROR")</f>
      </c>
      <c r="N141" s="194">
        <f>IF(ABS(N71-SUM(N75,N72,N73,N74))&lt;=0.5,"OK","N71: ERROR")</f>
      </c>
      <c r="O141" s="194">
        <f>IF(ABS(O71-SUM(O75,O72,O73,O74))&lt;=0.5,"OK","O71: ERROR")</f>
      </c>
      <c r="P141" s="194">
        <f>IF(ABS(P71-SUM(P75,P72,P73,P74))&lt;=0.5,"OK","P71: ERROR")</f>
      </c>
      <c r="Q141" s="194">
        <f>IF(ABS(Q71-SUM(Q75,Q72,Q73,Q74))&lt;=0.5,"OK","Q71: ERROR")</f>
      </c>
      <c r="R141" s="194">
        <f>IF(ABS(R71-SUM(R75,R72,R73,R74))&lt;=0.5,"OK","R71: ERROR")</f>
      </c>
      <c r="S141" s="194">
        <f>IF(ABS(S71-SUM(S72,S73,S74))&lt;=0.5,"OK","S71: ERROR")</f>
      </c>
      <c r="T141" s="194">
        <f>IF(ABS(T71-SUM(T75,T72,T73,T74))&lt;=0.5,"OK","T71: ERROR")</f>
      </c>
      <c r="U141" s="194">
        <f>IF(ABS(U71-SUM(U75,U72,U73,U74))&lt;=0.5,"OK","U71: ERROR")</f>
      </c>
      <c r="V141" s="194">
        <f>IF(ABS(V71-SUM(V75,V72,V73,V74))&lt;=0.5,"OK","V71: ERROR")</f>
      </c>
      <c r="W141" s="194">
        <f>IF(ABS(W71-SUM(W75,W72,W73,W74))&lt;=0.5,"OK","W71: ERROR")</f>
      </c>
      <c r="X141" s="194">
        <f>IF(ABS(X71-SUM(X75,X72,X73,X74))&lt;=0.5,"OK","X71: ERROR")</f>
      </c>
      <c r="Y141" s="194">
        <f>IF(ABS(Y71-SUM(Y75,Y72,Y73,Y74))&lt;=0.5,"OK","Y71: ERROR")</f>
      </c>
    </row>
    <row r="142" s="137" customFormat="1" x14ac:dyDescent="0.2" ht="13.0" customHeight="true">
      <c r="K142" s="194">
        <f>IF(ABS(K76-SUM(K77,K78))&lt;=0.5,"OK","K76: ERROR")</f>
      </c>
      <c r="M142" s="194">
        <f>IF(ABS(M76-SUM(M77,M78))&lt;=0.5,"OK","M76: ERROR")</f>
      </c>
      <c r="N142" s="194">
        <f>IF(ABS(N76-SUM(N77,N78))&lt;=0.5,"OK","N76: ERROR")</f>
      </c>
      <c r="O142" s="194">
        <f>IF(ABS(O76-SUM(O77,O78))&lt;=0.5,"OK","O76: ERROR")</f>
      </c>
      <c r="P142" s="194">
        <f>IF(ABS(P76-SUM(P77,P78))&lt;=0.5,"OK","P76: ERROR")</f>
      </c>
      <c r="Q142" s="194">
        <f>IF(ABS(Q76-SUM(Q77,Q78))&lt;=0.5,"OK","Q76: ERROR")</f>
      </c>
      <c r="R142" s="194">
        <f>IF(ABS(R76-SUM(R77,R78))&lt;=0.5,"OK","R76: ERROR")</f>
      </c>
      <c r="T142" s="194">
        <f>IF(ABS(T76-SUM(T77,T78))&lt;=0.5,"OK","T76: ERROR")</f>
      </c>
      <c r="U142" s="194">
        <f>IF(ABS(U76-SUM(U77,U78))&lt;=0.5,"OK","U76: ERROR")</f>
      </c>
      <c r="V142" s="194">
        <f>IF(ABS(V76-SUM(V77,V78))&lt;=0.5,"OK","V76: ERROR")</f>
      </c>
      <c r="W142" s="194">
        <f>IF(ABS(W76-SUM(W77,W78))&lt;=0.5,"OK","W76: ERROR")</f>
      </c>
      <c r="X142" s="194">
        <f>IF(ABS(X76-SUM(X77,X78))&lt;=0.5,"OK","X76: ERROR")</f>
      </c>
      <c r="Y142" s="194">
        <f>IF(ABS(Y76-SUM(Y77,Y78))&lt;=0.5,"OK","Y76: ERROR")</f>
      </c>
    </row>
    <row r="143" s="137" customFormat="1" x14ac:dyDescent="0.2" ht="13.0" customHeight="true">
      <c r="K143" s="194">
        <f>IF(ABS(K79-SUM(K84,K83,K82,K80))&lt;=0.5,"OK","K79: ERROR")</f>
      </c>
      <c r="M143" s="194">
        <f>IF(ABS(M79-SUM(M82,M80))&lt;=0.5,"OK","M79: ERROR")</f>
      </c>
      <c r="N143" s="194">
        <f>IF(ABS(N79-SUM(N84,N83,N82,N80))&lt;=0.5,"OK","N79: ERROR")</f>
      </c>
      <c r="O143" s="194">
        <f>IF(ABS(O79-SUM(O82,O80))&lt;=0.5,"OK","O79: ERROR")</f>
      </c>
      <c r="P143" s="194">
        <f>IF(ABS(P79-SUM(P82,P80))&lt;=0.5,"OK","P79: ERROR")</f>
      </c>
      <c r="Q143" s="194">
        <f>IF(ABS(Q79-SUM(Q84,Q83,Q82,Q80))&lt;=0.5,"OK","Q79: ERROR")</f>
      </c>
      <c r="R143" s="194">
        <f>IF(ABS(R79-SUM(R82,R80))&lt;=0.5,"OK","R79: ERROR")</f>
      </c>
      <c r="T143" s="194">
        <f>IF(ABS(T79-SUM(T82,T80))&lt;=0.5,"OK","T79: ERROR")</f>
      </c>
      <c r="U143" s="194">
        <f>IF(ABS(U79-SUM(U82,U80))&lt;=0.5,"OK","U79: ERROR")</f>
      </c>
      <c r="V143" s="194">
        <f>IF(ABS(V79-SUM(V82,V80))&lt;=0.5,"OK","V79: ERROR")</f>
      </c>
      <c r="W143" s="194">
        <f>IF(ABS(W79-SUM(W82,W80))&lt;=0.5,"OK","W79: ERROR")</f>
      </c>
      <c r="X143" s="194">
        <f>IF(ABS(X79-SUM(X82,X80))&lt;=0.5,"OK","X79: ERROR")</f>
      </c>
      <c r="Y143" s="194">
        <f>IF(ABS(Y79-SUM(Y84,Y83,Y82,Y80))&lt;=0.5,"OK","Y79: ERROR")</f>
      </c>
    </row>
    <row r="144" s="137" customFormat="1" x14ac:dyDescent="0.2" ht="13.0" customHeight="true">
      <c r="K144" s="194">
        <f>IF(K80-SUM(K81)&gt;=-0.5,"OK","K80: ERROR")</f>
      </c>
      <c r="M144" s="194">
        <f>IF(M80-SUM(M81)&gt;=-0.5,"OK","M80: ERROR")</f>
      </c>
      <c r="N144" s="194">
        <f>IF(N80-SUM(N81)&gt;=-0.5,"OK","N80: ERROR")</f>
      </c>
      <c r="O144" s="194">
        <f>IF(O80-SUM(O81)&gt;=-0.5,"OK","O80: ERROR")</f>
      </c>
      <c r="P144" s="194">
        <f>IF(P80-SUM(P81)&gt;=-0.5,"OK","P80: ERROR")</f>
      </c>
      <c r="Q144" s="194">
        <f>IF(Q80-SUM(Q81)&gt;=-0.5,"OK","Q80: ERROR")</f>
      </c>
      <c r="R144" s="194">
        <f>IF(R80-SUM(R81)&gt;=-0.5,"OK","R80: ERROR")</f>
      </c>
      <c r="T144" s="194">
        <f>IF(T80-SUM(T81)&gt;=-0.5,"OK","T80: ERROR")</f>
      </c>
      <c r="U144" s="194">
        <f>IF(U80-SUM(U81)&gt;=-0.5,"OK","U80: ERROR")</f>
      </c>
      <c r="V144" s="194">
        <f>IF(V80-SUM(V81)&gt;=-0.5,"OK","V80: ERROR")</f>
      </c>
      <c r="W144" s="194">
        <f>IF(W80-SUM(W81)&gt;=-0.5,"OK","W80: ERROR")</f>
      </c>
      <c r="X144" s="194">
        <f>IF(X80-SUM(X81)&gt;=-0.5,"OK","X80: ERROR")</f>
      </c>
      <c r="Y144" s="194">
        <f>IF(Y80-SUM(Y81)&gt;=-0.5,"OK","Y80: ERROR")</f>
      </c>
    </row>
    <row r="145" s="137" customFormat="1" x14ac:dyDescent="0.2" ht="13.0" customHeight="true">
      <c r="K145" s="194">
        <f>IF(K86-SUM(K88,K87)&gt;=-0.5,"OK","K86: ERROR")</f>
      </c>
      <c r="L145" s="194">
        <f>IF(L86-SUM(L88,L87)&gt;=-0.5,"OK","L86: ERROR")</f>
      </c>
      <c r="M145" s="194">
        <f>IF(M86-SUM(M88,M87)&gt;=-0.5,"OK","M86: ERROR")</f>
      </c>
      <c r="N145" s="194">
        <f>IF(N86-SUM(N88,N87)&gt;=-0.5,"OK","N86: ERROR")</f>
      </c>
      <c r="O145" s="194">
        <f>IF(O86-SUM(O88,O87)&gt;=-0.5,"OK","O86: ERROR")</f>
      </c>
      <c r="P145" s="194">
        <f>IF(P86-SUM(P88,P87)&gt;=-0.5,"OK","P86: ERROR")</f>
      </c>
      <c r="Q145" s="194">
        <f>IF(Q86-SUM(Q88,Q87)&gt;=-0.5,"OK","Q86: ERROR")</f>
      </c>
      <c r="R145" s="194">
        <f>IF(R86-SUM(R88,R87)&gt;=-0.5,"OK","R86: ERROR")</f>
      </c>
      <c r="S145" s="194">
        <f>IF(S86-SUM(S88,S87)&gt;=-0.5,"OK","S86: ERROR")</f>
      </c>
      <c r="T145" s="194">
        <f>IF(T86-SUM(T88,T87)&gt;=-0.5,"OK","T86: ERROR")</f>
      </c>
      <c r="U145" s="194">
        <f>IF(U86-SUM(U88,U87)&gt;=-0.5,"OK","U86: ERROR")</f>
      </c>
      <c r="V145" s="194">
        <f>IF(V86-SUM(V88,V87)&gt;=-0.5,"OK","V86: ERROR")</f>
      </c>
      <c r="W145" s="194">
        <f>IF(W86-SUM(W88,W87)&gt;=-0.5,"OK","W86: ERROR")</f>
      </c>
      <c r="X145" s="194">
        <f>IF(X86-SUM(X88,X87)&gt;=-0.5,"OK","X86: ERROR")</f>
      </c>
      <c r="Y145" s="194">
        <f>IF(Y86-SUM(Y88,Y87)&gt;=-0.5,"OK","Y86: ERROR")</f>
      </c>
    </row>
    <row r="146" s="137" customFormat="1" x14ac:dyDescent="0.2" ht="13.0" customHeight="true">
      <c r="K146" s="194">
        <f>IF(K92-SUM(K93)&gt;=-0.5,"OK","K92: ERROR")</f>
      </c>
      <c r="M146" s="194">
        <f>IF(M92-SUM(M93)&gt;=-0.5,"OK","M92: ERROR")</f>
      </c>
      <c r="N146" s="194">
        <f>IF(N92-SUM(N93)&gt;=-0.5,"OK","N92: ERROR")</f>
      </c>
      <c r="O146" s="194">
        <f>IF(O92-SUM(O93)&gt;=-0.5,"OK","O92: ERROR")</f>
      </c>
      <c r="P146" s="194">
        <f>IF(P92-SUM(P93)&gt;=-0.5,"OK","P92: ERROR")</f>
      </c>
      <c r="Q146" s="194">
        <f>IF(Q92-SUM(Q93)&gt;=-0.5,"OK","Q92: ERROR")</f>
      </c>
      <c r="Y146" s="194">
        <f>IF(Y92-SUM(Y93)&gt;=-0.5,"OK","Y92: ERROR")</f>
      </c>
    </row>
    <row r="147" s="137" customFormat="1" x14ac:dyDescent="0.2" ht="13.0" customHeight="true">
      <c r="K147" s="194">
        <f>IF(K96-0&gt;=-0.5,"OK","K96: ERROR")</f>
      </c>
      <c r="M147" s="194">
        <f>IF(M96-0&gt;=-0.5,"OK","M96: ERROR")</f>
      </c>
      <c r="N147" s="194">
        <f>IF(N96-0&gt;=-0.5,"OK","N96: ERROR")</f>
      </c>
      <c r="O147" s="194">
        <f>IF(O96-0&gt;=-0.5,"OK","O96: ERROR")</f>
      </c>
      <c r="P147" s="194">
        <f>IF(P96-0&gt;=-0.5,"OK","P96: ERROR")</f>
      </c>
      <c r="Q147" s="194">
        <f>IF(Q96-0&gt;=-0.5,"OK","Q96: ERROR")</f>
      </c>
      <c r="R147" s="194">
        <f>IF(R96-0&gt;=-0.5,"OK","R96: ERROR")</f>
      </c>
      <c r="T147" s="194">
        <f>IF(T96-0&gt;=-0.5,"OK","T96: ERROR")</f>
      </c>
      <c r="U147" s="194">
        <f>IF(U96-0&gt;=-0.5,"OK","U96: ERROR")</f>
      </c>
      <c r="V147" s="194">
        <f>IF(V96-0&gt;=-0.5,"OK","V96: ERROR")</f>
      </c>
      <c r="W147" s="194">
        <f>IF(W96-0&gt;=-0.5,"OK","W96: ERROR")</f>
      </c>
      <c r="X147" s="194">
        <f>IF(X96-0&gt;=-0.5,"OK","X96: ERROR")</f>
      </c>
      <c r="Y147" s="194">
        <f>IF(Y96-0&gt;=-0.5,"OK","Y96: ERROR")</f>
      </c>
    </row>
    <row r="148" ht="13.0" customHeight="true">
      <c r="K148" s="194">
        <f>IF(NOT(K98=0),"OK","K98: WARNING")</f>
      </c>
      <c r="Q148" s="194">
        <f>IF(NOT(Q98=0),"OK","Q98: WARNING")</f>
      </c>
      <c r="Y148" s="194">
        <f>IF(NOT(Y98=0),"OK","Y98: WARNING")</f>
      </c>
    </row>
    <row r="149" ht="13.0" customHeight="true">
      <c r="K149" s="194">
        <f>IF(ABS(K99-SUM(K79,-K96,K71,K95,K98,K91,K94,K97,K67,K76,K92,K90,K85,K89,K86,K21,K50,K70,K31))&lt;=0.5,"OK","K99: ERROR")</f>
      </c>
      <c r="L149" s="194">
        <f>IF(ABS(L99-SUM(L71,L67,L86,L21,L50,L70,L31))&lt;=0.5,"OK","L99: ERROR")</f>
      </c>
      <c r="M149" s="194">
        <f>IF(ABS(M99-SUM(M79,-M96,M71,M95,M98,M91,M94,M97,M67,M76,M92,M90,M85,M89,M86,M21,M50,M70,M31))&lt;=0.5,"OK","M99: ERROR")</f>
      </c>
      <c r="N149" s="194">
        <f>IF(ABS(N99-SUM(N79,-N96,N71,N95,N98,N91,N94,N97,N67,N76,N92,N90,N85,N89,N86,N21,N50,N70,N31))&lt;=0.5,"OK","N99: ERROR")</f>
      </c>
      <c r="O149" s="194">
        <f>IF(ABS(O99-SUM(O79,-O96,O71,O95,O98,O91,O94,O97,O67,O76,O92,O90,O85,O89,O86,O21,O50,O70,O31))&lt;=0.5,"OK","O99: ERROR")</f>
      </c>
      <c r="P149" s="194">
        <f>IF(ABS(P99-SUM(P79,-P96,P71,P95,P98,P91,P94,P97,P67,P76,P92,P90,P85,P89,P86,P21,P50,P70,P31))&lt;=0.5,"OK","P99: ERROR")</f>
      </c>
      <c r="Q149" s="194">
        <f>IF(ABS(Q99-SUM(Q79,-Q96,Q71,Q95,Q98,Q91,Q94,Q97,Q67,Q76,Q92,Q90,Q85,Q89,Q86,Q21,Q50,Q70,Q31))&lt;=0.5,"OK","Q99: ERROR")</f>
      </c>
      <c r="R149" s="194">
        <f>IF(ABS(R99-SUM(R79,-R96,R71,R95,R98,R91,R94,R97,R67,R76,R92,R90,R85,R89,R86,R21,R50,R70,R31))&lt;=0.5,"OK","R99: ERROR")</f>
      </c>
      <c r="S149" s="194">
        <f>IF(ABS(S99-SUM(S71,S67,S86,S21,S50,S70,S31))&lt;=0.5,"OK","S99: ERROR")</f>
      </c>
      <c r="T149" s="194">
        <f>IF(ABS(T99-SUM(T79,-T96,T71,T95,T98,T91,T94,T97,T67,T76,T92,T90,T85,T89,T86,T21,T50,T70,T31))&lt;=0.5,"OK","T99: ERROR")</f>
      </c>
      <c r="U149" s="194">
        <f>IF(ABS(U99-SUM(U79,-U96,U71,U95,U98,U91,U94,U97,U67,U76,U92,U90,U85,U89,U86,U21,U50,U70,U31))&lt;=0.5,"OK","U99: ERROR")</f>
      </c>
      <c r="V149" s="194">
        <f>IF(ABS(V99-SUM(V79,-V96,V71,V95,V98,V91,V94,V97,V67,V76,V92,V90,V85,V89,V86,V21,V50,V70,V31))&lt;=0.5,"OK","V99: ERROR")</f>
      </c>
      <c r="W149" s="194">
        <f>IF(ABS(W99-SUM(W79,-W96,W71,W95,W98,W91,W94,W97,W67,W76,W92,W90,W85,W89,W86,W21,W50,W70,W31))&lt;=0.5,"OK","W99: ERROR")</f>
      </c>
      <c r="X149" s="194">
        <f>IF(ABS(X99-SUM(X79,-X96,X71,X95,X98,X91,X94,X97,X67,X76,X92,X90,X85,X89,X86,X21,X50,X70,X31))&lt;=0.5,"OK","X99: ERROR")</f>
      </c>
      <c r="Y149" s="194">
        <f>IF(ABS(Y99-SUM(Y79,-Y96,Y71,Y95,Y98,Y91,Y94,Y97,Y67,Y76,Y92,Y90,Y85,Y89,Y86,Y21,Y50,Y70,Y31))&lt;=0.5,"OK","Y99: ERROR")</f>
      </c>
    </row>
    <row r="150" ht="13.0" customHeight="true">
      <c r="K150" s="194">
        <f>IF(K99-SUM(K100)&gt;=-0.5,"OK","K99: ERROR")</f>
      </c>
      <c r="M150" s="194">
        <f>IF(M99-SUM(M100)&gt;=-0.5,"OK","M99: ERROR")</f>
      </c>
      <c r="N150" s="194">
        <f>IF(N99-SUM(N100)&gt;=-0.5,"OK","N99: ERROR")</f>
      </c>
      <c r="O150" s="194">
        <f>IF(O99-SUM(O100)&gt;=-0.5,"OK","O99: ERROR")</f>
      </c>
      <c r="P150" s="194">
        <f>IF(P99-SUM(P100)&gt;=-0.5,"OK","P99: ERROR")</f>
      </c>
      <c r="Q150" s="194">
        <f>IF(Q99-SUM(Q100)&gt;=-0.5,"OK","Q99: ERROR")</f>
      </c>
      <c r="R150" s="194">
        <f>IF(R99-SUM(R100)&gt;=-0.5,"OK","R99: ERROR")</f>
      </c>
      <c r="T150" s="194">
        <f>IF(T99-SUM(T100)&gt;=-0.5,"OK","T99: ERROR")</f>
      </c>
      <c r="U150" s="194">
        <f>IF(U99-SUM(U100)&gt;=-0.5,"OK","U99: ERROR")</f>
      </c>
      <c r="V150" s="194">
        <f>IF(V99-SUM(V100)&gt;=-0.5,"OK","V99: ERROR")</f>
      </c>
      <c r="W150" s="194">
        <f>IF(W99-SUM(W100)&gt;=-0.5,"OK","W99: ERROR")</f>
      </c>
      <c r="X150" s="194">
        <f>IF(X99-SUM(X100)&gt;=-0.5,"OK","X99: ERROR")</f>
      </c>
      <c r="Y150" s="194">
        <f>IF(Y99&gt;0,"OK","Y99: ERROR")</f>
      </c>
    </row>
    <row r="151" ht="13.0" customHeight="true">
      <c r="K151" s="194">
        <f>IF(IF(K99&lt;&gt;0,NOT(K99=K100),TRUE),"OK","K99: WARNING")</f>
      </c>
      <c r="M151" s="194">
        <f>IF(IF(M99&lt;&gt;0,NOT(M99=M100),TRUE),"OK","M99: WARNING")</f>
      </c>
      <c r="N151" s="194">
        <f>IF(IF(N99&lt;&gt;0,NOT(N99=N100),TRUE),"OK","N99: WARNING")</f>
      </c>
      <c r="O151" s="194">
        <f>IF(IF(O99&lt;&gt;0,NOT(O99=O100),TRUE),"OK","O99: WARNING")</f>
      </c>
      <c r="P151" s="194">
        <f>IF(IF(P99&lt;&gt;0,NOT(P99=P100),TRUE),"OK","P99: WARNING")</f>
      </c>
      <c r="Q151" s="194">
        <f>IF(IF(Q99&lt;&gt;0,NOT(Q99=Q100),TRUE),"OK","Q99: WARNING")</f>
      </c>
      <c r="R151" s="194">
        <f>IF(IF(R99&lt;&gt;0,NOT(R99=R100),TRUE),"OK","R99: WARNING")</f>
      </c>
      <c r="T151" s="194">
        <f>IF(IF(T99&lt;&gt;0,NOT(T99=T100),TRUE),"OK","T99: WARNING")</f>
      </c>
      <c r="U151" s="194">
        <f>IF(IF(U99&lt;&gt;0,NOT(U99=U100),TRUE),"OK","U99: WARNING")</f>
      </c>
      <c r="V151" s="194">
        <f>IF(IF(V99&lt;&gt;0,NOT(V99=V100),TRUE),"OK","V99: WARNING")</f>
      </c>
      <c r="W151" s="194">
        <f>IF(IF(W99&lt;&gt;0,NOT(W99=W100),TRUE),"OK","W99: WARNING")</f>
      </c>
      <c r="X151" s="194">
        <f>IF(IF(X99&lt;&gt;0,NOT(X99=X100),TRUE),"OK","X99: WARNING")</f>
      </c>
      <c r="Y151" s="194">
        <f>IF(Y99-SUM(Y100)&gt;=-0.5,"OK","Y99: ERROR")</f>
      </c>
    </row>
    <row r="152" ht="13.0" customHeight="true">
      <c r="Y152" s="194">
        <f>IF(IF(Y99&lt;&gt;0,NOT(Y99=Y100),TRUE),"OK","Y99: WARNING")</f>
      </c>
    </row>
    <row r="153" ht="13.0" customHeight="true">
      <c r="K153" s="194">
        <f>IF(K100-SUM(K101)&gt;=-0.5,"OK","K100: ERROR")</f>
      </c>
      <c r="M153" s="194">
        <f>IF(M100-SUM(M101)&gt;=-0.5,"OK","M100: ERROR")</f>
      </c>
      <c r="N153" s="194">
        <f>IF(N100-SUM(N101)&gt;=-0.5,"OK","N100: ERROR")</f>
      </c>
      <c r="O153" s="194">
        <f>IF(O100-SUM(O101)&gt;=-0.5,"OK","O100: ERROR")</f>
      </c>
      <c r="P153" s="194">
        <f>IF(P100-SUM(P101)&gt;=-0.5,"OK","P100: ERROR")</f>
      </c>
      <c r="Q153" s="194">
        <f>IF(Q100-SUM(Q101)&gt;=-0.5,"OK","Q100: ERROR")</f>
      </c>
      <c r="R153" s="194">
        <f>IF(R100-SUM(R101)&gt;=-0.5,"OK","R100: ERROR")</f>
      </c>
      <c r="T153" s="194">
        <f>IF(T100-SUM(T101)&gt;=-0.5,"OK","T100: ERROR")</f>
      </c>
      <c r="U153" s="194">
        <f>IF(U100-SUM(U101)&gt;=-0.5,"OK","U100: ERROR")</f>
      </c>
      <c r="V153" s="194">
        <f>IF(V100-SUM(V101)&gt;=-0.5,"OK","V100: ERROR")</f>
      </c>
      <c r="W153" s="194">
        <f>IF(W100-SUM(W101)&gt;=-0.5,"OK","W100: ERROR")</f>
      </c>
      <c r="X153" s="194">
        <f>IF(X100-SUM(X101)&gt;=-0.5,"OK","X100: ERROR")</f>
      </c>
      <c r="Y153" s="194">
        <f>IF(Y100-SUM(Y101)&gt;=-0.5,"OK","Y100: ERROR")</f>
      </c>
    </row>
    <row r="154" ht="13.0" customHeight="true"/>
    <row r="155" ht="13.0" customHeight="true"/>
    <row r="156" ht="13.0" customHeight="true"/>
    <row r="157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:O1"/>
    <mergeCell ref="K2:T2"/>
    <mergeCell ref="K16:Q16"/>
    <mergeCell ref="K19:Q19"/>
    <mergeCell ref="R19:X19"/>
    <mergeCell ref="R16:X16"/>
  </mergeCells>
  <conditionalFormatting sqref="K104:Y153">
    <cfRule type="expression" dxfId="20" priority="1">
      <formula>ISNUMBER(SEARCH("ERROR",K104))</formula>
    </cfRule>
    <cfRule type="expression" dxfId="21" priority="2">
      <formula>ISNUMBER(SEARCH("WARNING",K104))</formula>
    </cfRule>
    <cfRule type="expression" dxfId="22" priority="3">
      <formula>ISNUMBER(SEARCH("OK",K104))</formula>
    </cfRule>
  </conditionalFormatting>
  <conditionalFormatting sqref="AB21:AD101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4:AP109">
    <cfRule type="expression" dxfId="26" priority="7">
      <formula>ISNUMBER(SEARCH("ERROR",AB104))</formula>
    </cfRule>
    <cfRule type="expression" dxfId="27" priority="8">
      <formula>ISNUMBER(SEARCH("WARNING",AB104))</formula>
    </cfRule>
    <cfRule type="expression" dxfId="28" priority="9">
      <formula>ISNUMBER(SEARCH("OK",AB104))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M102_Q21_0" ref="AB21"/>
    <hyperlink location="Validation_D002_M102_Q22_0" ref="AB22"/>
    <hyperlink location="Validation_D002_M102_Q23_0" ref="AB23"/>
    <hyperlink location="Validation_D002_M102_Q24_0" ref="AB24"/>
    <hyperlink location="Validation_D002_M102_Q25_0" ref="AB25"/>
    <hyperlink location="Validation_D002_M102_Q26_0" ref="AB26"/>
    <hyperlink location="Validation_D002_M102_Q27_0" ref="AB27"/>
    <hyperlink location="Validation_D002_M102_Q28_0" ref="AB28"/>
    <hyperlink location="Validation_D002_M102_Q29_0" ref="AB29"/>
    <hyperlink location="Validation_D002_M102_Q30_0" ref="AB30"/>
    <hyperlink location="Validation_D002_M102_Q31_0" ref="AB31"/>
    <hyperlink location="Validation_D002_M102_Q32_0" ref="AB32"/>
    <hyperlink location="Validation_D002_M102_Q33_0" ref="AB33"/>
    <hyperlink location="Validation_D002_M102_Q34_0" ref="AB34"/>
    <hyperlink location="Validation_D002_M102_Q35_0" ref="AB35"/>
    <hyperlink location="Validation_D002_M102_Q36_0" ref="AB36"/>
    <hyperlink location="Validation_D002_M102_Q37_0" ref="AB37"/>
    <hyperlink location="Validation_D002_M102_Q38_0" ref="AB38"/>
    <hyperlink location="Validation_D002_M102_Q39_0" ref="AB39"/>
    <hyperlink location="Validation_D002_M102_Q40_0" ref="AB40"/>
    <hyperlink location="Validation_D002_M102_Q41_0" ref="AB41"/>
    <hyperlink location="Validation_D002_M102_Q42_0" ref="AB42"/>
    <hyperlink location="Validation_D002_M102_Q43_0" ref="AB43"/>
    <hyperlink location="Validation_D002_M102_Q44_0" ref="AB44"/>
    <hyperlink location="Validation_D002_M102_Q45_0" ref="AB45"/>
    <hyperlink location="Validation_D002_M102_Q46_0" ref="AB46"/>
    <hyperlink location="Validation_D002_M102_Q47_0" ref="AB47"/>
    <hyperlink location="Validation_D002_M102_Q48_0" ref="AB48"/>
    <hyperlink location="Validation_D002_M102_Q49_0" ref="AB49"/>
    <hyperlink location="Validation_D002_M102_Q50_0" ref="AB50"/>
    <hyperlink location="Validation_D002_M102_Q51_0" ref="AB51"/>
    <hyperlink location="Validation_D002_M102_Q52_0" ref="AB52"/>
    <hyperlink location="Validation_D002_M102_Q53_0" ref="AB53"/>
    <hyperlink location="Validation_D002_M102_Q54_0" ref="AB54"/>
    <hyperlink location="Validation_D002_M102_Q55_0" ref="AB55"/>
    <hyperlink location="Validation_D002_M102_Q56_0" ref="AB56"/>
    <hyperlink location="Validation_D002_M102_Q57_0" ref="AB57"/>
    <hyperlink location="Validation_D002_M102_Q58_0" ref="AB58"/>
    <hyperlink location="Validation_D002_M102_Q59_0" ref="AB59"/>
    <hyperlink location="Validation_D002_M102_Q60_0" ref="AB60"/>
    <hyperlink location="Validation_D002_M102_Q61_0" ref="AB61"/>
    <hyperlink location="Validation_D002_M102_Q62_0" ref="AB62"/>
    <hyperlink location="Validation_D002_M102_Q63_0" ref="AB63"/>
    <hyperlink location="Validation_D002_M102_Q64_0" ref="AB64"/>
    <hyperlink location="Validation_D002_M102_Q65_0" ref="AB65"/>
    <hyperlink location="Validation_D002_M102_Q66_0" ref="AB66"/>
    <hyperlink location="Validation_D002_M102_Q67_0" ref="AB67"/>
    <hyperlink location="Validation_D002_M102_Q68_0" ref="AB68"/>
    <hyperlink location="Validation_D002_M102_Q69_0" ref="AB69"/>
    <hyperlink location="Validation_D002_M102_Q70_0" ref="AB70"/>
    <hyperlink location="Validation_D002_M102_Q71_0" ref="AB71"/>
    <hyperlink location="Validation_D002_M102_Q72_0" ref="AB72"/>
    <hyperlink location="Validation_D002_M102_Q73_0" ref="AB73"/>
    <hyperlink location="Validation_D002_M102_Q74_0" ref="AB74"/>
    <hyperlink location="Validation_D002_M102_Q75_0" ref="AB75"/>
    <hyperlink location="Validation_D002_M102_Q76_0" ref="AB76"/>
    <hyperlink location="Validation_D002_M102_Q77_0" ref="AB77"/>
    <hyperlink location="Validation_D002_M102_Q78_0" ref="AB78"/>
    <hyperlink location="Validation_D002_M102_Q79_0" ref="AB79"/>
    <hyperlink location="Validation_D002_M102_Q80_0" ref="AB80"/>
    <hyperlink location="Validation_D002_M102_Q81_0" ref="AB81"/>
    <hyperlink location="Validation_D002_M102_Q82_0" ref="AB82"/>
    <hyperlink location="Validation_D002_M102_Q83_0" ref="AB83"/>
    <hyperlink location="Validation_D002_M102_Q84_0" ref="AB84"/>
    <hyperlink location="Validation_D002_M102_Q85_0" ref="AB85"/>
    <hyperlink location="Validation_D002_M102_Q86_0" ref="AB86"/>
    <hyperlink location="Validation_D002_M102_Q87_0" ref="AB87"/>
    <hyperlink location="Validation_D002_M102_Q88_0" ref="AB88"/>
    <hyperlink location="Validation_D002_M102_Q89_0" ref="AB89"/>
    <hyperlink location="Validation_D002_M102_Q90_0" ref="AB90"/>
    <hyperlink location="Validation_D002_M102_Q91_0" ref="AB91"/>
    <hyperlink location="Validation_D002_M102_Q92_0" ref="AB92"/>
    <hyperlink location="Validation_D002_M102_Q93_0" ref="AB93"/>
    <hyperlink location="Validation_D002_M102_Q94_0" ref="AB94"/>
    <hyperlink location="Validation_D002_M102_Q95_0" ref="AB95"/>
    <hyperlink location="Validation_D002_M102_Q96_0" ref="AB96"/>
    <hyperlink location="Validation_D002_M102_Q97_0" ref="AB97"/>
    <hyperlink location="Validation_D002_M102_Q98_0" ref="AB98"/>
    <hyperlink location="Validation_D002_M102_Q99_0" ref="AB99"/>
    <hyperlink location="Validation_D002_M102_Q100_0" ref="AB100"/>
    <hyperlink location="Validation_D002_M102_Q101_0" ref="AB101"/>
    <hyperlink location="Validation_D002_M102_X21_0" ref="AC21"/>
    <hyperlink location="Validation_D002_M102_X22_0" ref="AC22"/>
    <hyperlink location="Validation_D002_M102_X23_0" ref="AC23"/>
    <hyperlink location="Validation_D002_M102_X24_0" ref="AC24"/>
    <hyperlink location="Validation_D002_M102_X25_0" ref="AC25"/>
    <hyperlink location="Validation_D002_M102_X26_0" ref="AC26"/>
    <hyperlink location="Validation_D002_M102_X27_0" ref="AC27"/>
    <hyperlink location="Validation_D002_M102_X28_0" ref="AC28"/>
    <hyperlink location="Validation_D002_M102_X29_0" ref="AC29"/>
    <hyperlink location="Validation_D002_M102_X30_0" ref="AC30"/>
    <hyperlink location="Validation_D002_M102_X31_0" ref="AC31"/>
    <hyperlink location="Validation_D002_M102_X32_0" ref="AC32"/>
    <hyperlink location="Validation_D002_M102_X33_0" ref="AC33"/>
    <hyperlink location="Validation_D002_M102_X34_0" ref="AC34"/>
    <hyperlink location="Validation_D002_M102_X35_0" ref="AC35"/>
    <hyperlink location="Validation_D002_M102_X36_0" ref="AC36"/>
    <hyperlink location="Validation_D002_M102_X37_0" ref="AC37"/>
    <hyperlink location="Validation_D002_M102_X38_0" ref="AC38"/>
    <hyperlink location="Validation_D002_M102_X39_0" ref="AC39"/>
    <hyperlink location="Validation_D002_M102_X40_0" ref="AC40"/>
    <hyperlink location="Validation_D002_M102_X41_0" ref="AC41"/>
    <hyperlink location="Validation_D002_M102_X42_0" ref="AC42"/>
    <hyperlink location="Validation_D002_M102_X43_0" ref="AC43"/>
    <hyperlink location="Validation_D002_M102_X44_0" ref="AC44"/>
    <hyperlink location="Validation_D002_M102_X45_0" ref="AC45"/>
    <hyperlink location="Validation_D002_M102_X46_0" ref="AC46"/>
    <hyperlink location="Validation_D002_M102_X47_0" ref="AC47"/>
    <hyperlink location="Validation_D002_M102_X48_0" ref="AC48"/>
    <hyperlink location="Validation_D002_M102_X49_0" ref="AC49"/>
    <hyperlink location="Validation_D002_M102_X50_0" ref="AC50"/>
    <hyperlink location="Validation_D002_M102_X51_0" ref="AC51"/>
    <hyperlink location="Validation_D002_M102_X52_0" ref="AC52"/>
    <hyperlink location="Validation_D002_M102_X53_0" ref="AC53"/>
    <hyperlink location="Validation_D002_M102_X54_0" ref="AC54"/>
    <hyperlink location="Validation_D002_M102_X55_0" ref="AC55"/>
    <hyperlink location="Validation_D002_M102_X56_0" ref="AC56"/>
    <hyperlink location="Validation_D002_M102_X57_0" ref="AC57"/>
    <hyperlink location="Validation_D002_M102_X58_0" ref="AC58"/>
    <hyperlink location="Validation_D002_M102_X59_0" ref="AC59"/>
    <hyperlink location="Validation_D002_M102_X60_0" ref="AC60"/>
    <hyperlink location="Validation_D002_M102_X61_0" ref="AC61"/>
    <hyperlink location="Validation_D002_M102_X62_0" ref="AC62"/>
    <hyperlink location="Validation_D002_M102_X63_0" ref="AC63"/>
    <hyperlink location="Validation_D002_M102_X64_0" ref="AC64"/>
    <hyperlink location="Validation_D002_M102_X65_0" ref="AC65"/>
    <hyperlink location="Validation_D002_M102_X66_0" ref="AC66"/>
    <hyperlink location="Validation_D002_M102_X67_0" ref="AC67"/>
    <hyperlink location="Validation_D002_M102_X68_0" ref="AC68"/>
    <hyperlink location="Validation_D002_M102_X69_0" ref="AC69"/>
    <hyperlink location="Validation_D002_M102_X70_0" ref="AC70"/>
    <hyperlink location="Validation_D002_M102_X71_0" ref="AC71"/>
    <hyperlink location="Validation_D002_M102_X72_0" ref="AC72"/>
    <hyperlink location="Validation_D002_M102_X73_0" ref="AC73"/>
    <hyperlink location="Validation_D002_M102_X74_0" ref="AC74"/>
    <hyperlink location="Validation_D002_M102_X75_0" ref="AC75"/>
    <hyperlink location="Validation_D002_M102_X76_0" ref="AC76"/>
    <hyperlink location="Validation_D002_M102_X77_0" ref="AC77"/>
    <hyperlink location="Validation_D002_M102_X78_0" ref="AC78"/>
    <hyperlink location="Validation_D002_M102_X79_0" ref="AC79"/>
    <hyperlink location="Validation_D002_M102_X80_0" ref="AC80"/>
    <hyperlink location="Validation_D002_M102_X81_0" ref="AC81"/>
    <hyperlink location="Validation_D002_M102_X82_0" ref="AC82"/>
    <hyperlink location="Validation_D002_M102_X85_0" ref="AC85"/>
    <hyperlink location="Validation_D002_M102_X86_0" ref="AC86"/>
    <hyperlink location="Validation_D002_M102_X87_0" ref="AC87"/>
    <hyperlink location="Validation_D002_M102_X88_0" ref="AC88"/>
    <hyperlink location="Validation_D002_M102_X89_0" ref="AC89"/>
    <hyperlink location="Validation_D002_M102_X90_0" ref="AC90"/>
    <hyperlink location="Validation_D002_M102_X91_0" ref="AC91"/>
    <hyperlink location="Validation_D002_M102_X92_0" ref="AC92"/>
    <hyperlink location="Validation_D002_M102_X94_0" ref="AC94"/>
    <hyperlink location="Validation_D002_M102_X95_0" ref="AC95"/>
    <hyperlink location="Validation_D002_M102_X96_0" ref="AC96"/>
    <hyperlink location="Validation_D002_M102_X97_0" ref="AC97"/>
    <hyperlink location="Validation_D002_M102_X98_0" ref="AC98"/>
    <hyperlink location="Validation_D002_M102_X99_0" ref="AC99"/>
    <hyperlink location="Validation_D002_M102_X100_0" ref="AC100"/>
    <hyperlink location="Validation_D002_M102_X101_0" ref="AC101"/>
    <hyperlink location="Validation_D001_M102_Y21_0" ref="AD21"/>
    <hyperlink location="Validation_D001_M102_Y22_0" ref="AD22"/>
    <hyperlink location="Validation_D001_M102_Y23_0" ref="AD23"/>
    <hyperlink location="Validation_D001_M102_Y24_0" ref="AD24"/>
    <hyperlink location="Validation_D001_M102_Y25_0" ref="AD25"/>
    <hyperlink location="Validation_D001_M102_Y26_0" ref="AD26"/>
    <hyperlink location="Validation_D001_M102_Y27_0" ref="AD27"/>
    <hyperlink location="Validation_D001_M102_Y28_0" ref="AD28"/>
    <hyperlink location="Validation_D001_M102_Y29_0" ref="AD29"/>
    <hyperlink location="Validation_D001_M102_Y30_0" ref="AD30"/>
    <hyperlink location="Validation_D001_M102_Y31_0" ref="AD31"/>
    <hyperlink location="Validation_D001_M102_Y32_0" ref="AD32"/>
    <hyperlink location="Validation_D001_M102_Y33_0" ref="AD33"/>
    <hyperlink location="Validation_D001_M102_Y34_0" ref="AD34"/>
    <hyperlink location="Validation_D001_M102_Y35_0" ref="AD35"/>
    <hyperlink location="Validation_D001_M102_Y36_0" ref="AD36"/>
    <hyperlink location="Validation_D001_M102_Y37_0" ref="AD37"/>
    <hyperlink location="Validation_D001_M102_Y38_0" ref="AD38"/>
    <hyperlink location="Validation_D001_M102_Y39_0" ref="AD39"/>
    <hyperlink location="Validation_D001_M102_Y40_0" ref="AD40"/>
    <hyperlink location="Validation_D001_M102_Y41_0" ref="AD41"/>
    <hyperlink location="Validation_D001_M102_Y42_0" ref="AD42"/>
    <hyperlink location="Validation_D001_M102_Y43_0" ref="AD43"/>
    <hyperlink location="Validation_D001_M102_Y44_0" ref="AD44"/>
    <hyperlink location="Validation_D001_M102_Y45_0" ref="AD45"/>
    <hyperlink location="Validation_D001_M102_Y46_0" ref="AD46"/>
    <hyperlink location="Validation_D001_M102_Y47_0" ref="AD47"/>
    <hyperlink location="Validation_D001_M102_Y48_0" ref="AD48"/>
    <hyperlink location="Validation_D001_M102_Y49_0" ref="AD49"/>
    <hyperlink location="Validation_D001_M102_Y50_0" ref="AD50"/>
    <hyperlink location="Validation_D001_M102_Y51_0" ref="AD51"/>
    <hyperlink location="Validation_D001_M102_Y52_0" ref="AD52"/>
    <hyperlink location="Validation_D001_M102_Y53_0" ref="AD53"/>
    <hyperlink location="Validation_D001_M102_Y54_0" ref="AD54"/>
    <hyperlink location="Validation_D001_M102_Y55_0" ref="AD55"/>
    <hyperlink location="Validation_D001_M102_Y56_0" ref="AD56"/>
    <hyperlink location="Validation_D001_M102_Y57_0" ref="AD57"/>
    <hyperlink location="Validation_D001_M102_Y58_0" ref="AD58"/>
    <hyperlink location="Validation_D001_M102_Y59_0" ref="AD59"/>
    <hyperlink location="Validation_D001_M102_Y60_0" ref="AD60"/>
    <hyperlink location="Validation_D001_M102_Y61_0" ref="AD61"/>
    <hyperlink location="Validation_D001_M102_Y62_0" ref="AD62"/>
    <hyperlink location="Validation_D001_M102_Y63_0" ref="AD63"/>
    <hyperlink location="Validation_D001_M102_Y64_0" ref="AD64"/>
    <hyperlink location="Validation_D001_M102_Y65_0" ref="AD65"/>
    <hyperlink location="Validation_D001_M102_Y66_0" ref="AD66"/>
    <hyperlink location="Validation_D001_M102_Y67_0" ref="AD67"/>
    <hyperlink location="Validation_D001_M102_Y68_0" ref="AD68"/>
    <hyperlink location="Validation_D001_M102_Y69_0" ref="AD69"/>
    <hyperlink location="Validation_D001_M102_Y70_0" ref="AD70"/>
    <hyperlink location="Validation_D001_M102_Y71_0" ref="AD71"/>
    <hyperlink location="Validation_D001_M102_Y72_0" ref="AD72"/>
    <hyperlink location="Validation_D001_M102_Y73_0" ref="AD73"/>
    <hyperlink location="Validation_D001_M102_Y74_0" ref="AD74"/>
    <hyperlink location="Validation_D001_M102_Y75_0" ref="AD75"/>
    <hyperlink location="Validation_D001_M102_Y76_0" ref="AD76"/>
    <hyperlink location="Validation_D001_M102_Y77_0" ref="AD77"/>
    <hyperlink location="Validation_D001_M102_Y78_0" ref="AD78"/>
    <hyperlink location="Validation_D001_M102_Y79_0" ref="AD79"/>
    <hyperlink location="Validation_D001_M102_Y80_0" ref="AD80"/>
    <hyperlink location="Validation_D001_M102_Y81_0" ref="AD81"/>
    <hyperlink location="Validation_D001_M102_Y82_0" ref="AD82"/>
    <hyperlink location="Validation_D001_M102_Y83_0" ref="AD83"/>
    <hyperlink location="Validation_D001_M102_Y84_0" ref="AD84"/>
    <hyperlink location="Validation_D001_M102_Y85_0" ref="AD85"/>
    <hyperlink location="Validation_D001_M102_Y86_0" ref="AD86"/>
    <hyperlink location="Validation_D001_M102_Y87_0" ref="AD87"/>
    <hyperlink location="Validation_D001_M102_Y88_0" ref="AD88"/>
    <hyperlink location="Validation_D001_M102_Y89_0" ref="AD89"/>
    <hyperlink location="Validation_D001_M102_Y90_0" ref="AD90"/>
    <hyperlink location="Validation_D001_M102_Y91_0" ref="AD91"/>
    <hyperlink location="Validation_D001_M102_Y92_0" ref="AD92"/>
    <hyperlink location="Validation_D001_M102_Y93_0" ref="AD93"/>
    <hyperlink location="Validation_D001_M102_Y94_0" ref="AD94"/>
    <hyperlink location="Validation_D001_M102_Y95_0" ref="AD95"/>
    <hyperlink location="Validation_D001_M102_Y96_0" ref="AD96"/>
    <hyperlink location="Validation_D001_M102_Y97_0" ref="AD97"/>
    <hyperlink location="Validation_D001_M102_Y98_0" ref="AD98"/>
    <hyperlink location="Validation_D001_M102_Y99_0" ref="AD99"/>
    <hyperlink location="Validation_D001_M102_Y100_0" ref="AD100"/>
    <hyperlink location="Validation_D001_M102_Y101_0" ref="AD101"/>
    <hyperlink location="Validation_D003_M102_K21_0" ref="K104"/>
    <hyperlink location="Validation_K007_M102_K21_0" ref="K105"/>
    <hyperlink location="Validation_D003_M102_L21_0" ref="L104"/>
    <hyperlink location="Validation_D003_M102_M21_0" ref="M104"/>
    <hyperlink location="Validation_K007_M102_M21_0" ref="M105"/>
    <hyperlink location="Validation_D003_M102_N21_0" ref="N104"/>
    <hyperlink location="Validation_K007_M102_N21_0" ref="N105"/>
    <hyperlink location="Validation_D003_M102_O21_0" ref="O104"/>
    <hyperlink location="Validation_K007_M102_O21_0" ref="O105"/>
    <hyperlink location="Validation_D003_M102_P21_0" ref="P104"/>
    <hyperlink location="Validation_K007_M102_P21_0" ref="P105"/>
    <hyperlink location="Validation_D003_M102_Q21_0" ref="Q104"/>
    <hyperlink location="Validation_K007_M102_Q21_0" ref="Q105"/>
    <hyperlink location="Validation_D003_M102_R21_0" ref="R104"/>
    <hyperlink location="Validation_K007_M102_R21_0" ref="R105"/>
    <hyperlink location="Validation_D003_M102_S21_0" ref="S104"/>
    <hyperlink location="Validation_D003_M102_T21_0" ref="T104"/>
    <hyperlink location="Validation_K007_M102_T21_0" ref="T105"/>
    <hyperlink location="Validation_D003_M102_U21_0" ref="U104"/>
    <hyperlink location="Validation_K007_M102_U21_0" ref="U105"/>
    <hyperlink location="Validation_D003_M102_V21_0" ref="V104"/>
    <hyperlink location="Validation_K007_M102_V21_0" ref="V105"/>
    <hyperlink location="Validation_D003_M102_W21_0" ref="W104"/>
    <hyperlink location="Validation_K007_M102_W21_0" ref="W105"/>
    <hyperlink location="Validation_D003_M102_X21_0" ref="X104"/>
    <hyperlink location="Validation_K007_M102_X21_0" ref="X105"/>
    <hyperlink location="Validation_D003_M102_Y21_0" ref="Y104"/>
    <hyperlink location="Validation_K007_M102_Y21_0" ref="Y105"/>
    <hyperlink location="Validation_D004_M102_K24_0" ref="K106"/>
    <hyperlink location="Validation_D004_M102_L24_0" ref="L106"/>
    <hyperlink location="Validation_D004_M102_M24_0" ref="M106"/>
    <hyperlink location="Validation_D004_M102_N24_0" ref="N106"/>
    <hyperlink location="Validation_D004_M102_O24_0" ref="O106"/>
    <hyperlink location="Validation_D004_M102_P24_0" ref="P106"/>
    <hyperlink location="Validation_D004_M102_Q24_0" ref="Q106"/>
    <hyperlink location="Validation_D004_M102_R24_0" ref="R106"/>
    <hyperlink location="Validation_D004_M102_S24_0" ref="S106"/>
    <hyperlink location="Validation_D004_M102_T24_0" ref="T106"/>
    <hyperlink location="Validation_D004_M102_U24_0" ref="U106"/>
    <hyperlink location="Validation_D004_M102_V24_0" ref="V106"/>
    <hyperlink location="Validation_D004_M102_W24_0" ref="W106"/>
    <hyperlink location="Validation_D004_M102_X24_0" ref="X106"/>
    <hyperlink location="Validation_D004_M102_Y24_0" ref="Y106"/>
    <hyperlink location="Validation_D005_M102_K31_0" ref="K107"/>
    <hyperlink location="Validation_D005_M102_L31_0" ref="L107"/>
    <hyperlink location="Validation_D005_M102_M31_0" ref="M107"/>
    <hyperlink location="Validation_D005_M102_N31_0" ref="N107"/>
    <hyperlink location="Validation_D005_M102_O31_0" ref="O107"/>
    <hyperlink location="Validation_D005_M102_P31_0" ref="P107"/>
    <hyperlink location="Validation_D005_M102_Q31_0" ref="Q107"/>
    <hyperlink location="Validation_D005_M102_R31_0" ref="R107"/>
    <hyperlink location="Validation_D005_M102_S31_0" ref="S107"/>
    <hyperlink location="Validation_D005_M102_T31_0" ref="T107"/>
    <hyperlink location="Validation_D005_M102_U31_0" ref="U107"/>
    <hyperlink location="Validation_D005_M102_V31_0" ref="V107"/>
    <hyperlink location="Validation_D005_M102_W31_0" ref="W107"/>
    <hyperlink location="Validation_D005_M102_X31_0" ref="X107"/>
    <hyperlink location="Validation_D005_M102_Y31_0" ref="Y107"/>
    <hyperlink location="Validation_D007_M102_K32_0" ref="K108"/>
    <hyperlink location="Validation_D003_M102_K32_0" ref="K109"/>
    <hyperlink location="Validation_D007_M102_L32_0" ref="L108"/>
    <hyperlink location="Validation_D003_M102_L32_0" ref="L109"/>
    <hyperlink location="Validation_D007_M102_M32_0" ref="M108"/>
    <hyperlink location="Validation_D003_M102_M32_0" ref="M109"/>
    <hyperlink location="Validation_D007_M102_N32_0" ref="N108"/>
    <hyperlink location="Validation_D003_M102_N32_0" ref="N109"/>
    <hyperlink location="Validation_D007_M102_O32_0" ref="O108"/>
    <hyperlink location="Validation_D003_M102_O32_0" ref="O109"/>
    <hyperlink location="Validation_D007_M102_P32_0" ref="P108"/>
    <hyperlink location="Validation_D003_M102_P32_0" ref="P109"/>
    <hyperlink location="Validation_D007_M102_Q32_0" ref="Q108"/>
    <hyperlink location="Validation_D003_M102_Q32_0" ref="Q109"/>
    <hyperlink location="Validation_D007_M102_R32_0" ref="R108"/>
    <hyperlink location="Validation_D003_M102_R32_0" ref="R109"/>
    <hyperlink location="Validation_D007_M102_S32_0" ref="S108"/>
    <hyperlink location="Validation_D003_M102_S32_0" ref="S109"/>
    <hyperlink location="Validation_D007_M102_T32_0" ref="T108"/>
    <hyperlink location="Validation_D003_M102_T32_0" ref="T109"/>
    <hyperlink location="Validation_D007_M102_U32_0" ref="U108"/>
    <hyperlink location="Validation_D003_M102_U32_0" ref="U109"/>
    <hyperlink location="Validation_D007_M102_V32_0" ref="V108"/>
    <hyperlink location="Validation_D003_M102_V32_0" ref="V109"/>
    <hyperlink location="Validation_D007_M102_W32_0" ref="W108"/>
    <hyperlink location="Validation_D003_M102_W32_0" ref="W109"/>
    <hyperlink location="Validation_D007_M102_X32_0" ref="X108"/>
    <hyperlink location="Validation_D003_M102_X32_0" ref="X109"/>
    <hyperlink location="Validation_D007_M102_Y32_0" ref="Y108"/>
    <hyperlink location="Validation_D003_M102_Y32_0" ref="Y109"/>
    <hyperlink location="Validation_D007_M102_K33_0" ref="K110"/>
    <hyperlink location="Validation_D007_M102_L33_0" ref="L110"/>
    <hyperlink location="Validation_D007_M102_M33_0" ref="M110"/>
    <hyperlink location="Validation_D007_M102_N33_0" ref="N110"/>
    <hyperlink location="Validation_D007_M102_O33_0" ref="O110"/>
    <hyperlink location="Validation_D007_M102_P33_0" ref="P110"/>
    <hyperlink location="Validation_D007_M102_Q33_0" ref="Q110"/>
    <hyperlink location="Validation_D007_M102_R33_0" ref="R110"/>
    <hyperlink location="Validation_D007_M102_S33_0" ref="S110"/>
    <hyperlink location="Validation_D007_M102_T33_0" ref="T110"/>
    <hyperlink location="Validation_D007_M102_U33_0" ref="U110"/>
    <hyperlink location="Validation_D007_M102_V33_0" ref="V110"/>
    <hyperlink location="Validation_D007_M102_W33_0" ref="W110"/>
    <hyperlink location="Validation_D007_M102_X33_0" ref="X110"/>
    <hyperlink location="Validation_D007_M102_Y33_0" ref="Y110"/>
    <hyperlink location="Validation_D007_M102_K34_0" ref="K111"/>
    <hyperlink location="Validation_D007_M102_L34_0" ref="L111"/>
    <hyperlink location="Validation_D007_M102_M34_0" ref="M111"/>
    <hyperlink location="Validation_D007_M102_N34_0" ref="N111"/>
    <hyperlink location="Validation_D007_M102_O34_0" ref="O111"/>
    <hyperlink location="Validation_D007_M102_P34_0" ref="P111"/>
    <hyperlink location="Validation_D007_M102_Q34_0" ref="Q111"/>
    <hyperlink location="Validation_D007_M102_R34_0" ref="R111"/>
    <hyperlink location="Validation_D007_M102_S34_0" ref="S111"/>
    <hyperlink location="Validation_D007_M102_T34_0" ref="T111"/>
    <hyperlink location="Validation_D007_M102_U34_0" ref="U111"/>
    <hyperlink location="Validation_D007_M102_V34_0" ref="V111"/>
    <hyperlink location="Validation_D007_M102_W34_0" ref="W111"/>
    <hyperlink location="Validation_D007_M102_X34_0" ref="X111"/>
    <hyperlink location="Validation_D007_M102_Y34_0" ref="Y111"/>
    <hyperlink location="Validation_D007_M102_K35_0" ref="K112"/>
    <hyperlink location="Validation_D004_M102_K35_0" ref="K113"/>
    <hyperlink location="Validation_D007_M102_L35_0" ref="L112"/>
    <hyperlink location="Validation_D004_M102_L35_0" ref="L113"/>
    <hyperlink location="Validation_D007_M102_M35_0" ref="M112"/>
    <hyperlink location="Validation_D004_M102_M35_0" ref="M113"/>
    <hyperlink location="Validation_D007_M102_N35_0" ref="N112"/>
    <hyperlink location="Validation_D004_M102_N35_0" ref="N113"/>
    <hyperlink location="Validation_D007_M102_O35_0" ref="O112"/>
    <hyperlink location="Validation_D004_M102_O35_0" ref="O113"/>
    <hyperlink location="Validation_D007_M102_P35_0" ref="P112"/>
    <hyperlink location="Validation_D004_M102_P35_0" ref="P113"/>
    <hyperlink location="Validation_D007_M102_Q35_0" ref="Q112"/>
    <hyperlink location="Validation_D004_M102_Q35_0" ref="Q113"/>
    <hyperlink location="Validation_D007_M102_R35_0" ref="R112"/>
    <hyperlink location="Validation_D004_M102_R35_0" ref="R113"/>
    <hyperlink location="Validation_D007_M102_S35_0" ref="S112"/>
    <hyperlink location="Validation_D004_M102_S35_0" ref="S113"/>
    <hyperlink location="Validation_D007_M102_T35_0" ref="T112"/>
    <hyperlink location="Validation_D004_M102_T35_0" ref="T113"/>
    <hyperlink location="Validation_D007_M102_U35_0" ref="U112"/>
    <hyperlink location="Validation_D004_M102_U35_0" ref="U113"/>
    <hyperlink location="Validation_D007_M102_V35_0" ref="V112"/>
    <hyperlink location="Validation_D004_M102_V35_0" ref="V113"/>
    <hyperlink location="Validation_D007_M102_W35_0" ref="W112"/>
    <hyperlink location="Validation_D004_M102_W35_0" ref="W113"/>
    <hyperlink location="Validation_D007_M102_X35_0" ref="X112"/>
    <hyperlink location="Validation_D004_M102_X35_0" ref="X113"/>
    <hyperlink location="Validation_D007_M102_Y35_0" ref="Y112"/>
    <hyperlink location="Validation_D004_M102_Y35_0" ref="Y113"/>
    <hyperlink location="Validation_D007_M102_K36_0" ref="K114"/>
    <hyperlink location="Validation_D007_M102_L36_0" ref="L114"/>
    <hyperlink location="Validation_D007_M102_M36_0" ref="M114"/>
    <hyperlink location="Validation_D007_M102_N36_0" ref="N114"/>
    <hyperlink location="Validation_D007_M102_O36_0" ref="O114"/>
    <hyperlink location="Validation_D007_M102_P36_0" ref="P114"/>
    <hyperlink location="Validation_D007_M102_Q36_0" ref="Q114"/>
    <hyperlink location="Validation_D007_M102_R36_0" ref="R114"/>
    <hyperlink location="Validation_D007_M102_S36_0" ref="S114"/>
    <hyperlink location="Validation_D007_M102_T36_0" ref="T114"/>
    <hyperlink location="Validation_D007_M102_U36_0" ref="U114"/>
    <hyperlink location="Validation_D007_M102_V36_0" ref="V114"/>
    <hyperlink location="Validation_D007_M102_W36_0" ref="W114"/>
    <hyperlink location="Validation_D007_M102_X36_0" ref="X114"/>
    <hyperlink location="Validation_D007_M102_Y36_0" ref="Y114"/>
    <hyperlink location="Validation_D007_M102_K37_0" ref="K115"/>
    <hyperlink location="Validation_D007_M102_L37_0" ref="L115"/>
    <hyperlink location="Validation_D007_M102_M37_0" ref="M115"/>
    <hyperlink location="Validation_D007_M102_N37_0" ref="N115"/>
    <hyperlink location="Validation_D007_M102_O37_0" ref="O115"/>
    <hyperlink location="Validation_D007_M102_P37_0" ref="P115"/>
    <hyperlink location="Validation_D007_M102_Q37_0" ref="Q115"/>
    <hyperlink location="Validation_D007_M102_R37_0" ref="R115"/>
    <hyperlink location="Validation_D007_M102_S37_0" ref="S115"/>
    <hyperlink location="Validation_D007_M102_T37_0" ref="T115"/>
    <hyperlink location="Validation_D007_M102_U37_0" ref="U115"/>
    <hyperlink location="Validation_D007_M102_V37_0" ref="V115"/>
    <hyperlink location="Validation_D007_M102_W37_0" ref="W115"/>
    <hyperlink location="Validation_D007_M102_X37_0" ref="X115"/>
    <hyperlink location="Validation_D007_M102_Y37_0" ref="Y115"/>
    <hyperlink location="Validation_D007_M102_K38_0" ref="K116"/>
    <hyperlink location="Validation_D007_M102_L38_0" ref="L116"/>
    <hyperlink location="Validation_D007_M102_M38_0" ref="M116"/>
    <hyperlink location="Validation_D007_M102_N38_0" ref="N116"/>
    <hyperlink location="Validation_D007_M102_O38_0" ref="O116"/>
    <hyperlink location="Validation_D007_M102_P38_0" ref="P116"/>
    <hyperlink location="Validation_D007_M102_Q38_0" ref="Q116"/>
    <hyperlink location="Validation_D007_M102_R38_0" ref="R116"/>
    <hyperlink location="Validation_D007_M102_S38_0" ref="S116"/>
    <hyperlink location="Validation_D007_M102_T38_0" ref="T116"/>
    <hyperlink location="Validation_D007_M102_U38_0" ref="U116"/>
    <hyperlink location="Validation_D007_M102_V38_0" ref="V116"/>
    <hyperlink location="Validation_D007_M102_W38_0" ref="W116"/>
    <hyperlink location="Validation_D007_M102_X38_0" ref="X116"/>
    <hyperlink location="Validation_D007_M102_Y38_0" ref="Y116"/>
    <hyperlink location="Validation_D007_M102_K39_0" ref="K117"/>
    <hyperlink location="Validation_D007_M102_L39_0" ref="L117"/>
    <hyperlink location="Validation_D007_M102_M39_0" ref="M117"/>
    <hyperlink location="Validation_D007_M102_N39_0" ref="N117"/>
    <hyperlink location="Validation_D007_M102_O39_0" ref="O117"/>
    <hyperlink location="Validation_D007_M102_P39_0" ref="P117"/>
    <hyperlink location="Validation_D007_M102_Q39_0" ref="Q117"/>
    <hyperlink location="Validation_D007_M102_R39_0" ref="R117"/>
    <hyperlink location="Validation_D007_M102_S39_0" ref="S117"/>
    <hyperlink location="Validation_D007_M102_T39_0" ref="T117"/>
    <hyperlink location="Validation_D007_M102_U39_0" ref="U117"/>
    <hyperlink location="Validation_D007_M102_V39_0" ref="V117"/>
    <hyperlink location="Validation_D007_M102_W39_0" ref="W117"/>
    <hyperlink location="Validation_D007_M102_X39_0" ref="X117"/>
    <hyperlink location="Validation_D007_M102_Y39_0" ref="Y117"/>
    <hyperlink location="Validation_D007_M102_K40_0" ref="K118"/>
    <hyperlink location="Validation_D007_M102_L40_0" ref="L118"/>
    <hyperlink location="Validation_D007_M102_M40_0" ref="M118"/>
    <hyperlink location="Validation_D007_M102_N40_0" ref="N118"/>
    <hyperlink location="Validation_D007_M102_O40_0" ref="O118"/>
    <hyperlink location="Validation_D007_M102_P40_0" ref="P118"/>
    <hyperlink location="Validation_D007_M102_Q40_0" ref="Q118"/>
    <hyperlink location="Validation_D007_M102_R40_0" ref="R118"/>
    <hyperlink location="Validation_D007_M102_S40_0" ref="S118"/>
    <hyperlink location="Validation_D007_M102_T40_0" ref="T118"/>
    <hyperlink location="Validation_D007_M102_U40_0" ref="U118"/>
    <hyperlink location="Validation_D007_M102_V40_0" ref="V118"/>
    <hyperlink location="Validation_D007_M102_W40_0" ref="W118"/>
    <hyperlink location="Validation_D007_M102_X40_0" ref="X118"/>
    <hyperlink location="Validation_D007_M102_Y40_0" ref="Y118"/>
    <hyperlink location="Validation_D006_M102_K41_0" ref="K119"/>
    <hyperlink location="Validation_D003_M102_K41_0" ref="K120"/>
    <hyperlink location="Validation_D006_M102_L41_0" ref="L119"/>
    <hyperlink location="Validation_D003_M102_L41_0" ref="L120"/>
    <hyperlink location="Validation_D006_M102_M41_0" ref="M119"/>
    <hyperlink location="Validation_D003_M102_M41_0" ref="M120"/>
    <hyperlink location="Validation_D006_M102_N41_0" ref="N119"/>
    <hyperlink location="Validation_D003_M102_N41_0" ref="N120"/>
    <hyperlink location="Validation_D006_M102_O41_0" ref="O119"/>
    <hyperlink location="Validation_D003_M102_O41_0" ref="O120"/>
    <hyperlink location="Validation_D006_M102_P41_0" ref="P119"/>
    <hyperlink location="Validation_D003_M102_P41_0" ref="P120"/>
    <hyperlink location="Validation_D006_M102_Q41_0" ref="Q119"/>
    <hyperlink location="Validation_D003_M102_Q41_0" ref="Q120"/>
    <hyperlink location="Validation_D006_M102_R41_0" ref="R119"/>
    <hyperlink location="Validation_D003_M102_R41_0" ref="R120"/>
    <hyperlink location="Validation_D006_M102_S41_0" ref="S119"/>
    <hyperlink location="Validation_D003_M102_S41_0" ref="S120"/>
    <hyperlink location="Validation_D006_M102_T41_0" ref="T119"/>
    <hyperlink location="Validation_D003_M102_T41_0" ref="T120"/>
    <hyperlink location="Validation_D006_M102_U41_0" ref="U119"/>
    <hyperlink location="Validation_D003_M102_U41_0" ref="U120"/>
    <hyperlink location="Validation_D006_M102_V41_0" ref="V119"/>
    <hyperlink location="Validation_D003_M102_V41_0" ref="V120"/>
    <hyperlink location="Validation_D006_M102_W41_0" ref="W119"/>
    <hyperlink location="Validation_D003_M102_W41_0" ref="W120"/>
    <hyperlink location="Validation_D006_M102_X41_0" ref="X119"/>
    <hyperlink location="Validation_D003_M102_X41_0" ref="X120"/>
    <hyperlink location="Validation_D006_M102_Y41_0" ref="Y119"/>
    <hyperlink location="Validation_D003_M102_Y41_0" ref="Y120"/>
    <hyperlink location="Validation_D006_M102_K42_0" ref="K121"/>
    <hyperlink location="Validation_D006_M102_L42_0" ref="L121"/>
    <hyperlink location="Validation_D006_M102_M42_0" ref="M121"/>
    <hyperlink location="Validation_D006_M102_N42_0" ref="N121"/>
    <hyperlink location="Validation_D006_M102_O42_0" ref="O121"/>
    <hyperlink location="Validation_D006_M102_P42_0" ref="P121"/>
    <hyperlink location="Validation_D006_M102_Q42_0" ref="Q121"/>
    <hyperlink location="Validation_D006_M102_R42_0" ref="R121"/>
    <hyperlink location="Validation_D006_M102_S42_0" ref="S121"/>
    <hyperlink location="Validation_D006_M102_T42_0" ref="T121"/>
    <hyperlink location="Validation_D006_M102_U42_0" ref="U121"/>
    <hyperlink location="Validation_D006_M102_V42_0" ref="V121"/>
    <hyperlink location="Validation_D006_M102_W42_0" ref="W121"/>
    <hyperlink location="Validation_D006_M102_X42_0" ref="X121"/>
    <hyperlink location="Validation_D006_M102_Y42_0" ref="Y121"/>
    <hyperlink location="Validation_D006_M102_K43_0" ref="K122"/>
    <hyperlink location="Validation_D006_M102_L43_0" ref="L122"/>
    <hyperlink location="Validation_D006_M102_M43_0" ref="M122"/>
    <hyperlink location="Validation_D006_M102_N43_0" ref="N122"/>
    <hyperlink location="Validation_D006_M102_O43_0" ref="O122"/>
    <hyperlink location="Validation_D006_M102_P43_0" ref="P122"/>
    <hyperlink location="Validation_D006_M102_Q43_0" ref="Q122"/>
    <hyperlink location="Validation_D006_M102_R43_0" ref="R122"/>
    <hyperlink location="Validation_D006_M102_S43_0" ref="S122"/>
    <hyperlink location="Validation_D006_M102_T43_0" ref="T122"/>
    <hyperlink location="Validation_D006_M102_U43_0" ref="U122"/>
    <hyperlink location="Validation_D006_M102_V43_0" ref="V122"/>
    <hyperlink location="Validation_D006_M102_W43_0" ref="W122"/>
    <hyperlink location="Validation_D006_M102_X43_0" ref="X122"/>
    <hyperlink location="Validation_D006_M102_Y43_0" ref="Y122"/>
    <hyperlink location="Validation_D006_M102_K44_0" ref="K123"/>
    <hyperlink location="Validation_D004_M102_K44_0" ref="K124"/>
    <hyperlink location="Validation_D006_M102_L44_0" ref="L123"/>
    <hyperlink location="Validation_D004_M102_L44_0" ref="L124"/>
    <hyperlink location="Validation_D006_M102_M44_0" ref="M123"/>
    <hyperlink location="Validation_D004_M102_M44_0" ref="M124"/>
    <hyperlink location="Validation_D006_M102_N44_0" ref="N123"/>
    <hyperlink location="Validation_D004_M102_N44_0" ref="N124"/>
    <hyperlink location="Validation_D006_M102_O44_0" ref="O123"/>
    <hyperlink location="Validation_D004_M102_O44_0" ref="O124"/>
    <hyperlink location="Validation_D006_M102_P44_0" ref="P123"/>
    <hyperlink location="Validation_D004_M102_P44_0" ref="P124"/>
    <hyperlink location="Validation_D006_M102_Q44_0" ref="Q123"/>
    <hyperlink location="Validation_D004_M102_Q44_0" ref="Q124"/>
    <hyperlink location="Validation_D006_M102_R44_0" ref="R123"/>
    <hyperlink location="Validation_D004_M102_R44_0" ref="R124"/>
    <hyperlink location="Validation_D006_M102_S44_0" ref="S123"/>
    <hyperlink location="Validation_D004_M102_S44_0" ref="S124"/>
    <hyperlink location="Validation_D006_M102_T44_0" ref="T123"/>
    <hyperlink location="Validation_D004_M102_T44_0" ref="T124"/>
    <hyperlink location="Validation_D006_M102_U44_0" ref="U123"/>
    <hyperlink location="Validation_D004_M102_U44_0" ref="U124"/>
    <hyperlink location="Validation_D006_M102_V44_0" ref="V123"/>
    <hyperlink location="Validation_D004_M102_V44_0" ref="V124"/>
    <hyperlink location="Validation_D006_M102_W44_0" ref="W123"/>
    <hyperlink location="Validation_D004_M102_W44_0" ref="W124"/>
    <hyperlink location="Validation_D006_M102_X44_0" ref="X123"/>
    <hyperlink location="Validation_D004_M102_X44_0" ref="X124"/>
    <hyperlink location="Validation_D006_M102_Y44_0" ref="Y123"/>
    <hyperlink location="Validation_D004_M102_Y44_0" ref="Y124"/>
    <hyperlink location="Validation_D006_M102_K45_0" ref="K125"/>
    <hyperlink location="Validation_D006_M102_L45_0" ref="L125"/>
    <hyperlink location="Validation_D006_M102_M45_0" ref="M125"/>
    <hyperlink location="Validation_D006_M102_N45_0" ref="N125"/>
    <hyperlink location="Validation_D006_M102_O45_0" ref="O125"/>
    <hyperlink location="Validation_D006_M102_P45_0" ref="P125"/>
    <hyperlink location="Validation_D006_M102_Q45_0" ref="Q125"/>
    <hyperlink location="Validation_D006_M102_R45_0" ref="R125"/>
    <hyperlink location="Validation_D006_M102_S45_0" ref="S125"/>
    <hyperlink location="Validation_D006_M102_T45_0" ref="T125"/>
    <hyperlink location="Validation_D006_M102_U45_0" ref="U125"/>
    <hyperlink location="Validation_D006_M102_V45_0" ref="V125"/>
    <hyperlink location="Validation_D006_M102_W45_0" ref="W125"/>
    <hyperlink location="Validation_D006_M102_X45_0" ref="X125"/>
    <hyperlink location="Validation_D006_M102_Y45_0" ref="Y125"/>
    <hyperlink location="Validation_D006_M102_K46_0" ref="K126"/>
    <hyperlink location="Validation_D006_M102_L46_0" ref="L126"/>
    <hyperlink location="Validation_D006_M102_M46_0" ref="M126"/>
    <hyperlink location="Validation_D006_M102_N46_0" ref="N126"/>
    <hyperlink location="Validation_D006_M102_O46_0" ref="O126"/>
    <hyperlink location="Validation_D006_M102_P46_0" ref="P126"/>
    <hyperlink location="Validation_D006_M102_Q46_0" ref="Q126"/>
    <hyperlink location="Validation_D006_M102_R46_0" ref="R126"/>
    <hyperlink location="Validation_D006_M102_S46_0" ref="S126"/>
    <hyperlink location="Validation_D006_M102_T46_0" ref="T126"/>
    <hyperlink location="Validation_D006_M102_U46_0" ref="U126"/>
    <hyperlink location="Validation_D006_M102_V46_0" ref="V126"/>
    <hyperlink location="Validation_D006_M102_W46_0" ref="W126"/>
    <hyperlink location="Validation_D006_M102_X46_0" ref="X126"/>
    <hyperlink location="Validation_D006_M102_Y46_0" ref="Y126"/>
    <hyperlink location="Validation_D006_M102_K47_0" ref="K127"/>
    <hyperlink location="Validation_D006_M102_L47_0" ref="L127"/>
    <hyperlink location="Validation_D006_M102_M47_0" ref="M127"/>
    <hyperlink location="Validation_D006_M102_N47_0" ref="N127"/>
    <hyperlink location="Validation_D006_M102_O47_0" ref="O127"/>
    <hyperlink location="Validation_D006_M102_P47_0" ref="P127"/>
    <hyperlink location="Validation_D006_M102_Q47_0" ref="Q127"/>
    <hyperlink location="Validation_D006_M102_R47_0" ref="R127"/>
    <hyperlink location="Validation_D006_M102_S47_0" ref="S127"/>
    <hyperlink location="Validation_D006_M102_T47_0" ref="T127"/>
    <hyperlink location="Validation_D006_M102_U47_0" ref="U127"/>
    <hyperlink location="Validation_D006_M102_V47_0" ref="V127"/>
    <hyperlink location="Validation_D006_M102_W47_0" ref="W127"/>
    <hyperlink location="Validation_D006_M102_X47_0" ref="X127"/>
    <hyperlink location="Validation_D006_M102_Y47_0" ref="Y127"/>
    <hyperlink location="Validation_D006_M102_K48_0" ref="K128"/>
    <hyperlink location="Validation_D006_M102_L48_0" ref="L128"/>
    <hyperlink location="Validation_D006_M102_M48_0" ref="M128"/>
    <hyperlink location="Validation_D006_M102_N48_0" ref="N128"/>
    <hyperlink location="Validation_D006_M102_O48_0" ref="O128"/>
    <hyperlink location="Validation_D006_M102_P48_0" ref="P128"/>
    <hyperlink location="Validation_D006_M102_Q48_0" ref="Q128"/>
    <hyperlink location="Validation_D006_M102_R48_0" ref="R128"/>
    <hyperlink location="Validation_D006_M102_S48_0" ref="S128"/>
    <hyperlink location="Validation_D006_M102_T48_0" ref="T128"/>
    <hyperlink location="Validation_D006_M102_U48_0" ref="U128"/>
    <hyperlink location="Validation_D006_M102_V48_0" ref="V128"/>
    <hyperlink location="Validation_D006_M102_W48_0" ref="W128"/>
    <hyperlink location="Validation_D006_M102_X48_0" ref="X128"/>
    <hyperlink location="Validation_D006_M102_Y48_0" ref="Y128"/>
    <hyperlink location="Validation_D006_M102_K49_0" ref="K129"/>
    <hyperlink location="Validation_D006_M102_L49_0" ref="L129"/>
    <hyperlink location="Validation_D006_M102_M49_0" ref="M129"/>
    <hyperlink location="Validation_D006_M102_N49_0" ref="N129"/>
    <hyperlink location="Validation_D006_M102_O49_0" ref="O129"/>
    <hyperlink location="Validation_D006_M102_P49_0" ref="P129"/>
    <hyperlink location="Validation_D006_M102_Q49_0" ref="Q129"/>
    <hyperlink location="Validation_D006_M102_R49_0" ref="R129"/>
    <hyperlink location="Validation_D006_M102_S49_0" ref="S129"/>
    <hyperlink location="Validation_D006_M102_T49_0" ref="T129"/>
    <hyperlink location="Validation_D006_M102_U49_0" ref="U129"/>
    <hyperlink location="Validation_D006_M102_V49_0" ref="V129"/>
    <hyperlink location="Validation_D006_M102_W49_0" ref="W129"/>
    <hyperlink location="Validation_D006_M102_X49_0" ref="X129"/>
    <hyperlink location="Validation_D006_M102_Y49_0" ref="Y129"/>
    <hyperlink location="Validation_K011_M102_K50_0" ref="K130"/>
    <hyperlink location="Validation_K011_M102_L50_0" ref="L130"/>
    <hyperlink location="Validation_K011_M102_M50_0" ref="M130"/>
    <hyperlink location="Validation_K011_M102_N50_0" ref="N130"/>
    <hyperlink location="Validation_K011_M102_O50_0" ref="O130"/>
    <hyperlink location="Validation_K011_M102_P50_0" ref="P130"/>
    <hyperlink location="Validation_K011_M102_Q50_0" ref="Q130"/>
    <hyperlink location="Validation_K011_M102_R50_0" ref="R130"/>
    <hyperlink location="Validation_K011_M102_S50_0" ref="S130"/>
    <hyperlink location="Validation_K011_M102_T50_0" ref="T130"/>
    <hyperlink location="Validation_K011_M102_U50_0" ref="U130"/>
    <hyperlink location="Validation_K011_M102_V50_0" ref="V130"/>
    <hyperlink location="Validation_K011_M102_W50_0" ref="W130"/>
    <hyperlink location="Validation_K011_M102_X50_0" ref="X130"/>
    <hyperlink location="Validation_K011_M102_Y50_0" ref="Y130"/>
    <hyperlink location="Validation_D003_M102_K51_0" ref="K131"/>
    <hyperlink location="Validation_K015_M102_K51_0" ref="K132"/>
    <hyperlink location="Validation_K013_M102_K51_0" ref="K133"/>
    <hyperlink location="Validation_D003_M102_L51_0" ref="L131"/>
    <hyperlink location="Validation_K015_M102_L51_0" ref="L132"/>
    <hyperlink location="Validation_D003_M102_M51_0" ref="M131"/>
    <hyperlink location="Validation_K015_M102_M51_0" ref="M132"/>
    <hyperlink location="Validation_K013_M102_M51_0" ref="M133"/>
    <hyperlink location="Validation_D003_M102_N51_0" ref="N131"/>
    <hyperlink location="Validation_K015_M102_N51_0" ref="N132"/>
    <hyperlink location="Validation_K013_M102_N51_0" ref="N133"/>
    <hyperlink location="Validation_D003_M102_O51_0" ref="O131"/>
    <hyperlink location="Validation_K015_M102_O51_0" ref="O132"/>
    <hyperlink location="Validation_K013_M102_O51_0" ref="O133"/>
    <hyperlink location="Validation_D003_M102_P51_0" ref="P131"/>
    <hyperlink location="Validation_K015_M102_P51_0" ref="P132"/>
    <hyperlink location="Validation_K013_M102_P51_0" ref="P133"/>
    <hyperlink location="Validation_D003_M102_Q51_0" ref="Q131"/>
    <hyperlink location="Validation_K015_M102_Q51_0" ref="Q132"/>
    <hyperlink location="Validation_K013_M102_Q51_0" ref="Q133"/>
    <hyperlink location="Validation_D003_M102_R51_0" ref="R131"/>
    <hyperlink location="Validation_K015_M102_R51_0" ref="R132"/>
    <hyperlink location="Validation_K013_M102_R51_0" ref="R133"/>
    <hyperlink location="Validation_D003_M102_S51_0" ref="S131"/>
    <hyperlink location="Validation_K015_M102_S51_0" ref="S132"/>
    <hyperlink location="Validation_D003_M102_T51_0" ref="T131"/>
    <hyperlink location="Validation_K015_M102_T51_0" ref="T132"/>
    <hyperlink location="Validation_K013_M102_T51_0" ref="T133"/>
    <hyperlink location="Validation_D003_M102_U51_0" ref="U131"/>
    <hyperlink location="Validation_K015_M102_U51_0" ref="U132"/>
    <hyperlink location="Validation_K013_M102_U51_0" ref="U133"/>
    <hyperlink location="Validation_D003_M102_V51_0" ref="V131"/>
    <hyperlink location="Validation_K015_M102_V51_0" ref="V132"/>
    <hyperlink location="Validation_K013_M102_V51_0" ref="V133"/>
    <hyperlink location="Validation_D003_M102_W51_0" ref="W131"/>
    <hyperlink location="Validation_K015_M102_W51_0" ref="W132"/>
    <hyperlink location="Validation_K013_M102_W51_0" ref="W133"/>
    <hyperlink location="Validation_D003_M102_X51_0" ref="X131"/>
    <hyperlink location="Validation_K015_M102_X51_0" ref="X132"/>
    <hyperlink location="Validation_K013_M102_X51_0" ref="X133"/>
    <hyperlink location="Validation_D003_M102_Y51_0" ref="Y131"/>
    <hyperlink location="Validation_K015_M102_Y51_0" ref="Y132"/>
    <hyperlink location="Validation_K013_M102_Y51_0" ref="Y133"/>
    <hyperlink location="Validation_D011_M102_K53_0" ref="K134"/>
    <hyperlink location="Validation_D011_M102_L53_0" ref="L134"/>
    <hyperlink location="Validation_D011_M102_M53_0" ref="M134"/>
    <hyperlink location="Validation_D011_M102_N53_0" ref="N134"/>
    <hyperlink location="Validation_D011_M102_O53_0" ref="O134"/>
    <hyperlink location="Validation_D011_M102_P53_0" ref="P134"/>
    <hyperlink location="Validation_D011_M102_Q53_0" ref="Q134"/>
    <hyperlink location="Validation_D011_M102_R53_0" ref="R134"/>
    <hyperlink location="Validation_D011_M102_S53_0" ref="S134"/>
    <hyperlink location="Validation_D011_M102_T53_0" ref="T134"/>
    <hyperlink location="Validation_D011_M102_U53_0" ref="U134"/>
    <hyperlink location="Validation_D011_M102_V53_0" ref="V134"/>
    <hyperlink location="Validation_D011_M102_W53_0" ref="W134"/>
    <hyperlink location="Validation_D011_M102_X53_0" ref="X134"/>
    <hyperlink location="Validation_D011_M102_Y53_0" ref="Y134"/>
    <hyperlink location="Validation_K014_M102_K55_0" ref="K135"/>
    <hyperlink location="Validation_K014_M102_L55_0" ref="L135"/>
    <hyperlink location="Validation_K014_M102_M55_0" ref="M135"/>
    <hyperlink location="Validation_K014_M102_N55_0" ref="N135"/>
    <hyperlink location="Validation_K014_M102_O55_0" ref="O135"/>
    <hyperlink location="Validation_K014_M102_P55_0" ref="P135"/>
    <hyperlink location="Validation_K014_M102_Q55_0" ref="Q135"/>
    <hyperlink location="Validation_K014_M102_R55_0" ref="R135"/>
    <hyperlink location="Validation_K014_M102_S55_0" ref="S135"/>
    <hyperlink location="Validation_K014_M102_T55_0" ref="T135"/>
    <hyperlink location="Validation_K014_M102_U55_0" ref="U135"/>
    <hyperlink location="Validation_K014_M102_V55_0" ref="V135"/>
    <hyperlink location="Validation_K014_M102_W55_0" ref="W135"/>
    <hyperlink location="Validation_K014_M102_X55_0" ref="X135"/>
    <hyperlink location="Validation_K014_M102_Y55_0" ref="Y135"/>
    <hyperlink location="Validation_D004_M102_K57_0" ref="K136"/>
    <hyperlink location="Validation_D004_M102_L57_0" ref="L136"/>
    <hyperlink location="Validation_D004_M102_M57_0" ref="M136"/>
    <hyperlink location="Validation_D004_M102_N57_0" ref="N136"/>
    <hyperlink location="Validation_D004_M102_O57_0" ref="O136"/>
    <hyperlink location="Validation_D004_M102_P57_0" ref="P136"/>
    <hyperlink location="Validation_D004_M102_Q57_0" ref="Q136"/>
    <hyperlink location="Validation_D004_M102_R57_0" ref="R136"/>
    <hyperlink location="Validation_D004_M102_S57_0" ref="S136"/>
    <hyperlink location="Validation_D004_M102_T57_0" ref="T136"/>
    <hyperlink location="Validation_D004_M102_U57_0" ref="U136"/>
    <hyperlink location="Validation_D004_M102_V57_0" ref="V136"/>
    <hyperlink location="Validation_D004_M102_W57_0" ref="W136"/>
    <hyperlink location="Validation_D004_M102_X57_0" ref="X136"/>
    <hyperlink location="Validation_D004_M102_Y57_0" ref="Y136"/>
    <hyperlink location="Validation_K023_M102_K64_0" ref="K137"/>
    <hyperlink location="Validation_K023_M102_L64_0" ref="L137"/>
    <hyperlink location="Validation_K023_M102_M64_0" ref="M137"/>
    <hyperlink location="Validation_K023_M102_N64_0" ref="N137"/>
    <hyperlink location="Validation_K023_M102_O64_0" ref="O137"/>
    <hyperlink location="Validation_K023_M102_P64_0" ref="P137"/>
    <hyperlink location="Validation_K023_M102_Q64_0" ref="Q137"/>
    <hyperlink location="Validation_K023_M102_R64_0" ref="R137"/>
    <hyperlink location="Validation_K023_M102_S64_0" ref="S137"/>
    <hyperlink location="Validation_K023_M102_T64_0" ref="T137"/>
    <hyperlink location="Validation_K023_M102_U64_0" ref="U137"/>
    <hyperlink location="Validation_K023_M102_V64_0" ref="V137"/>
    <hyperlink location="Validation_K023_M102_W64_0" ref="W137"/>
    <hyperlink location="Validation_K023_M102_X64_0" ref="X137"/>
    <hyperlink location="Validation_K023_M102_Y64_0" ref="Y137"/>
    <hyperlink location="Validation_D005_M102_K67_0" ref="K138"/>
    <hyperlink location="Validation_D005_M102_L67_0" ref="L138"/>
    <hyperlink location="Validation_D005_M102_M67_0" ref="M138"/>
    <hyperlink location="Validation_D005_M102_N67_0" ref="N138"/>
    <hyperlink location="Validation_D005_M102_O67_0" ref="O138"/>
    <hyperlink location="Validation_D005_M102_P67_0" ref="P138"/>
    <hyperlink location="Validation_D005_M102_Q67_0" ref="Q138"/>
    <hyperlink location="Validation_D005_M102_R67_0" ref="R138"/>
    <hyperlink location="Validation_D005_M102_S67_0" ref="S138"/>
    <hyperlink location="Validation_D005_M102_T67_0" ref="T138"/>
    <hyperlink location="Validation_D005_M102_U67_0" ref="U138"/>
    <hyperlink location="Validation_D005_M102_V67_0" ref="V138"/>
    <hyperlink location="Validation_D005_M102_W67_0" ref="W138"/>
    <hyperlink location="Validation_D005_M102_X67_0" ref="X138"/>
    <hyperlink location="Validation_D005_M102_Y67_0" ref="Y138"/>
    <hyperlink location="Validation_D007_M102_K68_0" ref="K139"/>
    <hyperlink location="Validation_D007_M102_L68_0" ref="L139"/>
    <hyperlink location="Validation_D007_M102_M68_0" ref="M139"/>
    <hyperlink location="Validation_D007_M102_N68_0" ref="N139"/>
    <hyperlink location="Validation_D007_M102_O68_0" ref="O139"/>
    <hyperlink location="Validation_D007_M102_P68_0" ref="P139"/>
    <hyperlink location="Validation_D007_M102_Q68_0" ref="Q139"/>
    <hyperlink location="Validation_D007_M102_R68_0" ref="R139"/>
    <hyperlink location="Validation_D007_M102_S68_0" ref="S139"/>
    <hyperlink location="Validation_D007_M102_T68_0" ref="T139"/>
    <hyperlink location="Validation_D007_M102_U68_0" ref="U139"/>
    <hyperlink location="Validation_D007_M102_V68_0" ref="V139"/>
    <hyperlink location="Validation_D007_M102_W68_0" ref="W139"/>
    <hyperlink location="Validation_D007_M102_X68_0" ref="X139"/>
    <hyperlink location="Validation_D007_M102_Y68_0" ref="Y139"/>
    <hyperlink location="Validation_D006_M102_K69_0" ref="K140"/>
    <hyperlink location="Validation_D006_M102_L69_0" ref="L140"/>
    <hyperlink location="Validation_D006_M102_M69_0" ref="M140"/>
    <hyperlink location="Validation_D006_M102_N69_0" ref="N140"/>
    <hyperlink location="Validation_D006_M102_O69_0" ref="O140"/>
    <hyperlink location="Validation_D006_M102_P69_0" ref="P140"/>
    <hyperlink location="Validation_D006_M102_Q69_0" ref="Q140"/>
    <hyperlink location="Validation_D006_M102_R69_0" ref="R140"/>
    <hyperlink location="Validation_D006_M102_S69_0" ref="S140"/>
    <hyperlink location="Validation_D006_M102_T69_0" ref="T140"/>
    <hyperlink location="Validation_D006_M102_U69_0" ref="U140"/>
    <hyperlink location="Validation_D006_M102_V69_0" ref="V140"/>
    <hyperlink location="Validation_D006_M102_W69_0" ref="W140"/>
    <hyperlink location="Validation_D006_M102_X69_0" ref="X140"/>
    <hyperlink location="Validation_D006_M102_Y69_0" ref="Y140"/>
    <hyperlink location="Validation_K018_M102_K71_0" ref="K141"/>
    <hyperlink location="Validation_K018_M102_L71_0" ref="L141"/>
    <hyperlink location="Validation_K018_M102_M71_0" ref="M141"/>
    <hyperlink location="Validation_K018_M102_N71_0" ref="N141"/>
    <hyperlink location="Validation_K018_M102_O71_0" ref="O141"/>
    <hyperlink location="Validation_K018_M102_P71_0" ref="P141"/>
    <hyperlink location="Validation_K018_M102_Q71_0" ref="Q141"/>
    <hyperlink location="Validation_K018_M102_R71_0" ref="R141"/>
    <hyperlink location="Validation_K018_M102_S71_0" ref="S141"/>
    <hyperlink location="Validation_K018_M102_T71_0" ref="T141"/>
    <hyperlink location="Validation_K018_M102_U71_0" ref="U141"/>
    <hyperlink location="Validation_K018_M102_V71_0" ref="V141"/>
    <hyperlink location="Validation_K018_M102_W71_0" ref="W141"/>
    <hyperlink location="Validation_K018_M102_X71_0" ref="X141"/>
    <hyperlink location="Validation_K018_M102_Y71_0" ref="Y141"/>
    <hyperlink location="Validation_D012_M102_K76_0" ref="K142"/>
    <hyperlink location="Validation_D012_M102_M76_0" ref="M142"/>
    <hyperlink location="Validation_D012_M102_N76_0" ref="N142"/>
    <hyperlink location="Validation_D012_M102_O76_0" ref="O142"/>
    <hyperlink location="Validation_D012_M102_P76_0" ref="P142"/>
    <hyperlink location="Validation_D012_M102_Q76_0" ref="Q142"/>
    <hyperlink location="Validation_D012_M102_R76_0" ref="R142"/>
    <hyperlink location="Validation_D012_M102_T76_0" ref="T142"/>
    <hyperlink location="Validation_D012_M102_U76_0" ref="U142"/>
    <hyperlink location="Validation_D012_M102_V76_0" ref="V142"/>
    <hyperlink location="Validation_D012_M102_W76_0" ref="W142"/>
    <hyperlink location="Validation_D012_M102_X76_0" ref="X142"/>
    <hyperlink location="Validation_D012_M102_Y76_0" ref="Y142"/>
    <hyperlink location="Validation_K019_M102_K79_0" ref="K143"/>
    <hyperlink location="Validation_K019_M102_M79_0" ref="M143"/>
    <hyperlink location="Validation_K019_M102_N79_0" ref="N143"/>
    <hyperlink location="Validation_K019_M102_O79_0" ref="O143"/>
    <hyperlink location="Validation_K019_M102_P79_0" ref="P143"/>
    <hyperlink location="Validation_K019_M102_Q79_0" ref="Q143"/>
    <hyperlink location="Validation_K019_M102_R79_0" ref="R143"/>
    <hyperlink location="Validation_K019_M102_T79_0" ref="T143"/>
    <hyperlink location="Validation_K019_M102_U79_0" ref="U143"/>
    <hyperlink location="Validation_K019_M102_V79_0" ref="V143"/>
    <hyperlink location="Validation_K019_M102_W79_0" ref="W143"/>
    <hyperlink location="Validation_K019_M102_X79_0" ref="X143"/>
    <hyperlink location="Validation_K019_M102_Y79_0" ref="Y143"/>
    <hyperlink location="Validation_K020_M102_K80_0" ref="K144"/>
    <hyperlink location="Validation_K020_M102_M80_0" ref="M144"/>
    <hyperlink location="Validation_K020_M102_N80_0" ref="N144"/>
    <hyperlink location="Validation_K020_M102_O80_0" ref="O144"/>
    <hyperlink location="Validation_K020_M102_P80_0" ref="P144"/>
    <hyperlink location="Validation_K020_M102_Q80_0" ref="Q144"/>
    <hyperlink location="Validation_K020_M102_R80_0" ref="R144"/>
    <hyperlink location="Validation_K020_M102_T80_0" ref="T144"/>
    <hyperlink location="Validation_K020_M102_U80_0" ref="U144"/>
    <hyperlink location="Validation_K020_M102_V80_0" ref="V144"/>
    <hyperlink location="Validation_K020_M102_W80_0" ref="W144"/>
    <hyperlink location="Validation_K020_M102_X80_0" ref="X144"/>
    <hyperlink location="Validation_K020_M102_Y80_0" ref="Y144"/>
    <hyperlink location="Validation_K024_M102_K86_0" ref="K145"/>
    <hyperlink location="Validation_K024_M102_L86_0" ref="L145"/>
    <hyperlink location="Validation_K024_M102_M86_0" ref="M145"/>
    <hyperlink location="Validation_K024_M102_N86_0" ref="N145"/>
    <hyperlink location="Validation_K024_M102_O86_0" ref="O145"/>
    <hyperlink location="Validation_K024_M102_P86_0" ref="P145"/>
    <hyperlink location="Validation_K024_M102_Q86_0" ref="Q145"/>
    <hyperlink location="Validation_K024_M102_R86_0" ref="R145"/>
    <hyperlink location="Validation_K024_M102_S86_0" ref="S145"/>
    <hyperlink location="Validation_K024_M102_T86_0" ref="T145"/>
    <hyperlink location="Validation_K024_M102_U86_0" ref="U145"/>
    <hyperlink location="Validation_K024_M102_V86_0" ref="V145"/>
    <hyperlink location="Validation_K024_M102_W86_0" ref="W145"/>
    <hyperlink location="Validation_K024_M102_X86_0" ref="X145"/>
    <hyperlink location="Validation_K024_M102_Y86_0" ref="Y145"/>
    <hyperlink location="Validation_K021_M102_K92_0" ref="K146"/>
    <hyperlink location="Validation_K021_M102_M92_0" ref="M146"/>
    <hyperlink location="Validation_K021_M102_N92_0" ref="N146"/>
    <hyperlink location="Validation_K021_M102_O92_0" ref="O146"/>
    <hyperlink location="Validation_K021_M102_P92_0" ref="P146"/>
    <hyperlink location="Validation_K021_M102_Q92_0" ref="Q146"/>
    <hyperlink location="Validation_K021_M102_Y92_0" ref="Y146"/>
    <hyperlink location="Validation_K022_M102_K96_0" ref="K147"/>
    <hyperlink location="Validation_K022_M102_M96_0" ref="M147"/>
    <hyperlink location="Validation_K022_M102_N96_0" ref="N147"/>
    <hyperlink location="Validation_K022_M102_O96_0" ref="O147"/>
    <hyperlink location="Validation_K022_M102_P96_0" ref="P147"/>
    <hyperlink location="Validation_K022_M102_Q96_0" ref="Q147"/>
    <hyperlink location="Validation_K022_M102_R96_0" ref="R147"/>
    <hyperlink location="Validation_K022_M102_T96_0" ref="T147"/>
    <hyperlink location="Validation_K022_M102_U96_0" ref="U147"/>
    <hyperlink location="Validation_K022_M102_V96_0" ref="V147"/>
    <hyperlink location="Validation_K022_M102_W96_0" ref="W147"/>
    <hyperlink location="Validation_K022_M102_X96_0" ref="X147"/>
    <hyperlink location="Validation_K022_M102_Y96_0" ref="Y147"/>
    <hyperlink location="Validation_K025_M102_K98_0" ref="K148"/>
    <hyperlink location="Validation_K025_M102_Q98_0" ref="Q148"/>
    <hyperlink location="Validation_K025_M102_Y98_0" ref="Y148"/>
    <hyperlink location="Validation_K001_M102_K99_0" ref="K149"/>
    <hyperlink location="Validation_K003_M102_K99_0" ref="K150"/>
    <hyperlink location="Validation_K004_M102_K99_0" ref="K151"/>
    <hyperlink location="Validation_K001_M102_L99_0" ref="L149"/>
    <hyperlink location="Validation_K001_M102_M99_0" ref="M149"/>
    <hyperlink location="Validation_K003_M102_M99_0" ref="M150"/>
    <hyperlink location="Validation_K004_M102_M99_0" ref="M151"/>
    <hyperlink location="Validation_K001_M102_N99_0" ref="N149"/>
    <hyperlink location="Validation_K003_M102_N99_0" ref="N150"/>
    <hyperlink location="Validation_K004_M102_N99_0" ref="N151"/>
    <hyperlink location="Validation_K001_M102_O99_0" ref="O149"/>
    <hyperlink location="Validation_K003_M102_O99_0" ref="O150"/>
    <hyperlink location="Validation_K004_M102_O99_0" ref="O151"/>
    <hyperlink location="Validation_K001_M102_P99_0" ref="P149"/>
    <hyperlink location="Validation_K003_M102_P99_0" ref="P150"/>
    <hyperlink location="Validation_K004_M102_P99_0" ref="P151"/>
    <hyperlink location="Validation_K001_M102_Q99_0" ref="Q149"/>
    <hyperlink location="Validation_K003_M102_Q99_0" ref="Q150"/>
    <hyperlink location="Validation_K004_M102_Q99_0" ref="Q151"/>
    <hyperlink location="Validation_K001_M102_R99_0" ref="R149"/>
    <hyperlink location="Validation_K003_M102_R99_0" ref="R150"/>
    <hyperlink location="Validation_K004_M102_R99_0" ref="R151"/>
    <hyperlink location="Validation_K001_M102_S99_0" ref="S149"/>
    <hyperlink location="Validation_K001_M102_T99_0" ref="T149"/>
    <hyperlink location="Validation_K003_M102_T99_0" ref="T150"/>
    <hyperlink location="Validation_K004_M102_T99_0" ref="T151"/>
    <hyperlink location="Validation_K001_M102_U99_0" ref="U149"/>
    <hyperlink location="Validation_K003_M102_U99_0" ref="U150"/>
    <hyperlink location="Validation_K004_M102_U99_0" ref="U151"/>
    <hyperlink location="Validation_K001_M102_V99_0" ref="V149"/>
    <hyperlink location="Validation_K003_M102_V99_0" ref="V150"/>
    <hyperlink location="Validation_K004_M102_V99_0" ref="V151"/>
    <hyperlink location="Validation_K001_M102_W99_0" ref="W149"/>
    <hyperlink location="Validation_K003_M102_W99_0" ref="W150"/>
    <hyperlink location="Validation_K004_M102_W99_0" ref="W151"/>
    <hyperlink location="Validation_K001_M102_X99_0" ref="X149"/>
    <hyperlink location="Validation_K003_M102_X99_0" ref="X150"/>
    <hyperlink location="Validation_K004_M102_X99_0" ref="X151"/>
    <hyperlink location="Validation_K001_M102_Y99_0" ref="Y149"/>
    <hyperlink location="Validation_K002_M102_Y99_0" ref="Y150"/>
    <hyperlink location="Validation_K003_M102_Y99_0" ref="Y151"/>
    <hyperlink location="Validation_K004_M102_Y99_0" ref="Y152"/>
    <hyperlink location="Validation_K005_M102_K100_0" ref="K153"/>
    <hyperlink location="Validation_K005_M102_M100_0" ref="M153"/>
    <hyperlink location="Validation_K005_M102_N100_0" ref="N153"/>
    <hyperlink location="Validation_K005_M102_O100_0" ref="O153"/>
    <hyperlink location="Validation_K005_M102_P100_0" ref="P153"/>
    <hyperlink location="Validation_K005_M102_Q100_0" ref="Q153"/>
    <hyperlink location="Validation_K005_M102_R100_0" ref="R153"/>
    <hyperlink location="Validation_K005_M102_T100_0" ref="T153"/>
    <hyperlink location="Validation_K005_M102_U100_0" ref="U153"/>
    <hyperlink location="Validation_K005_M102_V100_0" ref="V153"/>
    <hyperlink location="Validation_K005_M102_W100_0" ref="W153"/>
    <hyperlink location="Validation_K005_M102_X100_0" ref="X153"/>
    <hyperlink location="Validation_K005_M102_Y100_0" ref="Y153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20" width="11.710937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140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1.7109375" collapsed="false"/>
    <col min="37" max="45" customWidth="true" style="20" width="11.7109375" collapsed="false"/>
    <col min="46" max="16384" style="20" width="11.5703125" collapsed="false"/>
  </cols>
  <sheetData>
    <row r="1" spans="1:36" ht="21.95" customHeight="1" x14ac:dyDescent="0.25">
      <c r="A1" s="21"/>
      <c r="B1" s="71" t="str">
        <f>I_ReportName</f>
        <v>MONA_B</v>
      </c>
      <c r="D1" s="16" t="s">
        <v>1</v>
      </c>
      <c r="E1" s="21"/>
      <c r="H1" s="83"/>
      <c r="I1" s="83"/>
      <c r="K1" s="180" t="s">
        <v>15</v>
      </c>
      <c r="L1" s="180"/>
      <c r="M1" s="180"/>
      <c r="N1" s="180"/>
      <c r="O1" s="180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258</v>
      </c>
      <c r="D2" s="16" t="s">
        <v>13</v>
      </c>
      <c r="E2" s="21"/>
      <c r="H2" s="83"/>
      <c r="I2" s="83"/>
      <c r="K2" s="181" t="s">
        <v>254</v>
      </c>
      <c r="L2" s="181"/>
      <c r="M2" s="181"/>
      <c r="N2" s="181"/>
      <c r="O2" s="181"/>
      <c r="P2" s="181"/>
      <c r="Q2" s="181"/>
      <c r="R2" s="181"/>
      <c r="S2" s="181"/>
      <c r="T2" s="181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271</v>
      </c>
      <c r="E3" s="21"/>
      <c r="H3" s="83"/>
      <c r="I3" s="83"/>
      <c r="K3" s="54" t="s">
        <v>95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00000000000001" customHeight="1" x14ac:dyDescent="0.2">
      <c r="A5" s="40"/>
      <c r="B5" s="142">
        <f>COUNTIFS(AB23:AD48,"*ERROR*")+COUNTIFS(K51:Y75,"*ERROR*")</f>
      </c>
      <c r="C5" s="142"/>
      <c r="D5" s="142" t="s">
        <v>267</v>
      </c>
      <c r="E5" s="40"/>
      <c r="F5" s="107"/>
      <c r="G5" s="84"/>
      <c r="H5" s="85"/>
      <c r="I5" s="85"/>
      <c r="J5" s="40"/>
      <c r="K5" s="119" t="s">
        <v>202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6"/>
      <c r="B6" s="146">
        <f>COUNTIFS(AB23:AD48,"*WARNING*")+COUNTIFS(K51:Y75,"*WARNING*")</f>
      </c>
      <c r="C6" s="146"/>
      <c r="D6" s="146" t="s">
        <v>268</v>
      </c>
      <c r="E6" s="146"/>
      <c r="F6" s="146"/>
      <c r="G6" s="84"/>
      <c r="H6" s="85"/>
      <c r="I6" s="8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Z6" s="146"/>
      <c r="AG6" s="20"/>
      <c r="AH6" s="20"/>
      <c r="AI6" s="20"/>
      <c r="AJ6" s="146"/>
    </row>
    <row r="7" spans="1:36" ht="15" hidden="1" customHeight="1" x14ac:dyDescent="0.2">
      <c r="A7" s="40"/>
      <c r="B7" s="142"/>
      <c r="C7" s="142"/>
      <c r="D7" s="142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159"/>
      <c r="B9" s="159"/>
      <c r="C9" s="159"/>
      <c r="D9" s="159"/>
      <c r="E9" s="159"/>
      <c r="F9" s="159"/>
      <c r="G9" s="85"/>
      <c r="H9" s="85"/>
      <c r="I9" s="85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J9" s="159"/>
    </row>
    <row r="10" spans="1:36" ht="15" hidden="1" customHeight="1" x14ac:dyDescent="0.2">
      <c r="A10" s="159"/>
      <c r="B10" s="159"/>
      <c r="C10" s="159"/>
      <c r="D10" s="159"/>
      <c r="E10" s="159"/>
      <c r="F10" s="159"/>
      <c r="G10" s="85"/>
      <c r="H10" s="85"/>
      <c r="I10" s="85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J10" s="159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2" t="s">
        <v>21</v>
      </c>
      <c r="L16" s="183"/>
      <c r="M16" s="183"/>
      <c r="N16" s="183"/>
      <c r="O16" s="183"/>
      <c r="P16" s="183"/>
      <c r="Q16" s="184"/>
      <c r="R16" s="182" t="s">
        <v>22</v>
      </c>
      <c r="S16" s="183"/>
      <c r="T16" s="183"/>
      <c r="U16" s="183"/>
      <c r="V16" s="183"/>
      <c r="W16" s="183"/>
      <c r="X16" s="183"/>
      <c r="Y16" s="175" t="s">
        <v>263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105</v>
      </c>
      <c r="N17" s="120" t="s">
        <v>18</v>
      </c>
      <c r="O17" s="120" t="s">
        <v>111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105</v>
      </c>
      <c r="U17" s="120" t="s">
        <v>18</v>
      </c>
      <c r="V17" s="120" t="s">
        <v>111</v>
      </c>
      <c r="W17" s="120" t="s">
        <v>19</v>
      </c>
      <c r="X17" s="120" t="s">
        <v>20</v>
      </c>
      <c r="Y17" s="176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4"/>
      <c r="E19" s="40"/>
      <c r="F19" s="108"/>
      <c r="G19" s="89"/>
      <c r="H19" s="89"/>
      <c r="I19" s="89"/>
      <c r="J19" s="41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04"/>
      <c r="Z19" s="46"/>
    </row>
    <row r="20" spans="1:36" ht="18" hidden="1" customHeight="1" x14ac:dyDescent="0.2">
      <c r="A20" s="74"/>
      <c r="C20" s="81"/>
      <c r="D20" s="74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ht="45" customHeight="1" x14ac:dyDescent="0.2">
      <c r="A21" s="69"/>
      <c r="C21" s="81"/>
      <c r="D21" s="105" t="s">
        <v>59</v>
      </c>
      <c r="E21" s="69"/>
      <c r="F21" s="134"/>
      <c r="G21" s="123"/>
      <c r="H21" s="123"/>
      <c r="I21" s="123"/>
      <c r="J21" s="124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8"/>
      <c r="AJ21" s="69"/>
    </row>
    <row r="22" spans="1:36" s="55" customFormat="1" ht="24.95" customHeight="1" x14ac:dyDescent="0.2">
      <c r="A22" s="60"/>
      <c r="C22" s="81"/>
      <c r="D22" s="160" t="s">
        <v>30</v>
      </c>
      <c r="E22" s="60"/>
      <c r="F22" s="134"/>
      <c r="G22" s="123"/>
      <c r="H22" s="123"/>
      <c r="I22" s="123"/>
      <c r="J22" s="125"/>
      <c r="K22" s="53"/>
      <c r="L22" s="53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8"/>
      <c r="AH22" s="61"/>
      <c r="AJ22" s="40"/>
    </row>
    <row r="23" spans="1:36" ht="29.25" customHeight="1" x14ac:dyDescent="0.2">
      <c r="A23" s="40"/>
      <c r="C23" s="81"/>
      <c r="D23" s="150" t="s">
        <v>114</v>
      </c>
      <c r="E23" s="40"/>
      <c r="F23" s="134">
        <f>ROW()</f>
        <v>23</v>
      </c>
      <c r="G23" s="123"/>
      <c r="H23" s="123"/>
      <c r="I23" s="123"/>
      <c r="J23" s="126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195">
        <f>IF(ABS(Q23-SUM(K23,L23,N23,O23,M23,P23))&lt;=0.5,"OK","Q23: ERROR")</f>
      </c>
      <c r="AC23" s="195">
        <f>IF(ABS(X23-SUM(R23,S23,U23,V23,T23,W23))&lt;=0.5,"OK","X23: ERROR")</f>
      </c>
      <c r="AD23" s="195">
        <f>IF(ABS(Y23-SUM(X23,Q23))&lt;=0.5,"OK","Y23: ERROR")</f>
      </c>
      <c r="AH23" s="40"/>
    </row>
    <row r="24" spans="1:36" ht="33.75" customHeight="1" x14ac:dyDescent="0.2">
      <c r="A24" s="40"/>
      <c r="C24" s="81"/>
      <c r="D24" s="160" t="s">
        <v>34</v>
      </c>
      <c r="E24" s="40"/>
      <c r="F24" s="134"/>
      <c r="G24" s="123"/>
      <c r="H24" s="123"/>
      <c r="I24" s="123"/>
      <c r="J24" s="125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108"/>
      <c r="AH24" s="40"/>
    </row>
    <row r="25" spans="1:36" ht="15" customHeight="1" x14ac:dyDescent="0.2">
      <c r="A25" s="40"/>
      <c r="C25" s="81"/>
      <c r="D25" s="150" t="s">
        <v>204</v>
      </c>
      <c r="E25" s="40"/>
      <c r="F25" s="134">
        <f>ROW()</f>
        <v>25</v>
      </c>
      <c r="G25" s="123"/>
      <c r="H25" s="123"/>
      <c r="I25" s="123"/>
      <c r="J25" s="1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195">
        <f>IF(ABS(Q25-SUM(K25,L25,N25,O25,P25,M25))&lt;=0.5,"OK","Q25: ERROR")</f>
      </c>
      <c r="AC25" s="195">
        <f>IF(ABS(X25-SUM(R25,S25,U25,V25,W25,T25))&lt;=0.5,"OK","X25: ERROR")</f>
      </c>
      <c r="AD25" s="195">
        <f>IF(ABS(Y25-SUM(X25,Q25))&lt;=0.5,"OK","Y25: ERROR")</f>
      </c>
      <c r="AH25" s="40"/>
    </row>
    <row r="26" spans="1:36" ht="15" customHeight="1" x14ac:dyDescent="0.2">
      <c r="A26" s="40"/>
      <c r="C26" s="81"/>
      <c r="D26" s="100" t="s">
        <v>96</v>
      </c>
      <c r="E26" s="40"/>
      <c r="F26" s="134">
        <f>ROW()</f>
        <v>26</v>
      </c>
      <c r="G26" s="128"/>
      <c r="H26" s="123"/>
      <c r="I26" s="123"/>
      <c r="J26" s="129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8"/>
      <c r="AB26" s="195">
        <f>IF(ABS(Q26-SUM(K26,L26,N26,O26,P26,M26))&lt;=0.5,"OK","Q26: ERROR")</f>
      </c>
      <c r="AC26" s="195">
        <f>IF(ABS(X26-SUM(R26,S26,U26,V26,W26,T26))&lt;=0.5,"OK","X26: ERROR")</f>
      </c>
      <c r="AD26" s="195">
        <f>IF(ABS(Y26-SUM(X26,Q26))&lt;=0.5,"OK","Y26: ERROR")</f>
      </c>
      <c r="AH26" s="40"/>
    </row>
    <row r="27" spans="1:36" ht="15" customHeight="1" x14ac:dyDescent="0.2">
      <c r="A27" s="40"/>
      <c r="C27" s="81"/>
      <c r="D27" s="100" t="s">
        <v>97</v>
      </c>
      <c r="E27" s="40"/>
      <c r="F27" s="134">
        <f>ROW()</f>
        <v>27</v>
      </c>
      <c r="G27" s="128"/>
      <c r="H27" s="123"/>
      <c r="I27" s="123"/>
      <c r="J27" s="129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8"/>
      <c r="AB27" s="195">
        <f>IF(ABS(Q27-SUM(K27,L27,N27,O27,P27,M27))&lt;=0.5,"OK","Q27: ERROR")</f>
      </c>
      <c r="AC27" s="195">
        <f>IF(ABS(X27-SUM(R27,S27,U27,V27,W27,T27))&lt;=0.5,"OK","X27: ERROR")</f>
      </c>
      <c r="AD27" s="195">
        <f>IF(ABS(Y27-SUM(X27,Q27))&lt;=0.5,"OK","Y27: ERROR")</f>
      </c>
      <c r="AH27" s="40"/>
    </row>
    <row r="28" spans="1:36" ht="32.25" customHeight="1" x14ac:dyDescent="0.2">
      <c r="A28" s="40"/>
      <c r="C28" s="81"/>
      <c r="D28" s="99" t="s">
        <v>207</v>
      </c>
      <c r="E28" s="40"/>
      <c r="F28" s="134">
        <f>ROW()</f>
        <v>28</v>
      </c>
      <c r="G28" s="123"/>
      <c r="H28" s="123"/>
      <c r="I28" s="123"/>
      <c r="J28" s="1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08"/>
      <c r="AB28" s="195">
        <f>IF(ABS(Q28-SUM(K28,L28,N28,O28,P28,M28))&lt;=0.5,"OK","Q28: ERROR")</f>
      </c>
      <c r="AC28" s="195">
        <f>IF(ABS(X28-SUM(R28,S28,U28,V28,W28,T28))&lt;=0.5,"OK","X28: ERROR")</f>
      </c>
      <c r="AD28" s="195">
        <f>IF(ABS(Y28-SUM(X28,Q28))&lt;=0.5,"OK","Y28: ERROR")</f>
      </c>
      <c r="AH28" s="40"/>
    </row>
    <row r="29" spans="1:36" ht="15" customHeight="1" x14ac:dyDescent="0.2">
      <c r="A29" s="40"/>
      <c r="C29" s="81"/>
      <c r="D29" s="100" t="s">
        <v>96</v>
      </c>
      <c r="E29" s="40"/>
      <c r="F29" s="134">
        <f>ROW()</f>
        <v>29</v>
      </c>
      <c r="G29" s="128"/>
      <c r="H29" s="123"/>
      <c r="I29" s="123"/>
      <c r="J29" s="129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8"/>
      <c r="AB29" s="195">
        <f>IF(ABS(Q29-SUM(K29,L29,N29,O29,P29,M29))&lt;=0.5,"OK","Q29: ERROR")</f>
      </c>
      <c r="AC29" s="195">
        <f>IF(ABS(X29-SUM(R29,S29,U29,V29,W29,T29))&lt;=0.5,"OK","X29: ERROR")</f>
      </c>
      <c r="AD29" s="195">
        <f>IF(ABS(Y29-SUM(X29,Q29))&lt;=0.5,"OK","Y29: ERROR")</f>
      </c>
      <c r="AH29" s="40"/>
    </row>
    <row r="30" spans="1:36" s="55" customFormat="1" ht="15" customHeight="1" x14ac:dyDescent="0.2">
      <c r="A30" s="60"/>
      <c r="C30" s="81"/>
      <c r="D30" s="100" t="s">
        <v>97</v>
      </c>
      <c r="E30" s="60"/>
      <c r="F30" s="134">
        <f>ROW()</f>
        <v>30</v>
      </c>
      <c r="G30" s="128"/>
      <c r="H30" s="123"/>
      <c r="I30" s="123"/>
      <c r="J30" s="125"/>
      <c r="K30" s="51"/>
      <c r="L30" s="51"/>
      <c r="M30" s="51"/>
      <c r="N30" s="51"/>
      <c r="O30" s="51"/>
      <c r="P30" s="51"/>
      <c r="Q30" s="24"/>
      <c r="R30" s="51"/>
      <c r="S30" s="51"/>
      <c r="T30" s="51"/>
      <c r="U30" s="51"/>
      <c r="V30" s="51"/>
      <c r="W30" s="51"/>
      <c r="X30" s="24"/>
      <c r="Y30" s="24"/>
      <c r="Z30" s="108"/>
      <c r="AB30" s="195">
        <f>IF(ABS(Q30-SUM(K30,L30,N30,O30,P30,M30))&lt;=0.5,"OK","Q30: ERROR")</f>
      </c>
      <c r="AC30" s="195">
        <f>IF(ABS(X30-SUM(R30,S30,U30,V30,W30,T30))&lt;=0.5,"OK","X30: ERROR")</f>
      </c>
      <c r="AD30" s="195">
        <f>IF(ABS(Y30-SUM(X30,Q30))&lt;=0.5,"OK","Y30: ERROR")</f>
      </c>
      <c r="AH30" s="60"/>
      <c r="AJ30" s="40"/>
    </row>
    <row r="31" spans="1:36" ht="24.95" customHeight="1" x14ac:dyDescent="0.2">
      <c r="A31" s="40"/>
      <c r="C31" s="81"/>
      <c r="D31" s="160" t="s">
        <v>37</v>
      </c>
      <c r="E31" s="40"/>
      <c r="F31" s="134"/>
      <c r="G31" s="123"/>
      <c r="H31" s="123"/>
      <c r="I31" s="123"/>
      <c r="J31" s="129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108"/>
      <c r="AH31" s="40"/>
    </row>
    <row r="32" spans="1:36" ht="29.25" customHeight="1" x14ac:dyDescent="0.2">
      <c r="A32" s="40"/>
      <c r="C32" s="81"/>
      <c r="D32" s="150" t="s">
        <v>114</v>
      </c>
      <c r="E32" s="40"/>
      <c r="F32" s="134">
        <f>ROW()</f>
        <v>32</v>
      </c>
      <c r="G32" s="123"/>
      <c r="H32" s="123"/>
      <c r="I32" s="123"/>
      <c r="J32" s="126"/>
      <c r="K32" s="51"/>
      <c r="L32" s="51"/>
      <c r="M32" s="51"/>
      <c r="N32" s="51"/>
      <c r="O32" s="51"/>
      <c r="P32" s="51"/>
      <c r="Q32" s="24"/>
      <c r="R32" s="51"/>
      <c r="S32" s="51"/>
      <c r="T32" s="51"/>
      <c r="U32" s="51"/>
      <c r="V32" s="51"/>
      <c r="W32" s="51"/>
      <c r="X32" s="24"/>
      <c r="Y32" s="24"/>
      <c r="Z32" s="108"/>
      <c r="AB32" s="195">
        <f>IF(ABS(Q32-SUM(K32,L32,N32,O32,M32,P32))&lt;=0.5,"OK","Q32: ERROR")</f>
      </c>
      <c r="AC32" s="195">
        <f>IF(ABS(X32-SUM(R32,S32,U32,V32,T32,W32))&lt;=0.5,"OK","X32: ERROR")</f>
      </c>
      <c r="AD32" s="195">
        <f>IF(ABS(Y32-SUM(X32,Q32))&lt;=0.5,"OK","Y32: ERROR")</f>
      </c>
      <c r="AH32" s="40"/>
    </row>
    <row r="33" spans="1:36" ht="6" customHeight="1" x14ac:dyDescent="0.2">
      <c r="A33" s="23"/>
      <c r="C33" s="81"/>
      <c r="D33" s="23"/>
      <c r="E33" s="23"/>
      <c r="F33" s="134"/>
      <c r="G33" s="123"/>
      <c r="H33" s="123"/>
      <c r="I33" s="123"/>
      <c r="J33" s="1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08"/>
    </row>
    <row r="34" spans="1:36" x14ac:dyDescent="0.2">
      <c r="C34" s="81"/>
      <c r="D34" s="21"/>
      <c r="F34" s="134"/>
      <c r="G34" s="123"/>
      <c r="H34" s="123"/>
      <c r="I34" s="123"/>
      <c r="J34" s="125"/>
      <c r="Z34" s="108"/>
    </row>
    <row r="35" spans="1:36" x14ac:dyDescent="0.2">
      <c r="C35" s="81"/>
      <c r="D35" s="21"/>
      <c r="F35" s="134"/>
      <c r="G35" s="123"/>
      <c r="H35" s="123"/>
      <c r="I35" s="123"/>
      <c r="J35" s="125"/>
      <c r="Z35" s="108"/>
      <c r="AJ35" s="69"/>
    </row>
    <row r="36" spans="1:36" x14ac:dyDescent="0.2">
      <c r="C36" s="81"/>
      <c r="D36" s="21"/>
      <c r="F36" s="134"/>
      <c r="G36" s="123"/>
      <c r="H36" s="123"/>
      <c r="I36" s="123"/>
      <c r="J36" s="125"/>
      <c r="Z36" s="108"/>
      <c r="AJ36" s="69"/>
    </row>
    <row r="37" spans="1:36" ht="45" customHeight="1" x14ac:dyDescent="0.2">
      <c r="C37" s="81"/>
      <c r="D37" s="151" t="s">
        <v>60</v>
      </c>
      <c r="E37" s="69"/>
      <c r="F37" s="134"/>
      <c r="G37" s="123"/>
      <c r="H37" s="123"/>
      <c r="I37" s="123"/>
      <c r="J37" s="12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08"/>
      <c r="AJ37" s="69"/>
    </row>
    <row r="38" spans="1:36" s="55" customFormat="1" ht="24.95" customHeight="1" x14ac:dyDescent="0.2">
      <c r="A38" s="60"/>
      <c r="C38" s="81"/>
      <c r="D38" s="160" t="s">
        <v>61</v>
      </c>
      <c r="E38" s="60"/>
      <c r="F38" s="134"/>
      <c r="G38" s="123"/>
      <c r="H38" s="123"/>
      <c r="I38" s="123"/>
      <c r="J38" s="130"/>
      <c r="K38" s="53"/>
      <c r="L38" s="53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8"/>
      <c r="AH38" s="61"/>
      <c r="AJ38" s="69"/>
    </row>
    <row r="39" spans="1:36" ht="28.5" customHeight="1" x14ac:dyDescent="0.2">
      <c r="A39" s="69"/>
      <c r="C39" s="81"/>
      <c r="D39" s="150" t="s">
        <v>113</v>
      </c>
      <c r="E39" s="69"/>
      <c r="F39" s="134">
        <f>ROW()</f>
        <v>39</v>
      </c>
      <c r="G39" s="123"/>
      <c r="H39" s="123"/>
      <c r="I39" s="123"/>
      <c r="J39" s="131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8"/>
      <c r="AB39" s="195">
        <f>IF(ABS(Q39-SUM(K39,L39,N39,O39,M39,P39))&lt;=0.5,"OK","Q39: ERROR")</f>
      </c>
      <c r="AC39" s="195">
        <f>IF(ABS(X39-SUM(R39,S39,U39,V39,T39,W39))&lt;=0.5,"OK","X39: ERROR")</f>
      </c>
      <c r="AD39" s="195">
        <f>IF(ABS(Y39-SUM(X39,Q39))&lt;=0.5,"OK","Y39: ERROR")</f>
      </c>
      <c r="AH39" s="69"/>
      <c r="AJ39" s="69"/>
    </row>
    <row r="40" spans="1:36" ht="40.5" customHeight="1" x14ac:dyDescent="0.2">
      <c r="A40" s="69"/>
      <c r="C40" s="81"/>
      <c r="D40" s="160" t="s">
        <v>68</v>
      </c>
      <c r="E40" s="69"/>
      <c r="F40" s="134"/>
      <c r="G40" s="123"/>
      <c r="H40" s="123"/>
      <c r="I40" s="123"/>
      <c r="J40" s="13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08"/>
      <c r="AH40" s="69"/>
      <c r="AJ40" s="69"/>
    </row>
    <row r="41" spans="1:36" ht="15" customHeight="1" x14ac:dyDescent="0.2">
      <c r="A41" s="69"/>
      <c r="C41" s="81"/>
      <c r="D41" s="150" t="s">
        <v>215</v>
      </c>
      <c r="E41" s="69"/>
      <c r="F41" s="134">
        <f>ROW()</f>
        <v>41</v>
      </c>
      <c r="G41" s="123"/>
      <c r="H41" s="123"/>
      <c r="I41" s="123"/>
      <c r="J41" s="13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8"/>
      <c r="AB41" s="195">
        <f>IF(ABS(Q41-SUM(K41,L41,N41,O41,P41,M41))&lt;=0.5,"OK","Q41: ERROR")</f>
      </c>
      <c r="AC41" s="195">
        <f>IF(ABS(X41-SUM(R41,S41,U41,V41,W41,T41))&lt;=0.5,"OK","X41: ERROR")</f>
      </c>
      <c r="AD41" s="195">
        <f>IF(ABS(Y41-SUM(X41,Q41))&lt;=0.5,"OK","Y41: ERROR")</f>
      </c>
      <c r="AH41" s="69"/>
      <c r="AJ41" s="69"/>
    </row>
    <row r="42" spans="1:36" ht="15" customHeight="1" x14ac:dyDescent="0.2">
      <c r="A42" s="69"/>
      <c r="C42" s="81"/>
      <c r="D42" s="100" t="s">
        <v>96</v>
      </c>
      <c r="E42" s="69"/>
      <c r="F42" s="134">
        <f>ROW()</f>
        <v>42</v>
      </c>
      <c r="G42" s="128"/>
      <c r="H42" s="123"/>
      <c r="I42" s="123"/>
      <c r="J42" s="129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8"/>
      <c r="AB42" s="195">
        <f>IF(ABS(Q42-SUM(K42,L42,N42,O42,P42,M42))&lt;=0.5,"OK","Q42: ERROR")</f>
      </c>
      <c r="AC42" s="195">
        <f>IF(ABS(X42-SUM(R42,S42,U42,V42,W42,T42))&lt;=0.5,"OK","X42: ERROR")</f>
      </c>
      <c r="AD42" s="195">
        <f>IF(ABS(Y42-SUM(X42,Q42))&lt;=0.5,"OK","Y42: ERROR")</f>
      </c>
      <c r="AH42" s="69"/>
      <c r="AJ42" s="69"/>
    </row>
    <row r="43" spans="1:36" ht="15" customHeight="1" x14ac:dyDescent="0.2">
      <c r="A43" s="69"/>
      <c r="C43" s="81"/>
      <c r="D43" s="100" t="s">
        <v>97</v>
      </c>
      <c r="E43" s="69"/>
      <c r="F43" s="134">
        <f>ROW()</f>
        <v>43</v>
      </c>
      <c r="G43" s="128"/>
      <c r="H43" s="123"/>
      <c r="I43" s="123"/>
      <c r="J43" s="129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8"/>
      <c r="AB43" s="195">
        <f>IF(ABS(Q43-SUM(K43,L43,N43,O43,P43,M43))&lt;=0.5,"OK","Q43: ERROR")</f>
      </c>
      <c r="AC43" s="195">
        <f>IF(ABS(X43-SUM(R43,S43,U43,V43,W43,T43))&lt;=0.5,"OK","X43: ERROR")</f>
      </c>
      <c r="AD43" s="195">
        <f>IF(ABS(Y43-SUM(X43,Q43))&lt;=0.5,"OK","Y43: ERROR")</f>
      </c>
      <c r="AH43" s="69"/>
      <c r="AJ43" s="69"/>
    </row>
    <row r="44" spans="1:36" ht="33" customHeight="1" x14ac:dyDescent="0.2">
      <c r="A44" s="69"/>
      <c r="C44" s="81"/>
      <c r="D44" s="99" t="s">
        <v>216</v>
      </c>
      <c r="E44" s="69"/>
      <c r="F44" s="134">
        <f>ROW()</f>
        <v>44</v>
      </c>
      <c r="G44" s="123"/>
      <c r="H44" s="123"/>
      <c r="I44" s="123"/>
      <c r="J44" s="13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8"/>
      <c r="AB44" s="195">
        <f>IF(ABS(Q44-SUM(K44,L44,N44,O44,P44,M44))&lt;=0.5,"OK","Q44: ERROR")</f>
      </c>
      <c r="AC44" s="195">
        <f>IF(ABS(X44-SUM(R44,S44,U44,V44,W44,T44))&lt;=0.5,"OK","X44: ERROR")</f>
      </c>
      <c r="AD44" s="195">
        <f>IF(ABS(Y44-SUM(X44,Q44))&lt;=0.5,"OK","Y44: ERROR")</f>
      </c>
      <c r="AH44" s="69"/>
      <c r="AJ44" s="69"/>
    </row>
    <row r="45" spans="1:36" ht="15" customHeight="1" x14ac:dyDescent="0.2">
      <c r="A45" s="69"/>
      <c r="C45" s="81"/>
      <c r="D45" s="100" t="s">
        <v>96</v>
      </c>
      <c r="E45" s="69"/>
      <c r="F45" s="134">
        <f>ROW()</f>
        <v>45</v>
      </c>
      <c r="G45" s="128"/>
      <c r="H45" s="123"/>
      <c r="I45" s="123"/>
      <c r="J45" s="129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8"/>
      <c r="AB45" s="195">
        <f>IF(ABS(Q45-SUM(K45,L45,N45,O45,P45,M45))&lt;=0.5,"OK","Q45: ERROR")</f>
      </c>
      <c r="AC45" s="195">
        <f>IF(ABS(X45-SUM(R45,S45,U45,V45,W45,T45))&lt;=0.5,"OK","X45: ERROR")</f>
      </c>
      <c r="AD45" s="195">
        <f>IF(ABS(Y45-SUM(X45,Q45))&lt;=0.5,"OK","Y45: ERROR")</f>
      </c>
      <c r="AH45" s="69"/>
      <c r="AJ45" s="69"/>
    </row>
    <row r="46" spans="1:36" s="55" customFormat="1" ht="15" customHeight="1" x14ac:dyDescent="0.2">
      <c r="A46" s="60"/>
      <c r="C46" s="81"/>
      <c r="D46" s="100" t="s">
        <v>97</v>
      </c>
      <c r="E46" s="60"/>
      <c r="F46" s="134">
        <f>ROW()</f>
        <v>46</v>
      </c>
      <c r="G46" s="128"/>
      <c r="H46" s="123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8"/>
      <c r="AB46" s="195">
        <f>IF(ABS(Q46-SUM(K46,L46,N46,O46,P46,M46))&lt;=0.5,"OK","Q46: ERROR")</f>
      </c>
      <c r="AC46" s="195">
        <f>IF(ABS(X46-SUM(R46,S46,U46,V46,W46,T46))&lt;=0.5,"OK","X46: ERROR")</f>
      </c>
      <c r="AD46" s="195">
        <f>IF(ABS(Y46-SUM(X46,Q46))&lt;=0.5,"OK","Y46: ERROR")</f>
      </c>
      <c r="AH46" s="60"/>
      <c r="AJ46" s="69"/>
    </row>
    <row r="47" spans="1:36" ht="24.95" customHeight="1" x14ac:dyDescent="0.2">
      <c r="A47" s="69"/>
      <c r="C47" s="81"/>
      <c r="D47" s="160" t="s">
        <v>69</v>
      </c>
      <c r="E47" s="69"/>
      <c r="F47" s="134"/>
      <c r="G47" s="123"/>
      <c r="H47" s="123"/>
      <c r="I47" s="123"/>
      <c r="J47" s="13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08"/>
      <c r="AH47" s="69"/>
      <c r="AJ47" s="69"/>
    </row>
    <row r="48" spans="1:36" ht="28.5" customHeight="1" x14ac:dyDescent="0.2">
      <c r="A48" s="69"/>
      <c r="C48" s="81"/>
      <c r="D48" s="150" t="s">
        <v>113</v>
      </c>
      <c r="E48" s="69"/>
      <c r="F48" s="134">
        <f>ROW()</f>
        <v>48</v>
      </c>
      <c r="G48" s="123"/>
      <c r="H48" s="123"/>
      <c r="I48" s="123"/>
      <c r="J48" s="133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8"/>
      <c r="AB48" s="195">
        <f>IF(ABS(Q48-SUM(K48,L48,N48,O48,M48,P48))&lt;=0.5,"OK","Q48: ERROR")</f>
      </c>
      <c r="AC48" s="195">
        <f>IF(ABS(X48-SUM(R48,S48,U48,V48,T48,W48))&lt;=0.5,"OK","X48: ERROR")</f>
      </c>
      <c r="AD48" s="195">
        <f>IF(ABS(Y48-SUM(X48,Q48))&lt;=0.5,"OK","Y48: ERROR")</f>
      </c>
      <c r="AH48" s="69"/>
      <c r="AJ48" s="69"/>
    </row>
    <row r="49" spans="2:36" ht="6" customHeight="1" x14ac:dyDescent="0.2">
      <c r="B49" s="23"/>
      <c r="C49" s="23"/>
      <c r="D49" s="23"/>
      <c r="E49" s="23"/>
      <c r="F49" s="23"/>
      <c r="G49" s="90"/>
      <c r="H49" s="90"/>
      <c r="I49" s="9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J49" s="69"/>
    </row>
    <row r="50" spans="2:36" x14ac:dyDescent="0.2">
      <c r="AJ50" s="69"/>
    </row>
    <row r="51" spans="2:36" x14ac:dyDescent="0.2" ht="13.0" customHeight="true">
      <c r="K51" s="195">
        <f>IF(K25-0&gt;=-0.5,"OK","K25: ERROR")</f>
      </c>
      <c r="L51" s="195">
        <f>IF(L25-0&gt;=-0.5,"OK","L25: ERROR")</f>
      </c>
      <c r="M51" s="195">
        <f>IF(M25-0&gt;=-0.5,"OK","M25: ERROR")</f>
      </c>
      <c r="N51" s="195">
        <f>IF(N25-0&gt;=-0.5,"OK","N25: ERROR")</f>
      </c>
      <c r="O51" s="195">
        <f>IF(O25-0&gt;=-0.5,"OK","O25: ERROR")</f>
      </c>
      <c r="P51" s="195">
        <f>IF(P25-0&gt;=-0.5,"OK","P25: ERROR")</f>
      </c>
      <c r="Q51" s="195">
        <f>IF(Q25-0&gt;=-0.5,"OK","Q25: ERROR")</f>
      </c>
      <c r="R51" s="195">
        <f>IF(R25-0&gt;=-0.5,"OK","R25: ERROR")</f>
      </c>
      <c r="S51" s="195">
        <f>IF(S25-0&gt;=-0.5,"OK","S25: ERROR")</f>
      </c>
      <c r="T51" s="195">
        <f>IF(T25-0&gt;=-0.5,"OK","T25: ERROR")</f>
      </c>
      <c r="U51" s="195">
        <f>IF(U25-0&gt;=-0.5,"OK","U25: ERROR")</f>
      </c>
      <c r="V51" s="195">
        <f>IF(V25-0&gt;=-0.5,"OK","V25: ERROR")</f>
      </c>
      <c r="W51" s="195">
        <f>IF(W25-0&gt;=-0.5,"OK","W25: ERROR")</f>
      </c>
      <c r="X51" s="195">
        <f>IF(X25-0&gt;=-0.5,"OK","X25: ERROR")</f>
      </c>
      <c r="Y51" s="195">
        <f>IF(Y25-0&gt;=-0.5,"OK","Y25: ERROR")</f>
      </c>
      <c r="AJ51" s="161"/>
    </row>
    <row r="52" spans="2:36" s="161" customFormat="1" x14ac:dyDescent="0.2" ht="13.0" customHeight="true">
      <c r="K52" s="195">
        <f>IF(ABS(K25-SUM(K26,K27))&lt;=0.5,"OK","K25: ERROR")</f>
      </c>
      <c r="L52" s="195">
        <f>IF(ABS(L25-SUM(L26,L27))&lt;=0.5,"OK","L25: ERROR")</f>
      </c>
      <c r="M52" s="195">
        <f>IF(ABS(M25-SUM(M26,M27))&lt;=0.5,"OK","M25: ERROR")</f>
      </c>
      <c r="N52" s="195">
        <f>IF(ABS(N25-SUM(N26,N27))&lt;=0.5,"OK","N25: ERROR")</f>
      </c>
      <c r="O52" s="195">
        <f>IF(ABS(O25-SUM(O26,O27))&lt;=0.5,"OK","O25: ERROR")</f>
      </c>
      <c r="P52" s="195">
        <f>IF(ABS(P25-SUM(P26,P27))&lt;=0.5,"OK","P25: ERROR")</f>
      </c>
      <c r="Q52" s="195">
        <f>IF(ABS(Q25-SUM(Q26,Q27))&lt;=0.5,"OK","Q25: ERROR")</f>
      </c>
      <c r="R52" s="195">
        <f>IF(ABS(R25-SUM(R26,R27))&lt;=0.5,"OK","R25: ERROR")</f>
      </c>
      <c r="S52" s="195">
        <f>IF(ABS(S25-SUM(S26,S27))&lt;=0.5,"OK","S25: ERROR")</f>
      </c>
      <c r="T52" s="195">
        <f>IF(ABS(T25-SUM(T26,T27))&lt;=0.5,"OK","T25: ERROR")</f>
      </c>
      <c r="U52" s="195">
        <f>IF(ABS(U25-SUM(U26,U27))&lt;=0.5,"OK","U25: ERROR")</f>
      </c>
      <c r="V52" s="195">
        <f>IF(ABS(V25-SUM(V26,V27))&lt;=0.5,"OK","V25: ERROR")</f>
      </c>
      <c r="W52" s="195">
        <f>IF(ABS(W25-SUM(W26,W27))&lt;=0.5,"OK","W25: ERROR")</f>
      </c>
      <c r="X52" s="195">
        <f>IF(ABS(X25-SUM(X26,X27))&lt;=0.5,"OK","X25: ERROR")</f>
      </c>
      <c r="Y52" s="195">
        <f>IF(ABS(Y25-SUM(Y26,Y27))&lt;=0.5,"OK","Y25: ERROR")</f>
      </c>
    </row>
    <row r="53" spans="2:36" s="161" customFormat="1" x14ac:dyDescent="0.2" ht="13.0" customHeight="true">
      <c r="K53" s="195">
        <f>IF(K26-0&gt;=-0.5,"OK","K26: ERROR")</f>
      </c>
      <c r="L53" s="195">
        <f>IF(L26-0&gt;=-0.5,"OK","L26: ERROR")</f>
      </c>
      <c r="M53" s="195">
        <f>IF(M26-0&gt;=-0.5,"OK","M26: ERROR")</f>
      </c>
      <c r="N53" s="195">
        <f>IF(N26-0&gt;=-0.5,"OK","N26: ERROR")</f>
      </c>
      <c r="O53" s="195">
        <f>IF(O26-0&gt;=-0.5,"OK","O26: ERROR")</f>
      </c>
      <c r="P53" s="195">
        <f>IF(P26-0&gt;=-0.5,"OK","P26: ERROR")</f>
      </c>
      <c r="Q53" s="195">
        <f>IF(Q26-0&gt;=-0.5,"OK","Q26: ERROR")</f>
      </c>
      <c r="R53" s="195">
        <f>IF(R26-0&gt;=-0.5,"OK","R26: ERROR")</f>
      </c>
      <c r="S53" s="195">
        <f>IF(S26-0&gt;=-0.5,"OK","S26: ERROR")</f>
      </c>
      <c r="T53" s="195">
        <f>IF(T26-0&gt;=-0.5,"OK","T26: ERROR")</f>
      </c>
      <c r="U53" s="195">
        <f>IF(U26-0&gt;=-0.5,"OK","U26: ERROR")</f>
      </c>
      <c r="V53" s="195">
        <f>IF(V26-0&gt;=-0.5,"OK","V26: ERROR")</f>
      </c>
      <c r="W53" s="195">
        <f>IF(W26-0&gt;=-0.5,"OK","W26: ERROR")</f>
      </c>
      <c r="X53" s="195">
        <f>IF(X26-0&gt;=-0.5,"OK","X26: ERROR")</f>
      </c>
      <c r="Y53" s="195">
        <f>IF(Y26-0&gt;=-0.5,"OK","Y26: ERROR")</f>
      </c>
    </row>
    <row r="54" spans="2:36" s="161" customFormat="1" x14ac:dyDescent="0.2" ht="13.0" customHeight="true">
      <c r="K54" s="195">
        <f>IF(K26-0&gt;=-0.5,"OK","K26: ERROR")</f>
      </c>
      <c r="L54" s="195">
        <f>IF(L26-0&gt;=-0.5,"OK","L26: ERROR")</f>
      </c>
      <c r="M54" s="195">
        <f>IF(M26-0&gt;=-0.5,"OK","M26: ERROR")</f>
      </c>
      <c r="N54" s="195">
        <f>IF(N26-0&gt;=-0.5,"OK","N26: ERROR")</f>
      </c>
      <c r="O54" s="195">
        <f>IF(O26-0&gt;=-0.5,"OK","O26: ERROR")</f>
      </c>
      <c r="P54" s="195">
        <f>IF(P26-0&gt;=-0.5,"OK","P26: ERROR")</f>
      </c>
      <c r="Q54" s="195">
        <f>IF(Q26-0&gt;=-0.5,"OK","Q26: ERROR")</f>
      </c>
      <c r="R54" s="195">
        <f>IF(R26-0&gt;=-0.5,"OK","R26: ERROR")</f>
      </c>
      <c r="S54" s="195">
        <f>IF(S26-0&gt;=-0.5,"OK","S26: ERROR")</f>
      </c>
      <c r="T54" s="195">
        <f>IF(T26-0&gt;=-0.5,"OK","T26: ERROR")</f>
      </c>
      <c r="U54" s="195">
        <f>IF(U26-0&gt;=-0.5,"OK","U26: ERROR")</f>
      </c>
      <c r="V54" s="195">
        <f>IF(V26-0&gt;=-0.5,"OK","V26: ERROR")</f>
      </c>
      <c r="W54" s="195">
        <f>IF(W26-0&gt;=-0.5,"OK","W26: ERROR")</f>
      </c>
      <c r="X54" s="195">
        <f>IF(X26-0&gt;=-0.5,"OK","X26: ERROR")</f>
      </c>
      <c r="Y54" s="195">
        <f>IF(Y26-0&gt;=-0.5,"OK","Y26: ERROR")</f>
      </c>
    </row>
    <row r="55" spans="2:36" s="161" customFormat="1" x14ac:dyDescent="0.2" ht="13.0" customHeight="true">
      <c r="K55" s="195">
        <f>IF(K27-0&gt;=-0.5,"OK","K27: ERROR")</f>
      </c>
      <c r="L55" s="195">
        <f>IF(L27-0&gt;=-0.5,"OK","L27: ERROR")</f>
      </c>
      <c r="M55" s="195">
        <f>IF(M27-0&gt;=-0.5,"OK","M27: ERROR")</f>
      </c>
      <c r="N55" s="195">
        <f>IF(N27-0&gt;=-0.5,"OK","N27: ERROR")</f>
      </c>
      <c r="O55" s="195">
        <f>IF(O27-0&gt;=-0.5,"OK","O27: ERROR")</f>
      </c>
      <c r="P55" s="195">
        <f>IF(P27-0&gt;=-0.5,"OK","P27: ERROR")</f>
      </c>
      <c r="Q55" s="195">
        <f>IF(Q27-0&gt;=-0.5,"OK","Q27: ERROR")</f>
      </c>
      <c r="R55" s="195">
        <f>IF(R27-0&gt;=-0.5,"OK","R27: ERROR")</f>
      </c>
      <c r="S55" s="195">
        <f>IF(S27-0&gt;=-0.5,"OK","S27: ERROR")</f>
      </c>
      <c r="T55" s="195">
        <f>IF(T27-0&gt;=-0.5,"OK","T27: ERROR")</f>
      </c>
      <c r="U55" s="195">
        <f>IF(U27-0&gt;=-0.5,"OK","U27: ERROR")</f>
      </c>
      <c r="V55" s="195">
        <f>IF(V27-0&gt;=-0.5,"OK","V27: ERROR")</f>
      </c>
      <c r="W55" s="195">
        <f>IF(W27-0&gt;=-0.5,"OK","W27: ERROR")</f>
      </c>
      <c r="X55" s="195">
        <f>IF(X27-0&gt;=-0.5,"OK","X27: ERROR")</f>
      </c>
      <c r="Y55" s="195">
        <f>IF(Y27-0&gt;=-0.5,"OK","Y27: ERROR")</f>
      </c>
    </row>
    <row r="56" spans="2:36" s="161" customFormat="1" x14ac:dyDescent="0.2" ht="13.0" customHeight="true">
      <c r="K56" s="195">
        <f>IF(K27-0&gt;=-0.5,"OK","K27: ERROR")</f>
      </c>
      <c r="L56" s="195">
        <f>IF(L27-0&gt;=-0.5,"OK","L27: ERROR")</f>
      </c>
      <c r="M56" s="195">
        <f>IF(M27-0&gt;=-0.5,"OK","M27: ERROR")</f>
      </c>
      <c r="N56" s="195">
        <f>IF(N27-0&gt;=-0.5,"OK","N27: ERROR")</f>
      </c>
      <c r="O56" s="195">
        <f>IF(O27-0&gt;=-0.5,"OK","O27: ERROR")</f>
      </c>
      <c r="P56" s="195">
        <f>IF(P27-0&gt;=-0.5,"OK","P27: ERROR")</f>
      </c>
      <c r="Q56" s="195">
        <f>IF(Q27-0&gt;=-0.5,"OK","Q27: ERROR")</f>
      </c>
      <c r="R56" s="195">
        <f>IF(R27-0&gt;=-0.5,"OK","R27: ERROR")</f>
      </c>
      <c r="S56" s="195">
        <f>IF(S27-0&gt;=-0.5,"OK","S27: ERROR")</f>
      </c>
      <c r="T56" s="195">
        <f>IF(T27-0&gt;=-0.5,"OK","T27: ERROR")</f>
      </c>
      <c r="U56" s="195">
        <f>IF(U27-0&gt;=-0.5,"OK","U27: ERROR")</f>
      </c>
      <c r="V56" s="195">
        <f>IF(V27-0&gt;=-0.5,"OK","V27: ERROR")</f>
      </c>
      <c r="W56" s="195">
        <f>IF(W27-0&gt;=-0.5,"OK","W27: ERROR")</f>
      </c>
      <c r="X56" s="195">
        <f>IF(X27-0&gt;=-0.5,"OK","X27: ERROR")</f>
      </c>
      <c r="Y56" s="195">
        <f>IF(Y27-0&gt;=-0.5,"OK","Y27: ERROR")</f>
      </c>
    </row>
    <row r="57" spans="2:36" s="161" customFormat="1" x14ac:dyDescent="0.2" ht="13.0" customHeight="true">
      <c r="K57" s="195">
        <f>IF(K28-0&gt;=-0.5,"OK","K28: ERROR")</f>
      </c>
      <c r="L57" s="195">
        <f>IF(L28-0&gt;=-0.5,"OK","L28: ERROR")</f>
      </c>
      <c r="M57" s="195">
        <f>IF(M28-0&gt;=-0.5,"OK","M28: ERROR")</f>
      </c>
      <c r="N57" s="195">
        <f>IF(N28-0&gt;=-0.5,"OK","N28: ERROR")</f>
      </c>
      <c r="O57" s="195">
        <f>IF(O28-0&gt;=-0.5,"OK","O28: ERROR")</f>
      </c>
      <c r="P57" s="195">
        <f>IF(P28-0&gt;=-0.5,"OK","P28: ERROR")</f>
      </c>
      <c r="Q57" s="195">
        <f>IF(Q28-0&gt;=-0.5,"OK","Q28: ERROR")</f>
      </c>
      <c r="R57" s="195">
        <f>IF(R28-0&gt;=-0.5,"OK","R28: ERROR")</f>
      </c>
      <c r="S57" s="195">
        <f>IF(S28-0&gt;=-0.5,"OK","S28: ERROR")</f>
      </c>
      <c r="T57" s="195">
        <f>IF(T28-0&gt;=-0.5,"OK","T28: ERROR")</f>
      </c>
      <c r="U57" s="195">
        <f>IF(U28-0&gt;=-0.5,"OK","U28: ERROR")</f>
      </c>
      <c r="V57" s="195">
        <f>IF(V28-0&gt;=-0.5,"OK","V28: ERROR")</f>
      </c>
      <c r="W57" s="195">
        <f>IF(W28-0&gt;=-0.5,"OK","W28: ERROR")</f>
      </c>
      <c r="X57" s="195">
        <f>IF(X28-0&gt;=-0.5,"OK","X28: ERROR")</f>
      </c>
      <c r="Y57" s="195">
        <f>IF(Y28-0&gt;=-0.5,"OK","Y28: ERROR")</f>
      </c>
    </row>
    <row r="58" spans="2:36" s="162" customFormat="1" x14ac:dyDescent="0.2" ht="13.0" customHeight="true">
      <c r="K58" s="195">
        <f>IF(ABS(K28-SUM(K29,K30))&lt;=0.5,"OK","K28: ERROR")</f>
      </c>
      <c r="L58" s="195">
        <f>IF(ABS(L28-SUM(L29,L30))&lt;=0.5,"OK","L28: ERROR")</f>
      </c>
      <c r="M58" s="195">
        <f>IF(ABS(M28-SUM(M29,M30))&lt;=0.5,"OK","M28: ERROR")</f>
      </c>
      <c r="N58" s="195">
        <f>IF(ABS(N28-SUM(N29,N30))&lt;=0.5,"OK","N28: ERROR")</f>
      </c>
      <c r="O58" s="195">
        <f>IF(ABS(O28-SUM(O29,O30))&lt;=0.5,"OK","O28: ERROR")</f>
      </c>
      <c r="P58" s="195">
        <f>IF(ABS(P28-SUM(P29,P30))&lt;=0.5,"OK","P28: ERROR")</f>
      </c>
      <c r="Q58" s="195">
        <f>IF(ABS(Q28-SUM(Q29,Q30))&lt;=0.5,"OK","Q28: ERROR")</f>
      </c>
      <c r="R58" s="195">
        <f>IF(ABS(R28-SUM(R29,R30))&lt;=0.5,"OK","R28: ERROR")</f>
      </c>
      <c r="S58" s="195">
        <f>IF(ABS(S28-SUM(S29,S30))&lt;=0.5,"OK","S28: ERROR")</f>
      </c>
      <c r="T58" s="195">
        <f>IF(ABS(T28-SUM(T29,T30))&lt;=0.5,"OK","T28: ERROR")</f>
      </c>
      <c r="U58" s="195">
        <f>IF(ABS(U28-SUM(U29,U30))&lt;=0.5,"OK","U28: ERROR")</f>
      </c>
      <c r="V58" s="195">
        <f>IF(ABS(V28-SUM(V29,V30))&lt;=0.5,"OK","V28: ERROR")</f>
      </c>
      <c r="W58" s="195">
        <f>IF(ABS(W28-SUM(W29,W30))&lt;=0.5,"OK","W28: ERROR")</f>
      </c>
      <c r="X58" s="195">
        <f>IF(ABS(X28-SUM(X29,X30))&lt;=0.5,"OK","X28: ERROR")</f>
      </c>
      <c r="Y58" s="195">
        <f>IF(ABS(Y28-SUM(Y29,Y30))&lt;=0.5,"OK","Y28: ERROR")</f>
      </c>
    </row>
    <row r="59" spans="2:36" s="162" customFormat="1" x14ac:dyDescent="0.2" ht="13.0" customHeight="true">
      <c r="K59" s="195">
        <f>IF(K29-0&gt;=-0.5,"OK","K29: ERROR")</f>
      </c>
      <c r="L59" s="195">
        <f>IF(L29-0&gt;=-0.5,"OK","L29: ERROR")</f>
      </c>
      <c r="M59" s="195">
        <f>IF(M29-0&gt;=-0.5,"OK","M29: ERROR")</f>
      </c>
      <c r="N59" s="195">
        <f>IF(N29-0&gt;=-0.5,"OK","N29: ERROR")</f>
      </c>
      <c r="O59" s="195">
        <f>IF(O29-0&gt;=-0.5,"OK","O29: ERROR")</f>
      </c>
      <c r="P59" s="195">
        <f>IF(P29-0&gt;=-0.5,"OK","P29: ERROR")</f>
      </c>
      <c r="Q59" s="195">
        <f>IF(Q29-0&gt;=-0.5,"OK","Q29: ERROR")</f>
      </c>
      <c r="R59" s="195">
        <f>IF(R29-0&gt;=-0.5,"OK","R29: ERROR")</f>
      </c>
      <c r="S59" s="195">
        <f>IF(S29-0&gt;=-0.5,"OK","S29: ERROR")</f>
      </c>
      <c r="T59" s="195">
        <f>IF(T29-0&gt;=-0.5,"OK","T29: ERROR")</f>
      </c>
      <c r="U59" s="195">
        <f>IF(U29-0&gt;=-0.5,"OK","U29: ERROR")</f>
      </c>
      <c r="V59" s="195">
        <f>IF(V29-0&gt;=-0.5,"OK","V29: ERROR")</f>
      </c>
      <c r="W59" s="195">
        <f>IF(W29-0&gt;=-0.5,"OK","W29: ERROR")</f>
      </c>
      <c r="X59" s="195">
        <f>IF(X29-0&gt;=-0.5,"OK","X29: ERROR")</f>
      </c>
      <c r="Y59" s="195">
        <f>IF(Y29-0&gt;=-0.5,"OK","Y29: ERROR")</f>
      </c>
    </row>
    <row r="60" spans="2:36" s="162" customFormat="1" x14ac:dyDescent="0.2" ht="13.0" customHeight="true">
      <c r="K60" s="195">
        <f>IF(K29-0&gt;=-0.5,"OK","K29: ERROR")</f>
      </c>
      <c r="L60" s="195">
        <f>IF(L29-0&gt;=-0.5,"OK","L29: ERROR")</f>
      </c>
      <c r="M60" s="195">
        <f>IF(M29-0&gt;=-0.5,"OK","M29: ERROR")</f>
      </c>
      <c r="N60" s="195">
        <f>IF(N29-0&gt;=-0.5,"OK","N29: ERROR")</f>
      </c>
      <c r="O60" s="195">
        <f>IF(O29-0&gt;=-0.5,"OK","O29: ERROR")</f>
      </c>
      <c r="P60" s="195">
        <f>IF(P29-0&gt;=-0.5,"OK","P29: ERROR")</f>
      </c>
      <c r="Q60" s="195">
        <f>IF(Q29-0&gt;=-0.5,"OK","Q29: ERROR")</f>
      </c>
      <c r="R60" s="195">
        <f>IF(R29-0&gt;=-0.5,"OK","R29: ERROR")</f>
      </c>
      <c r="S60" s="195">
        <f>IF(S29-0&gt;=-0.5,"OK","S29: ERROR")</f>
      </c>
      <c r="T60" s="195">
        <f>IF(T29-0&gt;=-0.5,"OK","T29: ERROR")</f>
      </c>
      <c r="U60" s="195">
        <f>IF(U29-0&gt;=-0.5,"OK","U29: ERROR")</f>
      </c>
      <c r="V60" s="195">
        <f>IF(V29-0&gt;=-0.5,"OK","V29: ERROR")</f>
      </c>
      <c r="W60" s="195">
        <f>IF(W29-0&gt;=-0.5,"OK","W29: ERROR")</f>
      </c>
      <c r="X60" s="195">
        <f>IF(X29-0&gt;=-0.5,"OK","X29: ERROR")</f>
      </c>
      <c r="Y60" s="195">
        <f>IF(Y29-0&gt;=-0.5,"OK","Y29: ERROR")</f>
      </c>
    </row>
    <row r="61" spans="2:36" s="162" customFormat="1" x14ac:dyDescent="0.2" ht="13.0" customHeight="true">
      <c r="K61" s="195">
        <f>IF(K30-0&gt;=-0.5,"OK","K30: ERROR")</f>
      </c>
      <c r="L61" s="195">
        <f>IF(L30-0&gt;=-0.5,"OK","L30: ERROR")</f>
      </c>
      <c r="M61" s="195">
        <f>IF(M30-0&gt;=-0.5,"OK","M30: ERROR")</f>
      </c>
      <c r="N61" s="195">
        <f>IF(N30-0&gt;=-0.5,"OK","N30: ERROR")</f>
      </c>
      <c r="O61" s="195">
        <f>IF(O30-0&gt;=-0.5,"OK","O30: ERROR")</f>
      </c>
      <c r="P61" s="195">
        <f>IF(P30-0&gt;=-0.5,"OK","P30: ERROR")</f>
      </c>
      <c r="Q61" s="195">
        <f>IF(Q30-0&gt;=-0.5,"OK","Q30: ERROR")</f>
      </c>
      <c r="R61" s="195">
        <f>IF(R30-0&gt;=-0.5,"OK","R30: ERROR")</f>
      </c>
      <c r="S61" s="195">
        <f>IF(S30-0&gt;=-0.5,"OK","S30: ERROR")</f>
      </c>
      <c r="T61" s="195">
        <f>IF(T30-0&gt;=-0.5,"OK","T30: ERROR")</f>
      </c>
      <c r="U61" s="195">
        <f>IF(U30-0&gt;=-0.5,"OK","U30: ERROR")</f>
      </c>
      <c r="V61" s="195">
        <f>IF(V30-0&gt;=-0.5,"OK","V30: ERROR")</f>
      </c>
      <c r="W61" s="195">
        <f>IF(W30-0&gt;=-0.5,"OK","W30: ERROR")</f>
      </c>
      <c r="X61" s="195">
        <f>IF(X30-0&gt;=-0.5,"OK","X30: ERROR")</f>
      </c>
      <c r="Y61" s="195">
        <f>IF(Y30-0&gt;=-0.5,"OK","Y30: ERROR")</f>
      </c>
    </row>
    <row r="62" spans="2:36" s="162" customFormat="1" x14ac:dyDescent="0.2" ht="13.0" customHeight="true">
      <c r="K62" s="195">
        <f>IF(K30-0&gt;=-0.5,"OK","K30: ERROR")</f>
      </c>
      <c r="L62" s="195">
        <f>IF(L30-0&gt;=-0.5,"OK","L30: ERROR")</f>
      </c>
      <c r="M62" s="195">
        <f>IF(M30-0&gt;=-0.5,"OK","M30: ERROR")</f>
      </c>
      <c r="N62" s="195">
        <f>IF(N30-0&gt;=-0.5,"OK","N30: ERROR")</f>
      </c>
      <c r="O62" s="195">
        <f>IF(O30-0&gt;=-0.5,"OK","O30: ERROR")</f>
      </c>
      <c r="P62" s="195">
        <f>IF(P30-0&gt;=-0.5,"OK","P30: ERROR")</f>
      </c>
      <c r="Q62" s="195">
        <f>IF(Q30-0&gt;=-0.5,"OK","Q30: ERROR")</f>
      </c>
      <c r="R62" s="195">
        <f>IF(R30-0&gt;=-0.5,"OK","R30: ERROR")</f>
      </c>
      <c r="S62" s="195">
        <f>IF(S30-0&gt;=-0.5,"OK","S30: ERROR")</f>
      </c>
      <c r="T62" s="195">
        <f>IF(T30-0&gt;=-0.5,"OK","T30: ERROR")</f>
      </c>
      <c r="U62" s="195">
        <f>IF(U30-0&gt;=-0.5,"OK","U30: ERROR")</f>
      </c>
      <c r="V62" s="195">
        <f>IF(V30-0&gt;=-0.5,"OK","V30: ERROR")</f>
      </c>
      <c r="W62" s="195">
        <f>IF(W30-0&gt;=-0.5,"OK","W30: ERROR")</f>
      </c>
      <c r="X62" s="195">
        <f>IF(X30-0&gt;=-0.5,"OK","X30: ERROR")</f>
      </c>
      <c r="Y62" s="195">
        <f>IF(Y30-0&gt;=-0.5,"OK","Y30: ERROR")</f>
      </c>
    </row>
    <row r="63" spans="2:36" s="162" customFormat="1" x14ac:dyDescent="0.2" ht="13.0" customHeight="true">
      <c r="K63" s="195">
        <f>IF(K41-0&gt;=-0.5,"OK","K41: ERROR")</f>
      </c>
      <c r="L63" s="195">
        <f>IF(L41-0&gt;=-0.5,"OK","L41: ERROR")</f>
      </c>
      <c r="M63" s="195">
        <f>IF(M41-0&gt;=-0.5,"OK","M41: ERROR")</f>
      </c>
      <c r="N63" s="195">
        <f>IF(N41-0&gt;=-0.5,"OK","N41: ERROR")</f>
      </c>
      <c r="O63" s="195">
        <f>IF(O41-0&gt;=-0.5,"OK","O41: ERROR")</f>
      </c>
      <c r="P63" s="195">
        <f>IF(P41-0&gt;=-0.5,"OK","P41: ERROR")</f>
      </c>
      <c r="Q63" s="195">
        <f>IF(Q41-0&gt;=-0.5,"OK","Q41: ERROR")</f>
      </c>
      <c r="R63" s="195">
        <f>IF(R41-0&gt;=-0.5,"OK","R41: ERROR")</f>
      </c>
      <c r="S63" s="195">
        <f>IF(S41-0&gt;=-0.5,"OK","S41: ERROR")</f>
      </c>
      <c r="T63" s="195">
        <f>IF(T41-0&gt;=-0.5,"OK","T41: ERROR")</f>
      </c>
      <c r="U63" s="195">
        <f>IF(U41-0&gt;=-0.5,"OK","U41: ERROR")</f>
      </c>
      <c r="V63" s="195">
        <f>IF(V41-0&gt;=-0.5,"OK","V41: ERROR")</f>
      </c>
      <c r="W63" s="195">
        <f>IF(W41-0&gt;=-0.5,"OK","W41: ERROR")</f>
      </c>
      <c r="X63" s="195">
        <f>IF(X41-0&gt;=-0.5,"OK","X41: ERROR")</f>
      </c>
      <c r="Y63" s="195">
        <f>IF(Y41-0&gt;=-0.5,"OK","Y41: ERROR")</f>
      </c>
    </row>
    <row r="64" spans="2:36" s="162" customFormat="1" x14ac:dyDescent="0.2" ht="13.0" customHeight="true">
      <c r="K64" s="195">
        <f>IF(ABS(K41-SUM(K42,K43))&lt;=0.5,"OK","K41: ERROR")</f>
      </c>
      <c r="L64" s="195">
        <f>IF(ABS(L41-SUM(L42,L43))&lt;=0.5,"OK","L41: ERROR")</f>
      </c>
      <c r="M64" s="195">
        <f>IF(ABS(M41-SUM(M42,M43))&lt;=0.5,"OK","M41: ERROR")</f>
      </c>
      <c r="N64" s="195">
        <f>IF(ABS(N41-SUM(N42,N43))&lt;=0.5,"OK","N41: ERROR")</f>
      </c>
      <c r="O64" s="195">
        <f>IF(ABS(O41-SUM(O42,O43))&lt;=0.5,"OK","O41: ERROR")</f>
      </c>
      <c r="P64" s="195">
        <f>IF(ABS(P41-SUM(P42,P43))&lt;=0.5,"OK","P41: ERROR")</f>
      </c>
      <c r="Q64" s="195">
        <f>IF(ABS(Q41-SUM(Q42,Q43))&lt;=0.5,"OK","Q41: ERROR")</f>
      </c>
      <c r="R64" s="195">
        <f>IF(ABS(R41-SUM(R42,R43))&lt;=0.5,"OK","R41: ERROR")</f>
      </c>
      <c r="S64" s="195">
        <f>IF(ABS(S41-SUM(S42,S43))&lt;=0.5,"OK","S41: ERROR")</f>
      </c>
      <c r="T64" s="195">
        <f>IF(ABS(T41-SUM(T42,T43))&lt;=0.5,"OK","T41: ERROR")</f>
      </c>
      <c r="U64" s="195">
        <f>IF(ABS(U41-SUM(U42,U43))&lt;=0.5,"OK","U41: ERROR")</f>
      </c>
      <c r="V64" s="195">
        <f>IF(ABS(V41-SUM(V42,V43))&lt;=0.5,"OK","V41: ERROR")</f>
      </c>
      <c r="W64" s="195">
        <f>IF(ABS(W41-SUM(W42,W43))&lt;=0.5,"OK","W41: ERROR")</f>
      </c>
      <c r="X64" s="195">
        <f>IF(ABS(X41-SUM(X42,X43))&lt;=0.5,"OK","X41: ERROR")</f>
      </c>
      <c r="Y64" s="195">
        <f>IF(ABS(Y41-SUM(Y42,Y43))&lt;=0.5,"OK","Y41: ERROR")</f>
      </c>
    </row>
    <row r="65" spans="11:23" s="162" customFormat="1" x14ac:dyDescent="0.2" ht="13.0" customHeight="true">
      <c r="K65" s="195">
        <f>IF(K42-0&gt;=-0.5,"OK","K42: ERROR")</f>
      </c>
      <c r="L65" s="195">
        <f>IF(L42-0&gt;=-0.5,"OK","L42: ERROR")</f>
      </c>
      <c r="M65" s="195">
        <f>IF(M42-0&gt;=-0.5,"OK","M42: ERROR")</f>
      </c>
      <c r="N65" s="195">
        <f>IF(N42-0&gt;=-0.5,"OK","N42: ERROR")</f>
      </c>
      <c r="O65" s="195">
        <f>IF(O42-0&gt;=-0.5,"OK","O42: ERROR")</f>
      </c>
      <c r="P65" s="195">
        <f>IF(P42-0&gt;=-0.5,"OK","P42: ERROR")</f>
      </c>
      <c r="Q65" s="195">
        <f>IF(Q42-0&gt;=-0.5,"OK","Q42: ERROR")</f>
      </c>
      <c r="R65" s="195">
        <f>IF(R42-0&gt;=-0.5,"OK","R42: ERROR")</f>
      </c>
      <c r="S65" s="195">
        <f>IF(S42-0&gt;=-0.5,"OK","S42: ERROR")</f>
      </c>
      <c r="T65" s="195">
        <f>IF(T42-0&gt;=-0.5,"OK","T42: ERROR")</f>
      </c>
      <c r="U65" s="195">
        <f>IF(U42-0&gt;=-0.5,"OK","U42: ERROR")</f>
      </c>
      <c r="V65" s="195">
        <f>IF(V42-0&gt;=-0.5,"OK","V42: ERROR")</f>
      </c>
      <c r="W65" s="195">
        <f>IF(W42-0&gt;=-0.5,"OK","W42: ERROR")</f>
      </c>
      <c r="X65" s="195">
        <f>IF(X42-0&gt;=-0.5,"OK","X42: ERROR")</f>
      </c>
      <c r="Y65" s="195">
        <f>IF(Y42-0&gt;=-0.5,"OK","Y42: ERROR")</f>
      </c>
    </row>
    <row r="66" spans="11:23" s="162" customFormat="1" x14ac:dyDescent="0.2" ht="13.0" customHeight="true">
      <c r="K66" s="195">
        <f>IF(K42-0&gt;=-0.5,"OK","K42: ERROR")</f>
      </c>
      <c r="L66" s="195">
        <f>IF(L42-0&gt;=-0.5,"OK","L42: ERROR")</f>
      </c>
      <c r="M66" s="195">
        <f>IF(M42-0&gt;=-0.5,"OK","M42: ERROR")</f>
      </c>
      <c r="N66" s="195">
        <f>IF(N42-0&gt;=-0.5,"OK","N42: ERROR")</f>
      </c>
      <c r="O66" s="195">
        <f>IF(O42-0&gt;=-0.5,"OK","O42: ERROR")</f>
      </c>
      <c r="P66" s="195">
        <f>IF(P42-0&gt;=-0.5,"OK","P42: ERROR")</f>
      </c>
      <c r="Q66" s="195">
        <f>IF(Q42-0&gt;=-0.5,"OK","Q42: ERROR")</f>
      </c>
      <c r="R66" s="195">
        <f>IF(R42-0&gt;=-0.5,"OK","R42: ERROR")</f>
      </c>
      <c r="S66" s="195">
        <f>IF(S42-0&gt;=-0.5,"OK","S42: ERROR")</f>
      </c>
      <c r="T66" s="195">
        <f>IF(T42-0&gt;=-0.5,"OK","T42: ERROR")</f>
      </c>
      <c r="U66" s="195">
        <f>IF(U42-0&gt;=-0.5,"OK","U42: ERROR")</f>
      </c>
      <c r="V66" s="195">
        <f>IF(V42-0&gt;=-0.5,"OK","V42: ERROR")</f>
      </c>
      <c r="W66" s="195">
        <f>IF(W42-0&gt;=-0.5,"OK","W42: ERROR")</f>
      </c>
      <c r="X66" s="195">
        <f>IF(X42-0&gt;=-0.5,"OK","X42: ERROR")</f>
      </c>
      <c r="Y66" s="195">
        <f>IF(Y42-0&gt;=-0.5,"OK","Y42: ERROR")</f>
      </c>
    </row>
    <row r="67" spans="11:23" s="162" customFormat="1" x14ac:dyDescent="0.2" ht="13.0" customHeight="true">
      <c r="K67" s="195">
        <f>IF(K43-0&gt;=-0.5,"OK","K43: ERROR")</f>
      </c>
      <c r="L67" s="195">
        <f>IF(L43-0&gt;=-0.5,"OK","L43: ERROR")</f>
      </c>
      <c r="M67" s="195">
        <f>IF(M43-0&gt;=-0.5,"OK","M43: ERROR")</f>
      </c>
      <c r="N67" s="195">
        <f>IF(N43-0&gt;=-0.5,"OK","N43: ERROR")</f>
      </c>
      <c r="O67" s="195">
        <f>IF(O43-0&gt;=-0.5,"OK","O43: ERROR")</f>
      </c>
      <c r="P67" s="195">
        <f>IF(P43-0&gt;=-0.5,"OK","P43: ERROR")</f>
      </c>
      <c r="Q67" s="195">
        <f>IF(Q43-0&gt;=-0.5,"OK","Q43: ERROR")</f>
      </c>
      <c r="R67" s="195">
        <f>IF(R43-0&gt;=-0.5,"OK","R43: ERROR")</f>
      </c>
      <c r="S67" s="195">
        <f>IF(S43-0&gt;=-0.5,"OK","S43: ERROR")</f>
      </c>
      <c r="T67" s="195">
        <f>IF(T43-0&gt;=-0.5,"OK","T43: ERROR")</f>
      </c>
      <c r="U67" s="195">
        <f>IF(U43-0&gt;=-0.5,"OK","U43: ERROR")</f>
      </c>
      <c r="V67" s="195">
        <f>IF(V43-0&gt;=-0.5,"OK","V43: ERROR")</f>
      </c>
      <c r="W67" s="195">
        <f>IF(W43-0&gt;=-0.5,"OK","W43: ERROR")</f>
      </c>
      <c r="X67" s="195">
        <f>IF(X43-0&gt;=-0.5,"OK","X43: ERROR")</f>
      </c>
      <c r="Y67" s="195">
        <f>IF(Y43-0&gt;=-0.5,"OK","Y43: ERROR")</f>
      </c>
    </row>
    <row r="68" spans="11:23" s="161" customFormat="1" x14ac:dyDescent="0.2" ht="13.0" customHeight="true">
      <c r="K68" s="195">
        <f>IF(K43-0&gt;=-0.5,"OK","K43: ERROR")</f>
      </c>
      <c r="L68" s="195">
        <f>IF(L43-0&gt;=-0.5,"OK","L43: ERROR")</f>
      </c>
      <c r="M68" s="195">
        <f>IF(M43-0&gt;=-0.5,"OK","M43: ERROR")</f>
      </c>
      <c r="N68" s="195">
        <f>IF(N43-0&gt;=-0.5,"OK","N43: ERROR")</f>
      </c>
      <c r="O68" s="195">
        <f>IF(O43-0&gt;=-0.5,"OK","O43: ERROR")</f>
      </c>
      <c r="P68" s="195">
        <f>IF(P43-0&gt;=-0.5,"OK","P43: ERROR")</f>
      </c>
      <c r="Q68" s="195">
        <f>IF(Q43-0&gt;=-0.5,"OK","Q43: ERROR")</f>
      </c>
      <c r="R68" s="195">
        <f>IF(R43-0&gt;=-0.5,"OK","R43: ERROR")</f>
      </c>
      <c r="S68" s="195">
        <f>IF(S43-0&gt;=-0.5,"OK","S43: ERROR")</f>
      </c>
      <c r="T68" s="195">
        <f>IF(T43-0&gt;=-0.5,"OK","T43: ERROR")</f>
      </c>
      <c r="U68" s="195">
        <f>IF(U43-0&gt;=-0.5,"OK","U43: ERROR")</f>
      </c>
      <c r="V68" s="195">
        <f>IF(V43-0&gt;=-0.5,"OK","V43: ERROR")</f>
      </c>
      <c r="W68" s="195">
        <f>IF(W43-0&gt;=-0.5,"OK","W43: ERROR")</f>
      </c>
      <c r="X68" s="195">
        <f>IF(X43-0&gt;=-0.5,"OK","X43: ERROR")</f>
      </c>
      <c r="Y68" s="195">
        <f>IF(Y43-0&gt;=-0.5,"OK","Y43: ERROR")</f>
      </c>
    </row>
    <row r="69" spans="11:23" s="161" customFormat="1" x14ac:dyDescent="0.2" ht="13.0" customHeight="true">
      <c r="K69" s="195">
        <f>IF(K44-0&gt;=-0.5,"OK","K44: ERROR")</f>
      </c>
      <c r="L69" s="195">
        <f>IF(L44-0&gt;=-0.5,"OK","L44: ERROR")</f>
      </c>
      <c r="M69" s="195">
        <f>IF(M44-0&gt;=-0.5,"OK","M44: ERROR")</f>
      </c>
      <c r="N69" s="195">
        <f>IF(N44-0&gt;=-0.5,"OK","N44: ERROR")</f>
      </c>
      <c r="O69" s="195">
        <f>IF(O44-0&gt;=-0.5,"OK","O44: ERROR")</f>
      </c>
      <c r="P69" s="195">
        <f>IF(P44-0&gt;=-0.5,"OK","P44: ERROR")</f>
      </c>
      <c r="Q69" s="195">
        <f>IF(Q44-0&gt;=-0.5,"OK","Q44: ERROR")</f>
      </c>
      <c r="R69" s="195">
        <f>IF(R44-0&gt;=-0.5,"OK","R44: ERROR")</f>
      </c>
      <c r="S69" s="195">
        <f>IF(S44-0&gt;=-0.5,"OK","S44: ERROR")</f>
      </c>
      <c r="T69" s="195">
        <f>IF(T44-0&gt;=-0.5,"OK","T44: ERROR")</f>
      </c>
      <c r="U69" s="195">
        <f>IF(U44-0&gt;=-0.5,"OK","U44: ERROR")</f>
      </c>
      <c r="V69" s="195">
        <f>IF(V44-0&gt;=-0.5,"OK","V44: ERROR")</f>
      </c>
      <c r="W69" s="195">
        <f>IF(W44-0&gt;=-0.5,"OK","W44: ERROR")</f>
      </c>
      <c r="X69" s="195">
        <f>IF(X44-0&gt;=-0.5,"OK","X44: ERROR")</f>
      </c>
      <c r="Y69" s="195">
        <f>IF(Y44-0&gt;=-0.5,"OK","Y44: ERROR")</f>
      </c>
    </row>
    <row r="70" spans="11:23" s="161" customFormat="1" x14ac:dyDescent="0.2" ht="13.0" customHeight="true">
      <c r="K70" s="195">
        <f>IF(ABS(K44-SUM(K45,K46))&lt;=0.5,"OK","K44: ERROR")</f>
      </c>
      <c r="L70" s="195">
        <f>IF(ABS(L44-SUM(L45,L46))&lt;=0.5,"OK","L44: ERROR")</f>
      </c>
      <c r="M70" s="195">
        <f>IF(ABS(M44-SUM(M45,M46))&lt;=0.5,"OK","M44: ERROR")</f>
      </c>
      <c r="N70" s="195">
        <f>IF(ABS(N44-SUM(N45,N46))&lt;=0.5,"OK","N44: ERROR")</f>
      </c>
      <c r="O70" s="195">
        <f>IF(ABS(O44-SUM(O45,O46))&lt;=0.5,"OK","O44: ERROR")</f>
      </c>
      <c r="P70" s="195">
        <f>IF(ABS(P44-SUM(P45,P46))&lt;=0.5,"OK","P44: ERROR")</f>
      </c>
      <c r="Q70" s="195">
        <f>IF(ABS(Q44-SUM(Q45,Q46))&lt;=0.5,"OK","Q44: ERROR")</f>
      </c>
      <c r="R70" s="195">
        <f>IF(ABS(R44-SUM(R45,R46))&lt;=0.5,"OK","R44: ERROR")</f>
      </c>
      <c r="S70" s="195">
        <f>IF(ABS(S44-SUM(S45,S46))&lt;=0.5,"OK","S44: ERROR")</f>
      </c>
      <c r="T70" s="195">
        <f>IF(ABS(T44-SUM(T45,T46))&lt;=0.5,"OK","T44: ERROR")</f>
      </c>
      <c r="U70" s="195">
        <f>IF(ABS(U44-SUM(U45,U46))&lt;=0.5,"OK","U44: ERROR")</f>
      </c>
      <c r="V70" s="195">
        <f>IF(ABS(V44-SUM(V45,V46))&lt;=0.5,"OK","V44: ERROR")</f>
      </c>
      <c r="W70" s="195">
        <f>IF(ABS(W44-SUM(W45,W46))&lt;=0.5,"OK","W44: ERROR")</f>
      </c>
      <c r="X70" s="195">
        <f>IF(ABS(X44-SUM(X45,X46))&lt;=0.5,"OK","X44: ERROR")</f>
      </c>
      <c r="Y70" s="195">
        <f>IF(ABS(Y44-SUM(Y45,Y46))&lt;=0.5,"OK","Y44: ERROR")</f>
      </c>
    </row>
    <row r="71" spans="11:23" s="161" customFormat="1" x14ac:dyDescent="0.2" ht="13.0" customHeight="true">
      <c r="K71" s="195">
        <f>IF(K45-0&gt;=-0.5,"OK","K45: ERROR")</f>
      </c>
      <c r="L71" s="195">
        <f>IF(L45-0&gt;=-0.5,"OK","L45: ERROR")</f>
      </c>
      <c r="M71" s="195">
        <f>IF(M45-0&gt;=-0.5,"OK","M45: ERROR")</f>
      </c>
      <c r="N71" s="195">
        <f>IF(N45-0&gt;=-0.5,"OK","N45: ERROR")</f>
      </c>
      <c r="O71" s="195">
        <f>IF(O45-0&gt;=-0.5,"OK","O45: ERROR")</f>
      </c>
      <c r="P71" s="195">
        <f>IF(P45-0&gt;=-0.5,"OK","P45: ERROR")</f>
      </c>
      <c r="Q71" s="195">
        <f>IF(Q45-0&gt;=-0.5,"OK","Q45: ERROR")</f>
      </c>
      <c r="R71" s="195">
        <f>IF(R45-0&gt;=-0.5,"OK","R45: ERROR")</f>
      </c>
      <c r="S71" s="195">
        <f>IF(S45-0&gt;=-0.5,"OK","S45: ERROR")</f>
      </c>
      <c r="T71" s="195">
        <f>IF(T45-0&gt;=-0.5,"OK","T45: ERROR")</f>
      </c>
      <c r="U71" s="195">
        <f>IF(U45-0&gt;=-0.5,"OK","U45: ERROR")</f>
      </c>
      <c r="V71" s="195">
        <f>IF(V45-0&gt;=-0.5,"OK","V45: ERROR")</f>
      </c>
      <c r="W71" s="195">
        <f>IF(W45-0&gt;=-0.5,"OK","W45: ERROR")</f>
      </c>
      <c r="X71" s="195">
        <f>IF(X45-0&gt;=-0.5,"OK","X45: ERROR")</f>
      </c>
      <c r="Y71" s="195">
        <f>IF(Y45-0&gt;=-0.5,"OK","Y45: ERROR")</f>
      </c>
    </row>
    <row r="72" spans="11:23" s="161" customFormat="1" x14ac:dyDescent="0.2" ht="13.0" customHeight="true">
      <c r="K72" s="195">
        <f>IF(K45-0&gt;=-0.5,"OK","K45: ERROR")</f>
      </c>
      <c r="L72" s="195">
        <f>IF(L45-0&gt;=-0.5,"OK","L45: ERROR")</f>
      </c>
      <c r="M72" s="195">
        <f>IF(M45-0&gt;=-0.5,"OK","M45: ERROR")</f>
      </c>
      <c r="N72" s="195">
        <f>IF(N45-0&gt;=-0.5,"OK","N45: ERROR")</f>
      </c>
      <c r="O72" s="195">
        <f>IF(O45-0&gt;=-0.5,"OK","O45: ERROR")</f>
      </c>
      <c r="P72" s="195">
        <f>IF(P45-0&gt;=-0.5,"OK","P45: ERROR")</f>
      </c>
      <c r="Q72" s="195">
        <f>IF(Q45-0&gt;=-0.5,"OK","Q45: ERROR")</f>
      </c>
      <c r="R72" s="195">
        <f>IF(R45-0&gt;=-0.5,"OK","R45: ERROR")</f>
      </c>
      <c r="S72" s="195">
        <f>IF(S45-0&gt;=-0.5,"OK","S45: ERROR")</f>
      </c>
      <c r="T72" s="195">
        <f>IF(T45-0&gt;=-0.5,"OK","T45: ERROR")</f>
      </c>
      <c r="U72" s="195">
        <f>IF(U45-0&gt;=-0.5,"OK","U45: ERROR")</f>
      </c>
      <c r="V72" s="195">
        <f>IF(V45-0&gt;=-0.5,"OK","V45: ERROR")</f>
      </c>
      <c r="W72" s="195">
        <f>IF(W45-0&gt;=-0.5,"OK","W45: ERROR")</f>
      </c>
      <c r="X72" s="195">
        <f>IF(X45-0&gt;=-0.5,"OK","X45: ERROR")</f>
      </c>
      <c r="Y72" s="195">
        <f>IF(Y45-0&gt;=-0.5,"OK","Y45: ERROR")</f>
      </c>
    </row>
    <row r="73" spans="11:23" s="161" customFormat="1" x14ac:dyDescent="0.2" ht="13.0" customHeight="true">
      <c r="K73" s="195">
        <f>IF(K46-0&gt;=-0.5,"OK","K46: ERROR")</f>
      </c>
      <c r="L73" s="195">
        <f>IF(L46-0&gt;=-0.5,"OK","L46: ERROR")</f>
      </c>
      <c r="M73" s="195">
        <f>IF(M46-0&gt;=-0.5,"OK","M46: ERROR")</f>
      </c>
      <c r="N73" s="195">
        <f>IF(N46-0&gt;=-0.5,"OK","N46: ERROR")</f>
      </c>
      <c r="O73" s="195">
        <f>IF(O46-0&gt;=-0.5,"OK","O46: ERROR")</f>
      </c>
      <c r="P73" s="195">
        <f>IF(P46-0&gt;=-0.5,"OK","P46: ERROR")</f>
      </c>
      <c r="Q73" s="195">
        <f>IF(Q46-0&gt;=-0.5,"OK","Q46: ERROR")</f>
      </c>
      <c r="R73" s="195">
        <f>IF(R46-0&gt;=-0.5,"OK","R46: ERROR")</f>
      </c>
      <c r="S73" s="195">
        <f>IF(S46-0&gt;=-0.5,"OK","S46: ERROR")</f>
      </c>
      <c r="T73" s="195">
        <f>IF(T46-0&gt;=-0.5,"OK","T46: ERROR")</f>
      </c>
      <c r="U73" s="195">
        <f>IF(U46-0&gt;=-0.5,"OK","U46: ERROR")</f>
      </c>
      <c r="V73" s="195">
        <f>IF(V46-0&gt;=-0.5,"OK","V46: ERROR")</f>
      </c>
      <c r="W73" s="195">
        <f>IF(W46-0&gt;=-0.5,"OK","W46: ERROR")</f>
      </c>
      <c r="X73" s="195">
        <f>IF(X46-0&gt;=-0.5,"OK","X46: ERROR")</f>
      </c>
      <c r="Y73" s="195">
        <f>IF(Y46-0&gt;=-0.5,"OK","Y46: ERROR")</f>
      </c>
    </row>
    <row r="74" spans="11:23" s="161" customFormat="1" x14ac:dyDescent="0.2" ht="13.0" customHeight="true">
      <c r="K74" s="195">
        <f>IF(K46-0&gt;=-0.5,"OK","K46: ERROR")</f>
      </c>
      <c r="L74" s="195">
        <f>IF(L46-0&gt;=-0.5,"OK","L46: ERROR")</f>
      </c>
      <c r="M74" s="195">
        <f>IF(M46-0&gt;=-0.5,"OK","M46: ERROR")</f>
      </c>
      <c r="N74" s="195">
        <f>IF(N46-0&gt;=-0.5,"OK","N46: ERROR")</f>
      </c>
      <c r="O74" s="195">
        <f>IF(O46-0&gt;=-0.5,"OK","O46: ERROR")</f>
      </c>
      <c r="P74" s="195">
        <f>IF(P46-0&gt;=-0.5,"OK","P46: ERROR")</f>
      </c>
      <c r="Q74" s="195">
        <f>IF(Q46-0&gt;=-0.5,"OK","Q46: ERROR")</f>
      </c>
      <c r="R74" s="195">
        <f>IF(R46-0&gt;=-0.5,"OK","R46: ERROR")</f>
      </c>
      <c r="S74" s="195">
        <f>IF(S46-0&gt;=-0.5,"OK","S46: ERROR")</f>
      </c>
      <c r="T74" s="195">
        <f>IF(T46-0&gt;=-0.5,"OK","T46: ERROR")</f>
      </c>
      <c r="U74" s="195">
        <f>IF(U46-0&gt;=-0.5,"OK","U46: ERROR")</f>
      </c>
      <c r="V74" s="195">
        <f>IF(V46-0&gt;=-0.5,"OK","V46: ERROR")</f>
      </c>
      <c r="W74" s="195">
        <f>IF(W46-0&gt;=-0.5,"OK","W46: ERROR")</f>
      </c>
      <c r="X74" s="195">
        <f>IF(X46-0&gt;=-0.5,"OK","X46: ERROR")</f>
      </c>
      <c r="Y74" s="195">
        <f>IF(Y46-0&gt;=-0.5,"OK","Y46: ERROR")</f>
      </c>
    </row>
    <row r="75" spans="11:23" s="161" customFormat="1" ht="13.0" customHeight="true" x14ac:dyDescent="0.2">
      <c r="K75" s="195">
        <f>IF(K48-0&gt;=-0.5,"OK","K48: ERROR")</f>
      </c>
      <c r="L75" s="195">
        <f>IF(L48-0&gt;=-0.5,"OK","L48: ERROR")</f>
      </c>
      <c r="M75" s="195">
        <f>IF(M48-0&gt;=-0.5,"OK","M48: ERROR")</f>
      </c>
      <c r="N75" s="195">
        <f>IF(N48-0&gt;=-0.5,"OK","N48: ERROR")</f>
      </c>
      <c r="O75" s="195">
        <f>IF(O48-0&gt;=-0.5,"OK","O48: ERROR")</f>
      </c>
      <c r="P75" s="195">
        <f>IF(P48-0&gt;=-0.5,"OK","P48: ERROR")</f>
      </c>
      <c r="Q75" s="195">
        <f>IF(Q48-0&gt;=-0.5,"OK","Q48: ERROR")</f>
      </c>
      <c r="R75" s="195">
        <f>IF(R48-0&gt;=-0.5,"OK","R48: ERROR")</f>
      </c>
      <c r="S75" s="195">
        <f>IF(S48-0&gt;=-0.5,"OK","S48: ERROR")</f>
      </c>
      <c r="T75" s="195">
        <f>IF(T48-0&gt;=-0.5,"OK","T48: ERROR")</f>
      </c>
      <c r="U75" s="195">
        <f>IF(U48-0&gt;=-0.5,"OK","U48: ERROR")</f>
      </c>
      <c r="V75" s="195">
        <f>IF(V48-0&gt;=-0.5,"OK","V48: ERROR")</f>
      </c>
      <c r="W75" s="195">
        <f>IF(W48-0&gt;=-0.5,"OK","W48: ERROR")</f>
      </c>
      <c r="X75" s="195">
        <f>IF(X48-0&gt;=-0.5,"OK","X48: ERROR")</f>
      </c>
      <c r="Y75" s="195">
        <f>IF(Y48-0&gt;=-0.5,"OK","Y48: ERROR")</f>
      </c>
    </row>
    <row r="76" spans="11:23" s="162" customFormat="1" x14ac:dyDescent="0.2" ht="13.0" customHeight="true"/>
    <row r="77" spans="11:23" s="162" customFormat="1" x14ac:dyDescent="0.2" ht="13.0" customHeight="true"/>
    <row r="78" spans="11:23" s="162" customFormat="1" x14ac:dyDescent="0.2" ht="13.0" customHeight="true"/>
    <row r="79" spans="11:23" s="162" customFormat="1" x14ac:dyDescent="0.2" ht="13.0" customHeight="true"/>
    <row r="80" spans="11:23" s="162" customFormat="1" x14ac:dyDescent="0.2"/>
    <row r="81" s="162" customFormat="1" x14ac:dyDescent="0.2"/>
    <row r="82" s="162" customFormat="1" x14ac:dyDescent="0.2"/>
    <row r="83" s="162" customFormat="1" x14ac:dyDescent="0.2"/>
    <row r="84" s="162" customFormat="1" x14ac:dyDescent="0.2"/>
    <row r="85" s="161" customFormat="1" x14ac:dyDescent="0.2"/>
    <row r="86" s="161" customFormat="1" x14ac:dyDescent="0.2"/>
    <row r="87" s="161" customFormat="1" x14ac:dyDescent="0.2"/>
    <row r="88" s="161" customFormat="1" x14ac:dyDescent="0.2"/>
    <row r="89" s="161" customFormat="1" x14ac:dyDescent="0.2"/>
    <row r="90" s="161" customFormat="1" x14ac:dyDescent="0.2"/>
    <row r="91" s="161" customFormat="1" x14ac:dyDescent="0.2"/>
    <row r="92" s="161" customFormat="1" x14ac:dyDescent="0.2"/>
    <row r="93" s="161" customFormat="1" x14ac:dyDescent="0.2"/>
    <row r="94" s="161" customFormat="1" x14ac:dyDescent="0.2"/>
    <row r="95" s="161" customFormat="1" x14ac:dyDescent="0.2"/>
    <row r="96" s="161" customFormat="1" x14ac:dyDescent="0.2"/>
    <row r="97" s="161" customFormat="1" x14ac:dyDescent="0.2"/>
    <row r="98" s="161" customFormat="1" x14ac:dyDescent="0.2"/>
    <row r="99" s="161" customFormat="1" x14ac:dyDescent="0.2"/>
    <row r="100" s="161" customFormat="1" x14ac:dyDescent="0.2"/>
    <row r="101" s="161" customFormat="1" x14ac:dyDescent="0.2"/>
    <row r="102" s="161" customFormat="1" x14ac:dyDescent="0.2"/>
    <row r="103" s="161" customFormat="1" x14ac:dyDescent="0.2"/>
    <row r="104" s="161" customFormat="1" x14ac:dyDescent="0.2"/>
    <row r="105" s="161" customFormat="1" x14ac:dyDescent="0.2"/>
    <row r="106" s="161" customFormat="1" x14ac:dyDescent="0.2"/>
    <row r="107" s="161" customFormat="1" x14ac:dyDescent="0.2"/>
    <row r="108" s="161" customFormat="1" x14ac:dyDescent="0.2"/>
    <row r="109" s="161" customFormat="1" x14ac:dyDescent="0.2"/>
    <row r="110" s="161" customFormat="1" x14ac:dyDescent="0.2"/>
    <row r="111" s="161" customFormat="1" x14ac:dyDescent="0.2"/>
    <row r="112" s="161" customFormat="1" x14ac:dyDescent="0.2"/>
    <row r="113" s="161" customFormat="1" x14ac:dyDescent="0.2"/>
    <row r="114" s="161" customFormat="1" x14ac:dyDescent="0.2"/>
    <row r="115" s="161" customFormat="1" x14ac:dyDescent="0.2"/>
    <row r="116" s="161" customFormat="1" x14ac:dyDescent="0.2"/>
    <row r="117" s="161" customFormat="1" x14ac:dyDescent="0.2"/>
    <row r="118" s="161" customFormat="1" x14ac:dyDescent="0.2"/>
    <row r="119" s="161" customFormat="1" x14ac:dyDescent="0.2"/>
    <row r="120" s="161" customFormat="1" x14ac:dyDescent="0.2"/>
    <row r="121" s="161" customFormat="1" x14ac:dyDescent="0.2"/>
    <row r="122" s="161" customFormat="1" x14ac:dyDescent="0.2"/>
    <row r="123" s="137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51:Y75">
    <cfRule type="expression" dxfId="33" priority="1">
      <formula>ISNUMBER(SEARCH("ERROR",K51))</formula>
    </cfRule>
    <cfRule type="expression" dxfId="34" priority="2">
      <formula>ISNUMBER(SEARCH("WARNING",K51))</formula>
    </cfRule>
    <cfRule type="expression" dxfId="35" priority="3">
      <formula>ISNUMBER(SEARCH("OK",K51))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M103_Q23_0" ref="AB23"/>
    <hyperlink location="Validation_D002_M103_Q25_0" ref="AB25"/>
    <hyperlink location="Validation_D002_M103_Q26_0" ref="AB26"/>
    <hyperlink location="Validation_D002_M103_Q27_0" ref="AB27"/>
    <hyperlink location="Validation_D002_M103_Q28_0" ref="AB28"/>
    <hyperlink location="Validation_D002_M103_Q29_0" ref="AB29"/>
    <hyperlink location="Validation_D002_M103_Q30_0" ref="AB30"/>
    <hyperlink location="Validation_D002_M103_Q32_0" ref="AB32"/>
    <hyperlink location="Validation_D002_M103_Q39_0" ref="AB39"/>
    <hyperlink location="Validation_D002_M103_Q41_0" ref="AB41"/>
    <hyperlink location="Validation_D002_M103_Q42_0" ref="AB42"/>
    <hyperlink location="Validation_D002_M103_Q43_0" ref="AB43"/>
    <hyperlink location="Validation_D002_M103_Q44_0" ref="AB44"/>
    <hyperlink location="Validation_D002_M103_Q45_0" ref="AB45"/>
    <hyperlink location="Validation_D002_M103_Q46_0" ref="AB46"/>
    <hyperlink location="Validation_D002_M103_Q48_0" ref="AB48"/>
    <hyperlink location="Validation_D002_M103_X23_0" ref="AC23"/>
    <hyperlink location="Validation_D002_M103_X25_0" ref="AC25"/>
    <hyperlink location="Validation_D002_M103_X26_0" ref="AC26"/>
    <hyperlink location="Validation_D002_M103_X27_0" ref="AC27"/>
    <hyperlink location="Validation_D002_M103_X28_0" ref="AC28"/>
    <hyperlink location="Validation_D002_M103_X29_0" ref="AC29"/>
    <hyperlink location="Validation_D002_M103_X30_0" ref="AC30"/>
    <hyperlink location="Validation_D002_M103_X32_0" ref="AC32"/>
    <hyperlink location="Validation_D002_M103_X39_0" ref="AC39"/>
    <hyperlink location="Validation_D002_M103_X41_0" ref="AC41"/>
    <hyperlink location="Validation_D002_M103_X42_0" ref="AC42"/>
    <hyperlink location="Validation_D002_M103_X43_0" ref="AC43"/>
    <hyperlink location="Validation_D002_M103_X44_0" ref="AC44"/>
    <hyperlink location="Validation_D002_M103_X45_0" ref="AC45"/>
    <hyperlink location="Validation_D002_M103_X46_0" ref="AC46"/>
    <hyperlink location="Validation_D002_M103_X48_0" ref="AC48"/>
    <hyperlink location="Validation_D001_M103_Y23_0" ref="AD23"/>
    <hyperlink location="Validation_D001_M103_Y25_0" ref="AD25"/>
    <hyperlink location="Validation_D001_M103_Y26_0" ref="AD26"/>
    <hyperlink location="Validation_D001_M103_Y27_0" ref="AD27"/>
    <hyperlink location="Validation_D001_M103_Y28_0" ref="AD28"/>
    <hyperlink location="Validation_D001_M103_Y29_0" ref="AD29"/>
    <hyperlink location="Validation_D001_M103_Y30_0" ref="AD30"/>
    <hyperlink location="Validation_D001_M103_Y32_0" ref="AD32"/>
    <hyperlink location="Validation_D001_M103_Y39_0" ref="AD39"/>
    <hyperlink location="Validation_D001_M103_Y41_0" ref="AD41"/>
    <hyperlink location="Validation_D001_M103_Y42_0" ref="AD42"/>
    <hyperlink location="Validation_D001_M103_Y43_0" ref="AD43"/>
    <hyperlink location="Validation_D001_M103_Y44_0" ref="AD44"/>
    <hyperlink location="Validation_D001_M103_Y45_0" ref="AD45"/>
    <hyperlink location="Validation_D001_M103_Y46_0" ref="AD46"/>
    <hyperlink location="Validation_D001_M103_Y48_0" ref="AD48"/>
    <hyperlink location="Validation_K010_M103_K25_0" ref="K51"/>
    <hyperlink location="Validation_D005_M103_K25_0" ref="K52"/>
    <hyperlink location="Validation_K010_M103_L25_0" ref="L51"/>
    <hyperlink location="Validation_D005_M103_L25_0" ref="L52"/>
    <hyperlink location="Validation_K010_M103_M25_0" ref="M51"/>
    <hyperlink location="Validation_D005_M103_M25_0" ref="M52"/>
    <hyperlink location="Validation_K010_M103_N25_0" ref="N51"/>
    <hyperlink location="Validation_D005_M103_N25_0" ref="N52"/>
    <hyperlink location="Validation_K010_M103_O25_0" ref="O51"/>
    <hyperlink location="Validation_D005_M103_O25_0" ref="O52"/>
    <hyperlink location="Validation_K010_M103_P25_0" ref="P51"/>
    <hyperlink location="Validation_D005_M103_P25_0" ref="P52"/>
    <hyperlink location="Validation_K010_M103_Q25_0" ref="Q51"/>
    <hyperlink location="Validation_D005_M103_Q25_0" ref="Q52"/>
    <hyperlink location="Validation_K010_M103_R25_0" ref="R51"/>
    <hyperlink location="Validation_D005_M103_R25_0" ref="R52"/>
    <hyperlink location="Validation_K010_M103_S25_0" ref="S51"/>
    <hyperlink location="Validation_D005_M103_S25_0" ref="S52"/>
    <hyperlink location="Validation_K010_M103_T25_0" ref="T51"/>
    <hyperlink location="Validation_D005_M103_T25_0" ref="T52"/>
    <hyperlink location="Validation_K010_M103_U25_0" ref="U51"/>
    <hyperlink location="Validation_D005_M103_U25_0" ref="U52"/>
    <hyperlink location="Validation_K010_M103_V25_0" ref="V51"/>
    <hyperlink location="Validation_D005_M103_V25_0" ref="V52"/>
    <hyperlink location="Validation_K010_M103_W25_0" ref="W51"/>
    <hyperlink location="Validation_D005_M103_W25_0" ref="W52"/>
    <hyperlink location="Validation_K010_M103_X25_0" ref="X51"/>
    <hyperlink location="Validation_D005_M103_X25_0" ref="X52"/>
    <hyperlink location="Validation_K010_M103_Y25_0" ref="Y51"/>
    <hyperlink location="Validation_D005_M103_Y25_0" ref="Y52"/>
    <hyperlink location="Validation_K010_M103_K26_0" ref="K53"/>
    <hyperlink location="Validation_D007_M103_K26_0" ref="K54"/>
    <hyperlink location="Validation_K010_M103_L26_0" ref="L53"/>
    <hyperlink location="Validation_D007_M103_L26_0" ref="L54"/>
    <hyperlink location="Validation_K010_M103_M26_0" ref="M53"/>
    <hyperlink location="Validation_D007_M103_M26_0" ref="M54"/>
    <hyperlink location="Validation_K010_M103_N26_0" ref="N53"/>
    <hyperlink location="Validation_D007_M103_N26_0" ref="N54"/>
    <hyperlink location="Validation_K010_M103_O26_0" ref="O53"/>
    <hyperlink location="Validation_D007_M103_O26_0" ref="O54"/>
    <hyperlink location="Validation_K010_M103_P26_0" ref="P53"/>
    <hyperlink location="Validation_D007_M103_P26_0" ref="P54"/>
    <hyperlink location="Validation_K010_M103_Q26_0" ref="Q53"/>
    <hyperlink location="Validation_D007_M103_Q26_0" ref="Q54"/>
    <hyperlink location="Validation_K010_M103_R26_0" ref="R53"/>
    <hyperlink location="Validation_D007_M103_R26_0" ref="R54"/>
    <hyperlink location="Validation_K010_M103_S26_0" ref="S53"/>
    <hyperlink location="Validation_D007_M103_S26_0" ref="S54"/>
    <hyperlink location="Validation_K010_M103_T26_0" ref="T53"/>
    <hyperlink location="Validation_D007_M103_T26_0" ref="T54"/>
    <hyperlink location="Validation_K010_M103_U26_0" ref="U53"/>
    <hyperlink location="Validation_D007_M103_U26_0" ref="U54"/>
    <hyperlink location="Validation_K010_M103_V26_0" ref="V53"/>
    <hyperlink location="Validation_D007_M103_V26_0" ref="V54"/>
    <hyperlink location="Validation_K010_M103_W26_0" ref="W53"/>
    <hyperlink location="Validation_D007_M103_W26_0" ref="W54"/>
    <hyperlink location="Validation_K010_M103_X26_0" ref="X53"/>
    <hyperlink location="Validation_D007_M103_X26_0" ref="X54"/>
    <hyperlink location="Validation_K010_M103_Y26_0" ref="Y53"/>
    <hyperlink location="Validation_D007_M103_Y26_0" ref="Y54"/>
    <hyperlink location="Validation_K010_M103_K27_0" ref="K55"/>
    <hyperlink location="Validation_D006_M103_K27_0" ref="K56"/>
    <hyperlink location="Validation_K010_M103_L27_0" ref="L55"/>
    <hyperlink location="Validation_D006_M103_L27_0" ref="L56"/>
    <hyperlink location="Validation_K010_M103_M27_0" ref="M55"/>
    <hyperlink location="Validation_D006_M103_M27_0" ref="M56"/>
    <hyperlink location="Validation_K010_M103_N27_0" ref="N55"/>
    <hyperlink location="Validation_D006_M103_N27_0" ref="N56"/>
    <hyperlink location="Validation_K010_M103_O27_0" ref="O55"/>
    <hyperlink location="Validation_D006_M103_O27_0" ref="O56"/>
    <hyperlink location="Validation_K010_M103_P27_0" ref="P55"/>
    <hyperlink location="Validation_D006_M103_P27_0" ref="P56"/>
    <hyperlink location="Validation_K010_M103_Q27_0" ref="Q55"/>
    <hyperlink location="Validation_D006_M103_Q27_0" ref="Q56"/>
    <hyperlink location="Validation_K010_M103_R27_0" ref="R55"/>
    <hyperlink location="Validation_D006_M103_R27_0" ref="R56"/>
    <hyperlink location="Validation_K010_M103_S27_0" ref="S55"/>
    <hyperlink location="Validation_D006_M103_S27_0" ref="S56"/>
    <hyperlink location="Validation_K010_M103_T27_0" ref="T55"/>
    <hyperlink location="Validation_D006_M103_T27_0" ref="T56"/>
    <hyperlink location="Validation_K010_M103_U27_0" ref="U55"/>
    <hyperlink location="Validation_D006_M103_U27_0" ref="U56"/>
    <hyperlink location="Validation_K010_M103_V27_0" ref="V55"/>
    <hyperlink location="Validation_D006_M103_V27_0" ref="V56"/>
    <hyperlink location="Validation_K010_M103_W27_0" ref="W55"/>
    <hyperlink location="Validation_D006_M103_W27_0" ref="W56"/>
    <hyperlink location="Validation_K010_M103_X27_0" ref="X55"/>
    <hyperlink location="Validation_D006_M103_X27_0" ref="X56"/>
    <hyperlink location="Validation_K010_M103_Y27_0" ref="Y55"/>
    <hyperlink location="Validation_D006_M103_Y27_0" ref="Y56"/>
    <hyperlink location="Validation_K011_M103_K28_0" ref="K57"/>
    <hyperlink location="Validation_D005_M103_K28_0" ref="K58"/>
    <hyperlink location="Validation_K011_M103_L28_0" ref="L57"/>
    <hyperlink location="Validation_D005_M103_L28_0" ref="L58"/>
    <hyperlink location="Validation_K011_M103_M28_0" ref="M57"/>
    <hyperlink location="Validation_D005_M103_M28_0" ref="M58"/>
    <hyperlink location="Validation_K011_M103_N28_0" ref="N57"/>
    <hyperlink location="Validation_D005_M103_N28_0" ref="N58"/>
    <hyperlink location="Validation_K011_M103_O28_0" ref="O57"/>
    <hyperlink location="Validation_D005_M103_O28_0" ref="O58"/>
    <hyperlink location="Validation_K011_M103_P28_0" ref="P57"/>
    <hyperlink location="Validation_D005_M103_P28_0" ref="P58"/>
    <hyperlink location="Validation_K011_M103_Q28_0" ref="Q57"/>
    <hyperlink location="Validation_D005_M103_Q28_0" ref="Q58"/>
    <hyperlink location="Validation_K011_M103_R28_0" ref="R57"/>
    <hyperlink location="Validation_D005_M103_R28_0" ref="R58"/>
    <hyperlink location="Validation_K011_M103_S28_0" ref="S57"/>
    <hyperlink location="Validation_D005_M103_S28_0" ref="S58"/>
    <hyperlink location="Validation_K011_M103_T28_0" ref="T57"/>
    <hyperlink location="Validation_D005_M103_T28_0" ref="T58"/>
    <hyperlink location="Validation_K011_M103_U28_0" ref="U57"/>
    <hyperlink location="Validation_D005_M103_U28_0" ref="U58"/>
    <hyperlink location="Validation_K011_M103_V28_0" ref="V57"/>
    <hyperlink location="Validation_D005_M103_V28_0" ref="V58"/>
    <hyperlink location="Validation_K011_M103_W28_0" ref="W57"/>
    <hyperlink location="Validation_D005_M103_W28_0" ref="W58"/>
    <hyperlink location="Validation_K011_M103_X28_0" ref="X57"/>
    <hyperlink location="Validation_D005_M103_X28_0" ref="X58"/>
    <hyperlink location="Validation_K011_M103_Y28_0" ref="Y57"/>
    <hyperlink location="Validation_D005_M103_Y28_0" ref="Y58"/>
    <hyperlink location="Validation_K011_M103_K29_0" ref="K59"/>
    <hyperlink location="Validation_D007_M103_K29_0" ref="K60"/>
    <hyperlink location="Validation_K011_M103_L29_0" ref="L59"/>
    <hyperlink location="Validation_D007_M103_L29_0" ref="L60"/>
    <hyperlink location="Validation_K011_M103_M29_0" ref="M59"/>
    <hyperlink location="Validation_D007_M103_M29_0" ref="M60"/>
    <hyperlink location="Validation_K011_M103_N29_0" ref="N59"/>
    <hyperlink location="Validation_D007_M103_N29_0" ref="N60"/>
    <hyperlink location="Validation_K011_M103_O29_0" ref="O59"/>
    <hyperlink location="Validation_D007_M103_O29_0" ref="O60"/>
    <hyperlink location="Validation_K011_M103_P29_0" ref="P59"/>
    <hyperlink location="Validation_D007_M103_P29_0" ref="P60"/>
    <hyperlink location="Validation_K011_M103_Q29_0" ref="Q59"/>
    <hyperlink location="Validation_D007_M103_Q29_0" ref="Q60"/>
    <hyperlink location="Validation_K011_M103_R29_0" ref="R59"/>
    <hyperlink location="Validation_D007_M103_R29_0" ref="R60"/>
    <hyperlink location="Validation_K011_M103_S29_0" ref="S59"/>
    <hyperlink location="Validation_D007_M103_S29_0" ref="S60"/>
    <hyperlink location="Validation_K011_M103_T29_0" ref="T59"/>
    <hyperlink location="Validation_D007_M103_T29_0" ref="T60"/>
    <hyperlink location="Validation_K011_M103_U29_0" ref="U59"/>
    <hyperlink location="Validation_D007_M103_U29_0" ref="U60"/>
    <hyperlink location="Validation_K011_M103_V29_0" ref="V59"/>
    <hyperlink location="Validation_D007_M103_V29_0" ref="V60"/>
    <hyperlink location="Validation_K011_M103_W29_0" ref="W59"/>
    <hyperlink location="Validation_D007_M103_W29_0" ref="W60"/>
    <hyperlink location="Validation_K011_M103_X29_0" ref="X59"/>
    <hyperlink location="Validation_D007_M103_X29_0" ref="X60"/>
    <hyperlink location="Validation_K011_M103_Y29_0" ref="Y59"/>
    <hyperlink location="Validation_D007_M103_Y29_0" ref="Y60"/>
    <hyperlink location="Validation_K011_M103_K30_0" ref="K61"/>
    <hyperlink location="Validation_D006_M103_K30_0" ref="K62"/>
    <hyperlink location="Validation_K011_M103_L30_0" ref="L61"/>
    <hyperlink location="Validation_D006_M103_L30_0" ref="L62"/>
    <hyperlink location="Validation_K011_M103_M30_0" ref="M61"/>
    <hyperlink location="Validation_D006_M103_M30_0" ref="M62"/>
    <hyperlink location="Validation_K011_M103_N30_0" ref="N61"/>
    <hyperlink location="Validation_D006_M103_N30_0" ref="N62"/>
    <hyperlink location="Validation_K011_M103_O30_0" ref="O61"/>
    <hyperlink location="Validation_D006_M103_O30_0" ref="O62"/>
    <hyperlink location="Validation_K011_M103_P30_0" ref="P61"/>
    <hyperlink location="Validation_D006_M103_P30_0" ref="P62"/>
    <hyperlink location="Validation_K011_M103_Q30_0" ref="Q61"/>
    <hyperlink location="Validation_D006_M103_Q30_0" ref="Q62"/>
    <hyperlink location="Validation_K011_M103_R30_0" ref="R61"/>
    <hyperlink location="Validation_D006_M103_R30_0" ref="R62"/>
    <hyperlink location="Validation_K011_M103_S30_0" ref="S61"/>
    <hyperlink location="Validation_D006_M103_S30_0" ref="S62"/>
    <hyperlink location="Validation_K011_M103_T30_0" ref="T61"/>
    <hyperlink location="Validation_D006_M103_T30_0" ref="T62"/>
    <hyperlink location="Validation_K011_M103_U30_0" ref="U61"/>
    <hyperlink location="Validation_D006_M103_U30_0" ref="U62"/>
    <hyperlink location="Validation_K011_M103_V30_0" ref="V61"/>
    <hyperlink location="Validation_D006_M103_V30_0" ref="V62"/>
    <hyperlink location="Validation_K011_M103_W30_0" ref="W61"/>
    <hyperlink location="Validation_D006_M103_W30_0" ref="W62"/>
    <hyperlink location="Validation_K011_M103_X30_0" ref="X61"/>
    <hyperlink location="Validation_D006_M103_X30_0" ref="X62"/>
    <hyperlink location="Validation_K011_M103_Y30_0" ref="Y61"/>
    <hyperlink location="Validation_D006_M103_Y30_0" ref="Y62"/>
    <hyperlink location="Validation_K009_M103_K41_0" ref="K63"/>
    <hyperlink location="Validation_D005_M103_K41_0" ref="K64"/>
    <hyperlink location="Validation_K009_M103_L41_0" ref="L63"/>
    <hyperlink location="Validation_D005_M103_L41_0" ref="L64"/>
    <hyperlink location="Validation_K009_M103_M41_0" ref="M63"/>
    <hyperlink location="Validation_D005_M103_M41_0" ref="M64"/>
    <hyperlink location="Validation_K009_M103_N41_0" ref="N63"/>
    <hyperlink location="Validation_D005_M103_N41_0" ref="N64"/>
    <hyperlink location="Validation_K009_M103_O41_0" ref="O63"/>
    <hyperlink location="Validation_D005_M103_O41_0" ref="O64"/>
    <hyperlink location="Validation_K009_M103_P41_0" ref="P63"/>
    <hyperlink location="Validation_D005_M103_P41_0" ref="P64"/>
    <hyperlink location="Validation_K009_M103_Q41_0" ref="Q63"/>
    <hyperlink location="Validation_D005_M103_Q41_0" ref="Q64"/>
    <hyperlink location="Validation_K009_M103_R41_0" ref="R63"/>
    <hyperlink location="Validation_D005_M103_R41_0" ref="R64"/>
    <hyperlink location="Validation_K009_M103_S41_0" ref="S63"/>
    <hyperlink location="Validation_D005_M103_S41_0" ref="S64"/>
    <hyperlink location="Validation_K009_M103_T41_0" ref="T63"/>
    <hyperlink location="Validation_D005_M103_T41_0" ref="T64"/>
    <hyperlink location="Validation_K009_M103_U41_0" ref="U63"/>
    <hyperlink location="Validation_D005_M103_U41_0" ref="U64"/>
    <hyperlink location="Validation_K009_M103_V41_0" ref="V63"/>
    <hyperlink location="Validation_D005_M103_V41_0" ref="V64"/>
    <hyperlink location="Validation_K009_M103_W41_0" ref="W63"/>
    <hyperlink location="Validation_D005_M103_W41_0" ref="W64"/>
    <hyperlink location="Validation_K009_M103_X41_0" ref="X63"/>
    <hyperlink location="Validation_D005_M103_X41_0" ref="X64"/>
    <hyperlink location="Validation_K009_M103_Y41_0" ref="Y63"/>
    <hyperlink location="Validation_D005_M103_Y41_0" ref="Y64"/>
    <hyperlink location="Validation_D007_M103_K42_0" ref="K65"/>
    <hyperlink location="Validation_K009_M103_K42_0" ref="K66"/>
    <hyperlink location="Validation_D007_M103_L42_0" ref="L65"/>
    <hyperlink location="Validation_K009_M103_L42_0" ref="L66"/>
    <hyperlink location="Validation_D007_M103_M42_0" ref="M65"/>
    <hyperlink location="Validation_K009_M103_M42_0" ref="M66"/>
    <hyperlink location="Validation_D007_M103_N42_0" ref="N65"/>
    <hyperlink location="Validation_K009_M103_N42_0" ref="N66"/>
    <hyperlink location="Validation_D007_M103_O42_0" ref="O65"/>
    <hyperlink location="Validation_K009_M103_O42_0" ref="O66"/>
    <hyperlink location="Validation_D007_M103_P42_0" ref="P65"/>
    <hyperlink location="Validation_K009_M103_P42_0" ref="P66"/>
    <hyperlink location="Validation_D007_M103_Q42_0" ref="Q65"/>
    <hyperlink location="Validation_K009_M103_Q42_0" ref="Q66"/>
    <hyperlink location="Validation_D007_M103_R42_0" ref="R65"/>
    <hyperlink location="Validation_K009_M103_R42_0" ref="R66"/>
    <hyperlink location="Validation_D007_M103_S42_0" ref="S65"/>
    <hyperlink location="Validation_K009_M103_S42_0" ref="S66"/>
    <hyperlink location="Validation_D007_M103_T42_0" ref="T65"/>
    <hyperlink location="Validation_K009_M103_T42_0" ref="T66"/>
    <hyperlink location="Validation_D007_M103_U42_0" ref="U65"/>
    <hyperlink location="Validation_K009_M103_U42_0" ref="U66"/>
    <hyperlink location="Validation_D007_M103_V42_0" ref="V65"/>
    <hyperlink location="Validation_K009_M103_V42_0" ref="V66"/>
    <hyperlink location="Validation_D007_M103_W42_0" ref="W65"/>
    <hyperlink location="Validation_K009_M103_W42_0" ref="W66"/>
    <hyperlink location="Validation_D007_M103_X42_0" ref="X65"/>
    <hyperlink location="Validation_K009_M103_X42_0" ref="X66"/>
    <hyperlink location="Validation_D007_M103_Y42_0" ref="Y65"/>
    <hyperlink location="Validation_K009_M103_Y42_0" ref="Y66"/>
    <hyperlink location="Validation_D006_M103_K43_0" ref="K67"/>
    <hyperlink location="Validation_K009_M103_K43_0" ref="K68"/>
    <hyperlink location="Validation_D006_M103_L43_0" ref="L67"/>
    <hyperlink location="Validation_K009_M103_L43_0" ref="L68"/>
    <hyperlink location="Validation_D006_M103_M43_0" ref="M67"/>
    <hyperlink location="Validation_K009_M103_M43_0" ref="M68"/>
    <hyperlink location="Validation_D006_M103_N43_0" ref="N67"/>
    <hyperlink location="Validation_K009_M103_N43_0" ref="N68"/>
    <hyperlink location="Validation_D006_M103_O43_0" ref="O67"/>
    <hyperlink location="Validation_K009_M103_O43_0" ref="O68"/>
    <hyperlink location="Validation_D006_M103_P43_0" ref="P67"/>
    <hyperlink location="Validation_K009_M103_P43_0" ref="P68"/>
    <hyperlink location="Validation_D006_M103_Q43_0" ref="Q67"/>
    <hyperlink location="Validation_K009_M103_Q43_0" ref="Q68"/>
    <hyperlink location="Validation_D006_M103_R43_0" ref="R67"/>
    <hyperlink location="Validation_K009_M103_R43_0" ref="R68"/>
    <hyperlink location="Validation_D006_M103_S43_0" ref="S67"/>
    <hyperlink location="Validation_K009_M103_S43_0" ref="S68"/>
    <hyperlink location="Validation_D006_M103_T43_0" ref="T67"/>
    <hyperlink location="Validation_K009_M103_T43_0" ref="T68"/>
    <hyperlink location="Validation_D006_M103_U43_0" ref="U67"/>
    <hyperlink location="Validation_K009_M103_U43_0" ref="U68"/>
    <hyperlink location="Validation_D006_M103_V43_0" ref="V67"/>
    <hyperlink location="Validation_K009_M103_V43_0" ref="V68"/>
    <hyperlink location="Validation_D006_M103_W43_0" ref="W67"/>
    <hyperlink location="Validation_K009_M103_W43_0" ref="W68"/>
    <hyperlink location="Validation_D006_M103_X43_0" ref="X67"/>
    <hyperlink location="Validation_K009_M103_X43_0" ref="X68"/>
    <hyperlink location="Validation_D006_M103_Y43_0" ref="Y67"/>
    <hyperlink location="Validation_K009_M103_Y43_0" ref="Y68"/>
    <hyperlink location="Validation_K010_M103_K44_0" ref="K69"/>
    <hyperlink location="Validation_D005_M103_K44_0" ref="K70"/>
    <hyperlink location="Validation_K010_M103_L44_0" ref="L69"/>
    <hyperlink location="Validation_D005_M103_L44_0" ref="L70"/>
    <hyperlink location="Validation_K010_M103_M44_0" ref="M69"/>
    <hyperlink location="Validation_D005_M103_M44_0" ref="M70"/>
    <hyperlink location="Validation_K010_M103_N44_0" ref="N69"/>
    <hyperlink location="Validation_D005_M103_N44_0" ref="N70"/>
    <hyperlink location="Validation_K010_M103_O44_0" ref="O69"/>
    <hyperlink location="Validation_D005_M103_O44_0" ref="O70"/>
    <hyperlink location="Validation_K010_M103_P44_0" ref="P69"/>
    <hyperlink location="Validation_D005_M103_P44_0" ref="P70"/>
    <hyperlink location="Validation_K010_M103_Q44_0" ref="Q69"/>
    <hyperlink location="Validation_D005_M103_Q44_0" ref="Q70"/>
    <hyperlink location="Validation_K010_M103_R44_0" ref="R69"/>
    <hyperlink location="Validation_D005_M103_R44_0" ref="R70"/>
    <hyperlink location="Validation_K010_M103_S44_0" ref="S69"/>
    <hyperlink location="Validation_D005_M103_S44_0" ref="S70"/>
    <hyperlink location="Validation_K010_M103_T44_0" ref="T69"/>
    <hyperlink location="Validation_D005_M103_T44_0" ref="T70"/>
    <hyperlink location="Validation_K010_M103_U44_0" ref="U69"/>
    <hyperlink location="Validation_D005_M103_U44_0" ref="U70"/>
    <hyperlink location="Validation_K010_M103_V44_0" ref="V69"/>
    <hyperlink location="Validation_D005_M103_V44_0" ref="V70"/>
    <hyperlink location="Validation_K010_M103_W44_0" ref="W69"/>
    <hyperlink location="Validation_D005_M103_W44_0" ref="W70"/>
    <hyperlink location="Validation_K010_M103_X44_0" ref="X69"/>
    <hyperlink location="Validation_D005_M103_X44_0" ref="X70"/>
    <hyperlink location="Validation_K010_M103_Y44_0" ref="Y69"/>
    <hyperlink location="Validation_D005_M103_Y44_0" ref="Y70"/>
    <hyperlink location="Validation_D007_M103_K45_0" ref="K71"/>
    <hyperlink location="Validation_K010_M103_K45_0" ref="K72"/>
    <hyperlink location="Validation_D007_M103_L45_0" ref="L71"/>
    <hyperlink location="Validation_K010_M103_L45_0" ref="L72"/>
    <hyperlink location="Validation_D007_M103_M45_0" ref="M71"/>
    <hyperlink location="Validation_K010_M103_M45_0" ref="M72"/>
    <hyperlink location="Validation_D007_M103_N45_0" ref="N71"/>
    <hyperlink location="Validation_K010_M103_N45_0" ref="N72"/>
    <hyperlink location="Validation_D007_M103_O45_0" ref="O71"/>
    <hyperlink location="Validation_K010_M103_O45_0" ref="O72"/>
    <hyperlink location="Validation_D007_M103_P45_0" ref="P71"/>
    <hyperlink location="Validation_K010_M103_P45_0" ref="P72"/>
    <hyperlink location="Validation_D007_M103_Q45_0" ref="Q71"/>
    <hyperlink location="Validation_K010_M103_Q45_0" ref="Q72"/>
    <hyperlink location="Validation_D007_M103_R45_0" ref="R71"/>
    <hyperlink location="Validation_K010_M103_R45_0" ref="R72"/>
    <hyperlink location="Validation_D007_M103_S45_0" ref="S71"/>
    <hyperlink location="Validation_K010_M103_S45_0" ref="S72"/>
    <hyperlink location="Validation_D007_M103_T45_0" ref="T71"/>
    <hyperlink location="Validation_K010_M103_T45_0" ref="T72"/>
    <hyperlink location="Validation_D007_M103_U45_0" ref="U71"/>
    <hyperlink location="Validation_K010_M103_U45_0" ref="U72"/>
    <hyperlink location="Validation_D007_M103_V45_0" ref="V71"/>
    <hyperlink location="Validation_K010_M103_V45_0" ref="V72"/>
    <hyperlink location="Validation_D007_M103_W45_0" ref="W71"/>
    <hyperlink location="Validation_K010_M103_W45_0" ref="W72"/>
    <hyperlink location="Validation_D007_M103_X45_0" ref="X71"/>
    <hyperlink location="Validation_K010_M103_X45_0" ref="X72"/>
    <hyperlink location="Validation_D007_M103_Y45_0" ref="Y71"/>
    <hyperlink location="Validation_K010_M103_Y45_0" ref="Y72"/>
    <hyperlink location="Validation_D006_M103_K46_0" ref="K73"/>
    <hyperlink location="Validation_K010_M103_K46_0" ref="K74"/>
    <hyperlink location="Validation_D006_M103_L46_0" ref="L73"/>
    <hyperlink location="Validation_K010_M103_L46_0" ref="L74"/>
    <hyperlink location="Validation_D006_M103_M46_0" ref="M73"/>
    <hyperlink location="Validation_K010_M103_M46_0" ref="M74"/>
    <hyperlink location="Validation_D006_M103_N46_0" ref="N73"/>
    <hyperlink location="Validation_K010_M103_N46_0" ref="N74"/>
    <hyperlink location="Validation_D006_M103_O46_0" ref="O73"/>
    <hyperlink location="Validation_K010_M103_O46_0" ref="O74"/>
    <hyperlink location="Validation_D006_M103_P46_0" ref="P73"/>
    <hyperlink location="Validation_K010_M103_P46_0" ref="P74"/>
    <hyperlink location="Validation_D006_M103_Q46_0" ref="Q73"/>
    <hyperlink location="Validation_K010_M103_Q46_0" ref="Q74"/>
    <hyperlink location="Validation_D006_M103_R46_0" ref="R73"/>
    <hyperlink location="Validation_K010_M103_R46_0" ref="R74"/>
    <hyperlink location="Validation_D006_M103_S46_0" ref="S73"/>
    <hyperlink location="Validation_K010_M103_S46_0" ref="S74"/>
    <hyperlink location="Validation_D006_M103_T46_0" ref="T73"/>
    <hyperlink location="Validation_K010_M103_T46_0" ref="T74"/>
    <hyperlink location="Validation_D006_M103_U46_0" ref="U73"/>
    <hyperlink location="Validation_K010_M103_U46_0" ref="U74"/>
    <hyperlink location="Validation_D006_M103_V46_0" ref="V73"/>
    <hyperlink location="Validation_K010_M103_V46_0" ref="V74"/>
    <hyperlink location="Validation_D006_M103_W46_0" ref="W73"/>
    <hyperlink location="Validation_K010_M103_W46_0" ref="W74"/>
    <hyperlink location="Validation_D006_M103_X46_0" ref="X73"/>
    <hyperlink location="Validation_K010_M103_X46_0" ref="X74"/>
    <hyperlink location="Validation_D006_M103_Y46_0" ref="Y73"/>
    <hyperlink location="Validation_K010_M103_Y46_0" ref="Y74"/>
    <hyperlink location="Validation_K017_M103_K48_0" ref="K75"/>
    <hyperlink location="Validation_K017_M103_L48_0" ref="L75"/>
    <hyperlink location="Validation_K017_M103_M48_0" ref="M75"/>
    <hyperlink location="Validation_K017_M103_N48_0" ref="N75"/>
    <hyperlink location="Validation_K017_M103_O48_0" ref="O75"/>
    <hyperlink location="Validation_K017_M103_P48_0" ref="P75"/>
    <hyperlink location="Validation_K017_M103_Q48_0" ref="Q75"/>
    <hyperlink location="Validation_K017_M103_R48_0" ref="R75"/>
    <hyperlink location="Validation_K017_M103_S48_0" ref="S75"/>
    <hyperlink location="Validation_K017_M103_T48_0" ref="T75"/>
    <hyperlink location="Validation_K017_M103_U48_0" ref="U75"/>
    <hyperlink location="Validation_K017_M103_V48_0" ref="V75"/>
    <hyperlink location="Validation_K017_M103_W48_0" ref="W75"/>
    <hyperlink location="Validation_K017_M103_X48_0" ref="X75"/>
    <hyperlink location="Validation_K017_M103_Y48_0" ref="Y7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7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56" customWidth="true" style="20" width="11.710937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14.855468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57" max="16384" style="20" width="11.5703125" collapsed="false"/>
  </cols>
  <sheetData>
    <row r="1" spans="1:36" ht="21.95" customHeight="1" x14ac:dyDescent="0.25">
      <c r="A1" s="21"/>
      <c r="B1" s="71" t="str">
        <f>I_ReportName</f>
        <v>MONA_B</v>
      </c>
      <c r="D1" s="16" t="s">
        <v>1</v>
      </c>
      <c r="E1" s="21"/>
      <c r="H1" s="83"/>
      <c r="I1" s="83"/>
      <c r="K1" s="180" t="s">
        <v>15</v>
      </c>
      <c r="L1" s="180"/>
      <c r="M1" s="180"/>
      <c r="N1" s="180"/>
      <c r="O1" s="180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259</v>
      </c>
      <c r="D2" s="16" t="s">
        <v>13</v>
      </c>
      <c r="E2" s="21"/>
      <c r="H2" s="83"/>
      <c r="I2" s="83"/>
      <c r="K2" s="181" t="s">
        <v>254</v>
      </c>
      <c r="L2" s="181"/>
      <c r="M2" s="181"/>
      <c r="N2" s="181"/>
      <c r="O2" s="181"/>
      <c r="P2" s="181"/>
      <c r="Q2" s="181"/>
      <c r="R2" s="181"/>
      <c r="S2" s="181"/>
      <c r="T2" s="181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271</v>
      </c>
      <c r="E3" s="21"/>
      <c r="H3" s="83"/>
      <c r="I3" s="83"/>
      <c r="K3" s="54" t="s">
        <v>98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00000000000001" customHeight="1" x14ac:dyDescent="0.2">
      <c r="A5" s="40"/>
      <c r="B5" s="142">
        <f>COUNTIFS(AB21:AD26,"*ERROR*")+COUNTIFS(K30:Y33,"*ERROR*")+COUNTIFS(AB30:AO31,"*ERROR*")</f>
      </c>
      <c r="C5" s="142"/>
      <c r="D5" s="16" t="s">
        <v>267</v>
      </c>
      <c r="E5" s="40"/>
      <c r="F5" s="107"/>
      <c r="G5" s="84"/>
      <c r="H5" s="85"/>
      <c r="I5" s="85"/>
      <c r="J5" s="40"/>
      <c r="K5" s="119" t="s">
        <v>202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6"/>
      <c r="B6" s="146">
        <f>COUNTIFS(AB21:AD26,"*WARNING*")+COUNTIFS(K30:Y33,"*WARNING*")+COUNTIFS(AB30:AO31,"*WARNING*")</f>
      </c>
      <c r="C6" s="146"/>
      <c r="D6" s="16" t="s">
        <v>268</v>
      </c>
      <c r="E6" s="146"/>
      <c r="F6" s="146"/>
      <c r="G6" s="84"/>
      <c r="H6" s="85"/>
      <c r="I6" s="8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Z6" s="146"/>
      <c r="AG6" s="20"/>
      <c r="AH6" s="20"/>
      <c r="AI6" s="20"/>
      <c r="AJ6" s="146"/>
    </row>
    <row r="7" spans="1:36" ht="15" hidden="1" customHeight="1" x14ac:dyDescent="0.2">
      <c r="A7" s="40"/>
      <c r="B7" s="142"/>
      <c r="C7" s="142"/>
      <c r="D7" s="142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2" t="s">
        <v>21</v>
      </c>
      <c r="L16" s="183"/>
      <c r="M16" s="183"/>
      <c r="N16" s="183"/>
      <c r="O16" s="183"/>
      <c r="P16" s="183"/>
      <c r="Q16" s="184"/>
      <c r="R16" s="182" t="s">
        <v>22</v>
      </c>
      <c r="S16" s="183"/>
      <c r="T16" s="183"/>
      <c r="U16" s="183"/>
      <c r="V16" s="183"/>
      <c r="W16" s="183"/>
      <c r="X16" s="183"/>
      <c r="Y16" s="175" t="s">
        <v>263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105</v>
      </c>
      <c r="N17" s="120" t="s">
        <v>18</v>
      </c>
      <c r="O17" s="120" t="s">
        <v>111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105</v>
      </c>
      <c r="U17" s="120" t="s">
        <v>18</v>
      </c>
      <c r="V17" s="120" t="s">
        <v>111</v>
      </c>
      <c r="W17" s="120" t="s">
        <v>19</v>
      </c>
      <c r="X17" s="120" t="s">
        <v>20</v>
      </c>
      <c r="Y17" s="176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0"/>
      <c r="E19" s="40"/>
      <c r="F19" s="108"/>
      <c r="G19" s="89"/>
      <c r="H19" s="89"/>
      <c r="I19" s="89"/>
      <c r="J19" s="41"/>
      <c r="K19" s="177"/>
      <c r="L19" s="178"/>
      <c r="M19" s="178"/>
      <c r="N19" s="178"/>
      <c r="O19" s="178"/>
      <c r="P19" s="178"/>
      <c r="Q19" s="179"/>
      <c r="R19" s="177"/>
      <c r="S19" s="178"/>
      <c r="T19" s="178"/>
      <c r="U19" s="178"/>
      <c r="V19" s="178"/>
      <c r="W19" s="178"/>
      <c r="X19" s="179"/>
      <c r="Y19" s="104"/>
      <c r="Z19" s="46"/>
    </row>
    <row r="20" spans="1:36" ht="18" hidden="1" customHeight="1" x14ac:dyDescent="0.2">
      <c r="A20" s="74"/>
      <c r="C20" s="81"/>
      <c r="D20" s="76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4.95" customHeight="1" x14ac:dyDescent="0.2">
      <c r="A21" s="60"/>
      <c r="C21" s="81"/>
      <c r="D21" s="148" t="s">
        <v>99</v>
      </c>
      <c r="E21" s="60"/>
      <c r="F21" s="108">
        <f>ROW()</f>
        <v>21</v>
      </c>
      <c r="G21" s="89"/>
      <c r="H21" s="89"/>
      <c r="I21" s="89"/>
      <c r="J21" s="11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8"/>
      <c r="AB21" s="196">
        <f>IF(ABS(Q21-SUM(K21,L21,N21,O21,P21,M21))&lt;=0.5,"OK","Q21: ERROR")</f>
      </c>
      <c r="AC21" s="196">
        <f>IF(ABS(X21-SUM(R21,S21,U21,V21,W21,T21))&lt;=0.5,"OK","X21: ERROR")</f>
      </c>
      <c r="AD21" s="196">
        <f>IF(ABS(Y21-SUM(X21,Q21))&lt;=0.5,"OK","Y21: ERROR")</f>
      </c>
      <c r="AH21" s="61"/>
      <c r="AJ21" s="40"/>
    </row>
    <row r="22" spans="1:36" ht="15" customHeight="1" x14ac:dyDescent="0.2">
      <c r="A22" s="40"/>
      <c r="C22" s="81"/>
      <c r="D22" s="149" t="s">
        <v>100</v>
      </c>
      <c r="E22" s="40"/>
      <c r="F22" s="108">
        <f>ROW()</f>
        <v>22</v>
      </c>
      <c r="G22" s="102"/>
      <c r="H22" s="89"/>
      <c r="I22" s="89"/>
      <c r="J22" s="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8"/>
      <c r="AB22" s="196">
        <f>IF(ABS(Q22-SUM(K22,L22,N22,O22,P22,M22))&lt;=0.5,"OK","Q22: ERROR")</f>
      </c>
      <c r="AC22" s="196">
        <f>IF(ABS(X22-SUM(R22,S22,U22,V22,W22,T22))&lt;=0.5,"OK","X22: ERROR")</f>
      </c>
      <c r="AD22" s="196">
        <f>IF(ABS(Y22-SUM(X22,Q22))&lt;=0.5,"OK","Y22: ERROR")</f>
      </c>
      <c r="AH22" s="40"/>
    </row>
    <row r="23" spans="1:36" ht="15" customHeight="1" x14ac:dyDescent="0.2">
      <c r="A23" s="40"/>
      <c r="C23" s="81"/>
      <c r="D23" s="149" t="s">
        <v>101</v>
      </c>
      <c r="E23" s="40"/>
      <c r="F23" s="108">
        <f>ROW()</f>
        <v>23</v>
      </c>
      <c r="G23" s="102"/>
      <c r="H23" s="89"/>
      <c r="I23" s="89"/>
      <c r="J23" s="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196">
        <f>IF(ABS(Q23-SUM(K23,L23,N23,O23,P23,M23))&lt;=0.5,"OK","Q23: ERROR")</f>
      </c>
      <c r="AC23" s="196">
        <f>IF(ABS(X23-SUM(R23,S23,U23,V23,W23,T23))&lt;=0.5,"OK","X23: ERROR")</f>
      </c>
      <c r="AD23" s="196">
        <f>IF(ABS(Y23-SUM(X23,Q23))&lt;=0.5,"OK","Y23: ERROR")</f>
      </c>
      <c r="AH23" s="40"/>
    </row>
    <row r="24" spans="1:36" ht="24.95" customHeight="1" x14ac:dyDescent="0.2">
      <c r="A24" s="40"/>
      <c r="C24" s="81"/>
      <c r="D24" s="148" t="s">
        <v>102</v>
      </c>
      <c r="E24" s="40"/>
      <c r="F24" s="108">
        <f>ROW()</f>
        <v>24</v>
      </c>
      <c r="G24" s="89"/>
      <c r="H24" s="89"/>
      <c r="I24" s="89"/>
      <c r="J24" s="11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8"/>
      <c r="AB24" s="196">
        <f>IF(ABS(Q24-SUM(K24,L24,N24,O24,P24,M24))&lt;=0.5,"OK","Q24: ERROR")</f>
      </c>
      <c r="AC24" s="196">
        <f>IF(ABS(X24-SUM(R24,S24,U24,V24,W24,T24))&lt;=0.5,"OK","X24: ERROR")</f>
      </c>
      <c r="AD24" s="196">
        <f>IF(ABS(Y24-SUM(X24,Q24))&lt;=0.5,"OK","Y24: ERROR")</f>
      </c>
      <c r="AH24" s="40"/>
    </row>
    <row r="25" spans="1:36" ht="15" customHeight="1" x14ac:dyDescent="0.2">
      <c r="A25" s="40"/>
      <c r="C25" s="81"/>
      <c r="D25" s="149" t="s">
        <v>103</v>
      </c>
      <c r="E25" s="40"/>
      <c r="F25" s="108">
        <f>ROW()</f>
        <v>25</v>
      </c>
      <c r="G25" s="102"/>
      <c r="H25" s="89"/>
      <c r="I25" s="89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196">
        <f>IF(ABS(Q25-SUM(K25,L25,N25,O25,P25,M25))&lt;=0.5,"OK","Q25: ERROR")</f>
      </c>
      <c r="AC25" s="196">
        <f>IF(ABS(X25-SUM(R25,S25,U25,V25,W25,T25))&lt;=0.5,"OK","X25: ERROR")</f>
      </c>
      <c r="AD25" s="196">
        <f>IF(ABS(Y25-SUM(X25,Q25))&lt;=0.5,"OK","Y25: ERROR")</f>
      </c>
      <c r="AH25" s="40"/>
    </row>
    <row r="26" spans="1:36" ht="15" customHeight="1" x14ac:dyDescent="0.2">
      <c r="A26" s="40"/>
      <c r="C26" s="81"/>
      <c r="D26" s="149" t="s">
        <v>104</v>
      </c>
      <c r="E26" s="40"/>
      <c r="F26" s="108">
        <f>ROW()</f>
        <v>26</v>
      </c>
      <c r="G26" s="102"/>
      <c r="H26" s="89"/>
      <c r="I26" s="89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08"/>
      <c r="AB26" s="196">
        <f>IF(ABS(Q26-SUM(K26,L26,N26,O26,P26,M26))&lt;=0.5,"OK","Q26: ERROR")</f>
      </c>
      <c r="AC26" s="196">
        <f>IF(ABS(X26-SUM(R26,S26,U26,V26,W26,T26))&lt;=0.5,"OK","X26: ERROR")</f>
      </c>
      <c r="AD26" s="196">
        <f>IF(ABS(Y26-SUM(X26,Q26))&lt;=0.5,"OK","Y26: ERROR")</f>
      </c>
      <c r="AH26" s="40"/>
    </row>
    <row r="27" spans="1:36" ht="6" customHeight="1" x14ac:dyDescent="0.2">
      <c r="A27" s="23"/>
      <c r="B27" s="23"/>
      <c r="C27" s="23"/>
      <c r="D27" s="23"/>
      <c r="E27" s="23"/>
      <c r="F27" s="23"/>
      <c r="G27" s="90"/>
      <c r="H27" s="90"/>
      <c r="I27" s="9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30" ht="13.0" customHeight="true">
      <c r="K30" s="196">
        <f>IF(ABS(K21-SUM(K23,K22))&lt;=0.5,"OK","K21: ERROR")</f>
      </c>
      <c r="L30" s="196">
        <f>IF(ABS(L21-SUM(L23,L22))&lt;=0.5,"OK","L21: ERROR")</f>
      </c>
      <c r="M30" s="196">
        <f>IF(ABS(M21-SUM(M23,M22))&lt;=0.5,"OK","M21: ERROR")</f>
      </c>
      <c r="N30" s="196">
        <f>IF(ABS(N21-SUM(N23,N22))&lt;=0.5,"OK","N21: ERROR")</f>
      </c>
      <c r="O30" s="196">
        <f>IF(ABS(O21-SUM(O23,O22))&lt;=0.5,"OK","O21: ERROR")</f>
      </c>
      <c r="P30" s="196">
        <f>IF(ABS(P21-SUM(P23,P22))&lt;=0.5,"OK","P21: ERROR")</f>
      </c>
      <c r="Q30" s="196">
        <f>IF(ABS(Q21-SUM(Q23,Q22))&lt;=0.5,"OK","Q21: ERROR")</f>
      </c>
      <c r="R30" s="196">
        <f>IF(ABS(R21-SUM(R23,R22))&lt;=0.5,"OK","R21: ERROR")</f>
      </c>
      <c r="S30" s="196">
        <f>IF(ABS(S21-SUM(S23,S22))&lt;=0.5,"OK","S21: ERROR")</f>
      </c>
      <c r="T30" s="196">
        <f>IF(ABS(T21-SUM(T23,T22))&lt;=0.5,"OK","T21: ERROR")</f>
      </c>
      <c r="U30" s="196">
        <f>IF(ABS(U21-SUM(U23,U22))&lt;=0.5,"OK","U21: ERROR")</f>
      </c>
      <c r="V30" s="196">
        <f>IF(ABS(V21-SUM(V23,V22))&lt;=0.5,"OK","V21: ERROR")</f>
      </c>
      <c r="W30" s="196">
        <f>IF(ABS(W21-SUM(W23,W22))&lt;=0.5,"OK","W21: ERROR")</f>
      </c>
      <c r="X30" s="196">
        <f>IF(ABS(X21-SUM(X23,X22))&lt;=0.5,"OK","X21: ERROR")</f>
      </c>
      <c r="Y30" s="196">
        <f>IF(ABS(Y21-SUM(Y23,Y22))&lt;=0.5,"OK","Y21: ERROR")</f>
      </c>
      <c r="AI30" s="196">
        <f>IF(ABS(R22-K26)&lt;=0.5,"OK","R22: ERROR")</f>
      </c>
      <c r="AJ30" s="196">
        <f>IF(ABS(S22-L26)&lt;=0.5,"OK","S22: ERROR")</f>
      </c>
      <c r="AK30" s="196">
        <f>IF(ABS(T22-M26)&lt;=0.5,"OK","T22: ERROR")</f>
      </c>
      <c r="AL30" s="196">
        <f>IF(ABS(U22-N26)&lt;=0.5,"OK","U22: ERROR")</f>
      </c>
      <c r="AM30" s="196">
        <f>IF(ABS(V22-O26)&lt;=0.5,"OK","V22: ERROR")</f>
      </c>
      <c r="AN30" s="196">
        <f>IF(ABS(W22-P26)&lt;=0.5,"OK","W22: ERROR")</f>
      </c>
      <c r="AO30" s="196">
        <f>IF(ABS(X22-Q26)&lt;=0.5,"OK","X22: ERROR")</f>
      </c>
    </row>
    <row r="31" ht="13.0" customHeight="true">
      <c r="K31" s="196">
        <f>IF(ABS(K22-K25)&lt;=0.5,"OK","K22: ERROR")</f>
      </c>
      <c r="L31" s="196">
        <f>IF(ABS(L22-L25)&lt;=0.5,"OK","L22: ERROR")</f>
      </c>
      <c r="M31" s="196">
        <f>IF(ABS(M22-M25)&lt;=0.5,"OK","M22: ERROR")</f>
      </c>
      <c r="N31" s="196">
        <f>IF(ABS(N22-N25)&lt;=0.5,"OK","N22: ERROR")</f>
      </c>
      <c r="O31" s="196">
        <f>IF(ABS(O22-O25)&lt;=0.5,"OK","O22: ERROR")</f>
      </c>
      <c r="P31" s="196">
        <f>IF(ABS(P22-P25)&lt;=0.5,"OK","P22: ERROR")</f>
      </c>
      <c r="Q31" s="196">
        <f>IF(ABS(Q22-Q25)&lt;=0.5,"OK","Q22: ERROR")</f>
      </c>
      <c r="AB31" s="196">
        <f>IF(ABS(K23-R25)&lt;=0.5,"OK","K23: ERROR")</f>
      </c>
      <c r="AC31" s="196">
        <f>IF(ABS(L23-S25)&lt;=0.5,"OK","L23: ERROR")</f>
      </c>
      <c r="AD31" s="196">
        <f>IF(ABS(M23-T25)&lt;=0.5,"OK","M23: ERROR")</f>
      </c>
      <c r="AE31" s="196">
        <f>IF(ABS(N23-U25)&lt;=0.5,"OK","N23: ERROR")</f>
      </c>
      <c r="AF31" s="196">
        <f>IF(ABS(O23-V25)&lt;=0.5,"OK","O23: ERROR")</f>
      </c>
      <c r="AG31" s="196">
        <f>IF(ABS(P23-W25)&lt;=0.5,"OK","P23: ERROR")</f>
      </c>
      <c r="AH31" s="196">
        <f>IF(ABS(Q23-X25)&lt;=0.5,"OK","Q23: ERROR")</f>
      </c>
    </row>
    <row r="32" ht="13.0" customHeight="true">
      <c r="R32" s="196">
        <f>IF(ABS(R23-R26)&lt;=0.5,"OK","R23: ERROR")</f>
      </c>
      <c r="S32" s="196">
        <f>IF(ABS(S23-S26)&lt;=0.5,"OK","S23: ERROR")</f>
      </c>
      <c r="T32" s="196">
        <f>IF(ABS(T23-T26)&lt;=0.5,"OK","T23: ERROR")</f>
      </c>
      <c r="U32" s="196">
        <f>IF(ABS(U23-U26)&lt;=0.5,"OK","U23: ERROR")</f>
      </c>
      <c r="V32" s="196">
        <f>IF(ABS(V23-V26)&lt;=0.5,"OK","V23: ERROR")</f>
      </c>
      <c r="W32" s="196">
        <f>IF(ABS(W23-W26)&lt;=0.5,"OK","W23: ERROR")</f>
      </c>
      <c r="X32" s="196">
        <f>IF(ABS(X23-X26)&lt;=0.5,"OK","X23: ERROR")</f>
      </c>
    </row>
    <row r="33" ht="13.0" customHeight="true">
      <c r="K33" s="196">
        <f>IF(ABS(K24-SUM(K26,K25))&lt;=0.5,"OK","K24: ERROR")</f>
      </c>
      <c r="L33" s="196">
        <f>IF(ABS(L24-SUM(L26,L25))&lt;=0.5,"OK","L24: ERROR")</f>
      </c>
      <c r="M33" s="196">
        <f>IF(ABS(M24-SUM(M26,M25))&lt;=0.5,"OK","M24: ERROR")</f>
      </c>
      <c r="N33" s="196">
        <f>IF(ABS(N24-SUM(N26,N25))&lt;=0.5,"OK","N24: ERROR")</f>
      </c>
      <c r="O33" s="196">
        <f>IF(ABS(O24-SUM(O26,O25))&lt;=0.5,"OK","O24: ERROR")</f>
      </c>
      <c r="P33" s="196">
        <f>IF(ABS(P24-SUM(P26,P25))&lt;=0.5,"OK","P24: ERROR")</f>
      </c>
      <c r="Q33" s="196">
        <f>IF(ABS(Q24-SUM(Q26,Q25))&lt;=0.5,"OK","Q24: ERROR")</f>
      </c>
      <c r="R33" s="196">
        <f>IF(ABS(R24-SUM(R26,R25))&lt;=0.5,"OK","R24: ERROR")</f>
      </c>
      <c r="S33" s="196">
        <f>IF(ABS(S24-SUM(S26,S25))&lt;=0.5,"OK","S24: ERROR")</f>
      </c>
      <c r="T33" s="196">
        <f>IF(ABS(T24-SUM(T26,T25))&lt;=0.5,"OK","T24: ERROR")</f>
      </c>
      <c r="U33" s="196">
        <f>IF(ABS(U24-SUM(U26,U25))&lt;=0.5,"OK","U24: ERROR")</f>
      </c>
      <c r="V33" s="196">
        <f>IF(ABS(V24-SUM(V26,V25))&lt;=0.5,"OK","V24: ERROR")</f>
      </c>
      <c r="W33" s="196">
        <f>IF(ABS(W24-SUM(W26,W25))&lt;=0.5,"OK","W24: ERROR")</f>
      </c>
      <c r="X33" s="196">
        <f>IF(ABS(X24-SUM(X26,X25))&lt;=0.5,"OK","X24: ERROR")</f>
      </c>
      <c r="Y33" s="196">
        <f>IF(ABS(Y24-SUM(Y26,Y25))&lt;=0.5,"OK","Y24: ERROR")</f>
      </c>
    </row>
    <row r="34" ht="13.0" customHeight="true"/>
    <row r="35" ht="13.0" customHeight="true"/>
    <row r="36" ht="13.0" customHeight="true"/>
    <row r="37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30:Y33">
    <cfRule type="expression" dxfId="43" priority="1">
      <formula>ISNUMBER(SEARCH("ERROR",K30))</formula>
    </cfRule>
    <cfRule type="expression" dxfId="44" priority="2">
      <formula>ISNUMBER(SEARCH("WARNING",K30))</formula>
    </cfRule>
    <cfRule type="expression" dxfId="45" priority="3">
      <formula>ISNUMBER(SEARCH("OK",K30))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30:AO31">
    <cfRule type="expression" dxfId="49" priority="7">
      <formula>ISNUMBER(SEARCH("ERROR",AB30))</formula>
    </cfRule>
    <cfRule type="expression" dxfId="50" priority="8">
      <formula>ISNUMBER(SEARCH("WARNING",AB30))</formula>
    </cfRule>
    <cfRule type="expression" dxfId="51" priority="9">
      <formula>ISNUMBER(SEARCH("OK",AB30))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M104_Q21_0" ref="AB21"/>
    <hyperlink location="Validation_D002_M104_Q22_0" ref="AB22"/>
    <hyperlink location="Validation_D002_M104_Q23_0" ref="AB23"/>
    <hyperlink location="Validation_D002_M104_Q24_0" ref="AB24"/>
    <hyperlink location="Validation_D002_M104_Q25_0" ref="AB25"/>
    <hyperlink location="Validation_D002_M104_Q26_0" ref="AB26"/>
    <hyperlink location="Validation_D002_M104_X21_0" ref="AC21"/>
    <hyperlink location="Validation_D002_M104_X22_0" ref="AC22"/>
    <hyperlink location="Validation_D002_M104_X23_0" ref="AC23"/>
    <hyperlink location="Validation_D002_M104_X24_0" ref="AC24"/>
    <hyperlink location="Validation_D002_M104_X25_0" ref="AC25"/>
    <hyperlink location="Validation_D002_M104_X26_0" ref="AC26"/>
    <hyperlink location="Validation_D001_M104_Y21_0" ref="AD21"/>
    <hyperlink location="Validation_D001_M104_Y22_0" ref="AD22"/>
    <hyperlink location="Validation_D001_M104_Y23_0" ref="AD23"/>
    <hyperlink location="Validation_D001_M104_Y24_0" ref="AD24"/>
    <hyperlink location="Validation_D001_M104_Y25_0" ref="AD25"/>
    <hyperlink location="Validation_D001_M104_Y26_0" ref="AD26"/>
    <hyperlink location="Validation_D013_M104_K21_0" ref="K30"/>
    <hyperlink location="Validation_D013_M104_L21_0" ref="L30"/>
    <hyperlink location="Validation_D013_M104_M21_0" ref="M30"/>
    <hyperlink location="Validation_D013_M104_N21_0" ref="N30"/>
    <hyperlink location="Validation_D013_M104_O21_0" ref="O30"/>
    <hyperlink location="Validation_D013_M104_P21_0" ref="P30"/>
    <hyperlink location="Validation_D013_M104_Q21_0" ref="Q30"/>
    <hyperlink location="Validation_D013_M104_R21_0" ref="R30"/>
    <hyperlink location="Validation_D013_M104_S21_0" ref="S30"/>
    <hyperlink location="Validation_D013_M104_T21_0" ref="T30"/>
    <hyperlink location="Validation_D013_M104_U21_0" ref="U30"/>
    <hyperlink location="Validation_D013_M104_V21_0" ref="V30"/>
    <hyperlink location="Validation_D013_M104_W21_0" ref="W30"/>
    <hyperlink location="Validation_D013_M104_X21_0" ref="X30"/>
    <hyperlink location="Validation_D013_M104_Y21_0" ref="Y30"/>
    <hyperlink location="Validation_KD001_M104_K22_0" ref="K31"/>
    <hyperlink location="Validation_KD001_M104_L22_0" ref="L31"/>
    <hyperlink location="Validation_KD001_M104_M22_0" ref="M31"/>
    <hyperlink location="Validation_KD001_M104_N22_0" ref="N31"/>
    <hyperlink location="Validation_KD001_M104_O22_0" ref="O31"/>
    <hyperlink location="Validation_KD001_M104_P22_0" ref="P31"/>
    <hyperlink location="Validation_KD001_M104_Q22_0" ref="Q31"/>
    <hyperlink location="Validation_KD002_M104_R23_0" ref="R32"/>
    <hyperlink location="Validation_KD002_M104_S23_0" ref="S32"/>
    <hyperlink location="Validation_KD002_M104_T23_0" ref="T32"/>
    <hyperlink location="Validation_KD002_M104_U23_0" ref="U32"/>
    <hyperlink location="Validation_KD002_M104_V23_0" ref="V32"/>
    <hyperlink location="Validation_KD002_M104_W23_0" ref="W32"/>
    <hyperlink location="Validation_KD002_M104_X23_0" ref="X32"/>
    <hyperlink location="Validation_D014_M104_K24_0" ref="K33"/>
    <hyperlink location="Validation_D014_M104_L24_0" ref="L33"/>
    <hyperlink location="Validation_D014_M104_M24_0" ref="M33"/>
    <hyperlink location="Validation_D014_M104_N24_0" ref="N33"/>
    <hyperlink location="Validation_D014_M104_O24_0" ref="O33"/>
    <hyperlink location="Validation_D014_M104_P24_0" ref="P33"/>
    <hyperlink location="Validation_D014_M104_Q24_0" ref="Q33"/>
    <hyperlink location="Validation_D014_M104_R24_0" ref="R33"/>
    <hyperlink location="Validation_D014_M104_S24_0" ref="S33"/>
    <hyperlink location="Validation_D014_M104_T24_0" ref="T33"/>
    <hyperlink location="Validation_D014_M104_U24_0" ref="U33"/>
    <hyperlink location="Validation_D014_M104_V24_0" ref="V33"/>
    <hyperlink location="Validation_D014_M104_W24_0" ref="W33"/>
    <hyperlink location="Validation_D014_M104_X24_0" ref="X33"/>
    <hyperlink location="Validation_D014_M104_Y24_0" ref="Y33"/>
    <hyperlink location="Validation_KD003_M104_K23_0" ref="AB31"/>
    <hyperlink location="Validation_KD003_M104_L23_0" ref="AC31"/>
    <hyperlink location="Validation_KD003_M104_M23_0" ref="AD31"/>
    <hyperlink location="Validation_KD003_M104_N23_0" ref="AE31"/>
    <hyperlink location="Validation_KD003_M104_O23_0" ref="AF31"/>
    <hyperlink location="Validation_KD003_M104_P23_0" ref="AG31"/>
    <hyperlink location="Validation_KD003_M104_Q23_0" ref="AH31"/>
    <hyperlink location="Validation_KD004_M104_R22_0" ref="AI30"/>
    <hyperlink location="Validation_KD004_M104_S22_0" ref="AJ30"/>
    <hyperlink location="Validation_KD004_M104_T22_0" ref="AK30"/>
    <hyperlink location="Validation_KD004_M104_U22_0" ref="AL30"/>
    <hyperlink location="Validation_KD004_M104_V22_0" ref="AM30"/>
    <hyperlink location="Validation_KD004_M104_W22_0" ref="AN30"/>
    <hyperlink location="Validation_KD004_M104_X22_0" ref="AO30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494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0">
        <v>269</v>
      </c>
    </row>
    <row r="4">
      <c r="A4" t="s" s="189">
        <v>20</v>
      </c>
    </row>
    <row r="5">
      <c r="A5" t="s">
        <v>4596</v>
      </c>
      <c r="B5">
        <f>B9+B13+B17+B20</f>
      </c>
    </row>
    <row r="6">
      <c r="A6" t="s">
        <v>4597</v>
      </c>
      <c r="B6">
        <f>B10+B14</f>
      </c>
    </row>
    <row r="8">
      <c r="A8" t="s" s="189">
        <v>256</v>
      </c>
    </row>
    <row r="9">
      <c r="A9" t="s">
        <v>4596</v>
      </c>
      <c r="B9">
        <f>COUNTIFS(F24:F967,"*ERROR*")</f>
      </c>
    </row>
    <row r="10">
      <c r="A10" t="s">
        <v>4597</v>
      </c>
      <c r="B10">
        <f>COUNTIFS(F24:F967,"*WARNING*")</f>
      </c>
    </row>
    <row r="12">
      <c r="A12" t="s" s="189">
        <v>257</v>
      </c>
    </row>
    <row r="13">
      <c r="A13" t="s">
        <v>4596</v>
      </c>
      <c r="B13">
        <f>COUNTIFS(F968:F1995,"*ERROR*")</f>
      </c>
    </row>
    <row r="14">
      <c r="A14" t="s">
        <v>4597</v>
      </c>
      <c r="B14">
        <f>COUNTIFS(F968:F1995,"*WARNING*")</f>
      </c>
    </row>
    <row r="16">
      <c r="A16" t="s" s="189">
        <v>258</v>
      </c>
    </row>
    <row r="17">
      <c r="A17" t="s">
        <v>4596</v>
      </c>
      <c r="B17">
        <f>COUNTIFS(F1996:F2418,"*ERROR*")</f>
      </c>
    </row>
    <row r="19">
      <c r="A19" t="s" s="189">
        <v>259</v>
      </c>
    </row>
    <row r="20">
      <c r="A20" t="s">
        <v>4596</v>
      </c>
      <c r="B20">
        <f>COUNTIFS(F2419:F2494,"*ERROR*")</f>
      </c>
    </row>
    <row r="23">
      <c r="A23" t="s">
        <v>281</v>
      </c>
      <c r="B23" t="s">
        <v>282</v>
      </c>
      <c r="C23" t="s">
        <v>283</v>
      </c>
      <c r="D23" t="s">
        <v>284</v>
      </c>
      <c r="E23" t="s">
        <v>285</v>
      </c>
      <c r="F23" t="s">
        <v>286</v>
      </c>
    </row>
    <row r="24">
      <c r="A24" t="s" s="192">
        <v>256</v>
      </c>
      <c r="B24" t="s" s="191">
        <v>287</v>
      </c>
      <c r="C24" t="s" s="192">
        <v>288</v>
      </c>
      <c r="D24" t="s" s="192">
        <v>289</v>
      </c>
      <c r="E24" t="s" s="192">
        <v>290</v>
      </c>
      <c r="F24" s="192">
        <f>IF(ABS('M101'!K106-SUM('M101'!K96,'M101'!K91,'M101'!K28,'M101'!K84,'M101'!K56,'M101'!K21,'M101'!K82,'M101'!K72,'M101'!K101,'M101'!K105,'M101'!K95,'M101'!K97,'M101'!K102,'M101'!K83,'M101'!K37))&lt;=0.5,"OK","ERROR")</f>
      </c>
    </row>
    <row r="25">
      <c r="A25" t="s" s="192">
        <v>256</v>
      </c>
      <c r="B25" t="s" s="191">
        <v>287</v>
      </c>
      <c r="C25" t="s" s="192">
        <v>288</v>
      </c>
      <c r="D25" t="s" s="192">
        <v>291</v>
      </c>
      <c r="E25" t="s" s="192">
        <v>292</v>
      </c>
      <c r="F25" s="192">
        <f>IF(ABS('M101'!L106-SUM('M101'!L91,'M101'!L28,'M101'!L84,'M101'!L56,'M101'!L82,'M101'!L102,'M101'!L83,'M101'!L37))&lt;=0.5,"OK","ERROR")</f>
      </c>
    </row>
    <row r="26">
      <c r="A26" t="s" s="192">
        <v>256</v>
      </c>
      <c r="B26" t="s" s="191">
        <v>287</v>
      </c>
      <c r="C26" t="s" s="192">
        <v>288</v>
      </c>
      <c r="D26" t="s" s="192">
        <v>293</v>
      </c>
      <c r="E26" t="s" s="192">
        <v>294</v>
      </c>
      <c r="F26" s="192">
        <f>IF(ABS('M101'!M106-SUM('M101'!M96,'M101'!M91,'M101'!M28,'M101'!M84,'M101'!M56,'M101'!M21,'M101'!M82,'M101'!M72,'M101'!M101,'M101'!M95,'M101'!M97,'M101'!M102,'M101'!M83,'M101'!M37))&lt;=0.5,"OK","ERROR")</f>
      </c>
    </row>
    <row r="27">
      <c r="A27" t="s" s="192">
        <v>256</v>
      </c>
      <c r="B27" t="s" s="191">
        <v>287</v>
      </c>
      <c r="C27" t="s" s="192">
        <v>288</v>
      </c>
      <c r="D27" t="s" s="192">
        <v>295</v>
      </c>
      <c r="E27" t="s" s="192">
        <v>296</v>
      </c>
      <c r="F27" s="192">
        <f>IF(ABS('M101'!N106-SUM('M101'!N96,'M101'!N91,'M101'!N28,'M101'!N84,'M101'!N56,'M101'!N21,'M101'!N82,'M101'!N72,'M101'!N101,'M101'!N95,'M101'!N97,'M101'!N102,'M101'!N83,'M101'!N37))&lt;=0.5,"OK","ERROR")</f>
      </c>
    </row>
    <row r="28">
      <c r="A28" t="s" s="192">
        <v>256</v>
      </c>
      <c r="B28" t="s" s="191">
        <v>287</v>
      </c>
      <c r="C28" t="s" s="192">
        <v>288</v>
      </c>
      <c r="D28" t="s" s="192">
        <v>297</v>
      </c>
      <c r="E28" t="s" s="192">
        <v>298</v>
      </c>
      <c r="F28" s="192">
        <f>IF(ABS('M101'!O106-SUM('M101'!O96,'M101'!O91,'M101'!O28,'M101'!O84,'M101'!O56,'M101'!O21,'M101'!O82,'M101'!O72,'M101'!O101,'M101'!O95,'M101'!O97,'M101'!O102,'M101'!O83,'M101'!O37))&lt;=0.5,"OK","ERROR")</f>
      </c>
    </row>
    <row r="29">
      <c r="A29" t="s" s="192">
        <v>256</v>
      </c>
      <c r="B29" t="s" s="191">
        <v>287</v>
      </c>
      <c r="C29" t="s" s="192">
        <v>288</v>
      </c>
      <c r="D29" t="s" s="192">
        <v>299</v>
      </c>
      <c r="E29" t="s" s="192">
        <v>300</v>
      </c>
      <c r="F29" s="192">
        <f>IF(ABS('M101'!P106-SUM('M101'!P96,'M101'!P91,'M101'!P28,'M101'!P84,'M101'!P56,'M101'!P21,'M101'!P82,'M101'!P72,'M101'!P101,'M101'!P95,'M101'!P97,'M101'!P102,'M101'!P83,'M101'!P37))&lt;=0.5,"OK","ERROR")</f>
      </c>
    </row>
    <row r="30">
      <c r="A30" t="s" s="192">
        <v>256</v>
      </c>
      <c r="B30" t="s" s="191">
        <v>287</v>
      </c>
      <c r="C30" t="s" s="192">
        <v>288</v>
      </c>
      <c r="D30" t="s" s="192">
        <v>301</v>
      </c>
      <c r="E30" t="s" s="192">
        <v>302</v>
      </c>
      <c r="F30" s="192">
        <f>IF(ABS('M101'!Q106-SUM('M101'!Q96,'M101'!Q91,'M101'!Q28,'M101'!Q84,'M101'!Q56,'M101'!Q21,'M101'!Q82,'M101'!Q72,'M101'!Q101,'M101'!Q105,'M101'!Q95,'M101'!Q97,'M101'!Q102,'M101'!Q83,'M101'!Q37))&lt;=0.5,"OK","ERROR")</f>
      </c>
    </row>
    <row r="31">
      <c r="A31" t="s" s="192">
        <v>256</v>
      </c>
      <c r="B31" t="s" s="191">
        <v>287</v>
      </c>
      <c r="C31" t="s" s="192">
        <v>288</v>
      </c>
      <c r="D31" t="s" s="192">
        <v>303</v>
      </c>
      <c r="E31" t="s" s="192">
        <v>304</v>
      </c>
      <c r="F31" s="192">
        <f>IF(ABS('M101'!R106-SUM('M101'!R96,'M101'!R91,'M101'!R28,'M101'!R84,'M101'!R56,'M101'!R21,'M101'!R82,'M101'!R72,'M101'!R101,'M101'!R95,'M101'!R97,'M101'!R102,'M101'!R83,'M101'!R37))&lt;=0.5,"OK","ERROR")</f>
      </c>
    </row>
    <row r="32">
      <c r="A32" t="s" s="192">
        <v>256</v>
      </c>
      <c r="B32" t="s" s="191">
        <v>287</v>
      </c>
      <c r="C32" t="s" s="192">
        <v>288</v>
      </c>
      <c r="D32" t="s" s="192">
        <v>305</v>
      </c>
      <c r="E32" t="s" s="192">
        <v>306</v>
      </c>
      <c r="F32" s="192">
        <f>IF(ABS('M101'!S106-SUM('M101'!S91,'M101'!S28,'M101'!S84,'M101'!S56,'M101'!S82,'M101'!S102,'M101'!S83,'M101'!S37))&lt;=0.5,"OK","ERROR")</f>
      </c>
    </row>
    <row r="33">
      <c r="A33" t="s" s="192">
        <v>256</v>
      </c>
      <c r="B33" t="s" s="191">
        <v>287</v>
      </c>
      <c r="C33" t="s" s="192">
        <v>288</v>
      </c>
      <c r="D33" t="s" s="192">
        <v>307</v>
      </c>
      <c r="E33" t="s" s="192">
        <v>308</v>
      </c>
      <c r="F33" s="192">
        <f>IF(ABS('M101'!T106-SUM('M101'!T96,'M101'!T91,'M101'!T28,'M101'!T84,'M101'!T56,'M101'!T21,'M101'!T82,'M101'!T72,'M101'!T101,'M101'!T95,'M101'!T97,'M101'!T102,'M101'!T83,'M101'!T37))&lt;=0.5,"OK","ERROR")</f>
      </c>
    </row>
    <row r="34">
      <c r="A34" t="s" s="192">
        <v>256</v>
      </c>
      <c r="B34" t="s" s="191">
        <v>287</v>
      </c>
      <c r="C34" t="s" s="192">
        <v>288</v>
      </c>
      <c r="D34" t="s" s="192">
        <v>309</v>
      </c>
      <c r="E34" t="s" s="192">
        <v>310</v>
      </c>
      <c r="F34" s="192">
        <f>IF(ABS('M101'!U106-SUM('M101'!U96,'M101'!U91,'M101'!U28,'M101'!U84,'M101'!U56,'M101'!U21,'M101'!U82,'M101'!U72,'M101'!U101,'M101'!U95,'M101'!U97,'M101'!U102,'M101'!U83,'M101'!U37))&lt;=0.5,"OK","ERROR")</f>
      </c>
    </row>
    <row r="35">
      <c r="A35" t="s" s="192">
        <v>256</v>
      </c>
      <c r="B35" t="s" s="191">
        <v>287</v>
      </c>
      <c r="C35" t="s" s="192">
        <v>288</v>
      </c>
      <c r="D35" t="s" s="192">
        <v>311</v>
      </c>
      <c r="E35" t="s" s="192">
        <v>312</v>
      </c>
      <c r="F35" s="192">
        <f>IF(ABS('M101'!V106-SUM('M101'!V96,'M101'!V91,'M101'!V28,'M101'!V84,'M101'!V56,'M101'!V21,'M101'!V82,'M101'!V72,'M101'!V101,'M101'!V95,'M101'!V97,'M101'!V102,'M101'!V83,'M101'!V37))&lt;=0.5,"OK","ERROR")</f>
      </c>
    </row>
    <row r="36">
      <c r="A36" t="s" s="192">
        <v>256</v>
      </c>
      <c r="B36" t="s" s="191">
        <v>287</v>
      </c>
      <c r="C36" t="s" s="192">
        <v>288</v>
      </c>
      <c r="D36" t="s" s="192">
        <v>313</v>
      </c>
      <c r="E36" t="s" s="192">
        <v>314</v>
      </c>
      <c r="F36" s="192">
        <f>IF(ABS('M101'!W106-SUM('M101'!W96,'M101'!W91,'M101'!W28,'M101'!W84,'M101'!W56,'M101'!W21,'M101'!W82,'M101'!W72,'M101'!W101,'M101'!W95,'M101'!W97,'M101'!W102,'M101'!W83,'M101'!W37))&lt;=0.5,"OK","ERROR")</f>
      </c>
    </row>
    <row r="37">
      <c r="A37" t="s" s="192">
        <v>256</v>
      </c>
      <c r="B37" t="s" s="191">
        <v>287</v>
      </c>
      <c r="C37" t="s" s="192">
        <v>288</v>
      </c>
      <c r="D37" t="s" s="192">
        <v>315</v>
      </c>
      <c r="E37" t="s" s="192">
        <v>316</v>
      </c>
      <c r="F37" s="192">
        <f>IF(ABS('M101'!X106-SUM('M101'!X96,'M101'!X91,'M101'!X28,'M101'!X84,'M101'!X56,'M101'!X21,'M101'!X82,'M101'!X72,'M101'!X101,'M101'!X95,'M101'!X97,'M101'!X102,'M101'!X83,'M101'!X37))&lt;=0.5,"OK","ERROR")</f>
      </c>
    </row>
    <row r="38">
      <c r="A38" t="s" s="192">
        <v>256</v>
      </c>
      <c r="B38" t="s" s="191">
        <v>287</v>
      </c>
      <c r="C38" t="s" s="192">
        <v>288</v>
      </c>
      <c r="D38" t="s" s="192">
        <v>317</v>
      </c>
      <c r="E38" t="s" s="192">
        <v>318</v>
      </c>
      <c r="F38" s="192">
        <f>IF(ABS('M101'!Y106-SUM('M101'!Y96,'M101'!Y91,'M101'!Y28,'M101'!Y84,'M101'!Y56,'M101'!Y21,'M101'!Y82,'M101'!Y72,'M101'!Y101,'M101'!Y105,'M101'!Y95,'M101'!Y97,'M101'!Y102,'M101'!Y83,'M101'!Y37))&lt;=0.5,"OK","ERROR")</f>
      </c>
    </row>
    <row r="39">
      <c r="A39" t="s" s="192">
        <v>256</v>
      </c>
      <c r="B39" t="s" s="191">
        <v>319</v>
      </c>
      <c r="C39" t="s" s="192">
        <v>320</v>
      </c>
      <c r="D39" t="s" s="192">
        <v>321</v>
      </c>
      <c r="E39" t="s" s="192">
        <v>322</v>
      </c>
      <c r="F39" s="192">
        <f>IF('M101'!Y106&gt;0,"OK","ERROR")</f>
      </c>
    </row>
    <row r="40">
      <c r="A40" t="s" s="192">
        <v>256</v>
      </c>
      <c r="B40" t="s" s="191">
        <v>323</v>
      </c>
      <c r="C40" t="s" s="192">
        <v>324</v>
      </c>
      <c r="D40" t="s" s="192">
        <v>325</v>
      </c>
      <c r="E40" t="s" s="192">
        <v>326</v>
      </c>
      <c r="F40" s="192">
        <f>IF('M101'!K106-SUM('M101'!K107)&gt;=-0.5,"OK","ERROR")</f>
      </c>
    </row>
    <row r="41">
      <c r="A41" t="s" s="192">
        <v>256</v>
      </c>
      <c r="B41" t="s" s="191">
        <v>323</v>
      </c>
      <c r="C41" t="s" s="192">
        <v>324</v>
      </c>
      <c r="D41" t="s" s="192">
        <v>327</v>
      </c>
      <c r="E41" t="s" s="192">
        <v>328</v>
      </c>
      <c r="F41" s="192">
        <f>IF('M101'!M106-SUM('M101'!M107)&gt;=-0.5,"OK","ERROR")</f>
      </c>
    </row>
    <row r="42">
      <c r="A42" t="s" s="192">
        <v>256</v>
      </c>
      <c r="B42" t="s" s="191">
        <v>323</v>
      </c>
      <c r="C42" t="s" s="192">
        <v>324</v>
      </c>
      <c r="D42" t="s" s="192">
        <v>329</v>
      </c>
      <c r="E42" t="s" s="192">
        <v>330</v>
      </c>
      <c r="F42" s="192">
        <f>IF('M101'!N106-SUM('M101'!N107)&gt;=-0.5,"OK","ERROR")</f>
      </c>
    </row>
    <row r="43">
      <c r="A43" t="s" s="192">
        <v>256</v>
      </c>
      <c r="B43" t="s" s="191">
        <v>323</v>
      </c>
      <c r="C43" t="s" s="192">
        <v>324</v>
      </c>
      <c r="D43" t="s" s="192">
        <v>331</v>
      </c>
      <c r="E43" t="s" s="192">
        <v>332</v>
      </c>
      <c r="F43" s="192">
        <f>IF('M101'!O106-SUM('M101'!O107)&gt;=-0.5,"OK","ERROR")</f>
      </c>
    </row>
    <row r="44">
      <c r="A44" t="s" s="192">
        <v>256</v>
      </c>
      <c r="B44" t="s" s="191">
        <v>323</v>
      </c>
      <c r="C44" t="s" s="192">
        <v>324</v>
      </c>
      <c r="D44" t="s" s="192">
        <v>333</v>
      </c>
      <c r="E44" t="s" s="192">
        <v>334</v>
      </c>
      <c r="F44" s="192">
        <f>IF('M101'!P106-SUM('M101'!P107)&gt;=-0.5,"OK","ERROR")</f>
      </c>
    </row>
    <row r="45">
      <c r="A45" t="s" s="192">
        <v>256</v>
      </c>
      <c r="B45" t="s" s="191">
        <v>323</v>
      </c>
      <c r="C45" t="s" s="192">
        <v>324</v>
      </c>
      <c r="D45" t="s" s="192">
        <v>335</v>
      </c>
      <c r="E45" t="s" s="192">
        <v>336</v>
      </c>
      <c r="F45" s="192">
        <f>IF('M101'!Q106-SUM('M101'!Q107)&gt;=-0.5,"OK","ERROR")</f>
      </c>
    </row>
    <row r="46">
      <c r="A46" t="s" s="192">
        <v>256</v>
      </c>
      <c r="B46" t="s" s="191">
        <v>323</v>
      </c>
      <c r="C46" t="s" s="192">
        <v>324</v>
      </c>
      <c r="D46" t="s" s="192">
        <v>337</v>
      </c>
      <c r="E46" t="s" s="192">
        <v>338</v>
      </c>
      <c r="F46" s="192">
        <f>IF('M101'!R106-SUM('M101'!R107)&gt;=-0.5,"OK","ERROR")</f>
      </c>
    </row>
    <row r="47">
      <c r="A47" t="s" s="192">
        <v>256</v>
      </c>
      <c r="B47" t="s" s="191">
        <v>323</v>
      </c>
      <c r="C47" t="s" s="192">
        <v>324</v>
      </c>
      <c r="D47" t="s" s="192">
        <v>339</v>
      </c>
      <c r="E47" t="s" s="192">
        <v>340</v>
      </c>
      <c r="F47" s="192">
        <f>IF('M101'!T106-SUM('M101'!T107)&gt;=-0.5,"OK","ERROR")</f>
      </c>
    </row>
    <row r="48">
      <c r="A48" t="s" s="192">
        <v>256</v>
      </c>
      <c r="B48" t="s" s="191">
        <v>323</v>
      </c>
      <c r="C48" t="s" s="192">
        <v>324</v>
      </c>
      <c r="D48" t="s" s="192">
        <v>341</v>
      </c>
      <c r="E48" t="s" s="192">
        <v>342</v>
      </c>
      <c r="F48" s="192">
        <f>IF('M101'!U106-SUM('M101'!U107)&gt;=-0.5,"OK","ERROR")</f>
      </c>
    </row>
    <row r="49">
      <c r="A49" t="s" s="192">
        <v>256</v>
      </c>
      <c r="B49" t="s" s="191">
        <v>323</v>
      </c>
      <c r="C49" t="s" s="192">
        <v>324</v>
      </c>
      <c r="D49" t="s" s="192">
        <v>343</v>
      </c>
      <c r="E49" t="s" s="192">
        <v>344</v>
      </c>
      <c r="F49" s="192">
        <f>IF('M101'!V106-SUM('M101'!V107)&gt;=-0.5,"OK","ERROR")</f>
      </c>
    </row>
    <row r="50">
      <c r="A50" t="s" s="192">
        <v>256</v>
      </c>
      <c r="B50" t="s" s="191">
        <v>323</v>
      </c>
      <c r="C50" t="s" s="192">
        <v>324</v>
      </c>
      <c r="D50" t="s" s="192">
        <v>345</v>
      </c>
      <c r="E50" t="s" s="192">
        <v>346</v>
      </c>
      <c r="F50" s="192">
        <f>IF('M101'!W106-SUM('M101'!W107)&gt;=-0.5,"OK","ERROR")</f>
      </c>
    </row>
    <row r="51">
      <c r="A51" t="s" s="192">
        <v>256</v>
      </c>
      <c r="B51" t="s" s="191">
        <v>323</v>
      </c>
      <c r="C51" t="s" s="192">
        <v>324</v>
      </c>
      <c r="D51" t="s" s="192">
        <v>347</v>
      </c>
      <c r="E51" t="s" s="192">
        <v>348</v>
      </c>
      <c r="F51" s="192">
        <f>IF('M101'!X106-SUM('M101'!X107)&gt;=-0.5,"OK","ERROR")</f>
      </c>
    </row>
    <row r="52">
      <c r="A52" t="s" s="192">
        <v>256</v>
      </c>
      <c r="B52" t="s" s="191">
        <v>323</v>
      </c>
      <c r="C52" t="s" s="192">
        <v>324</v>
      </c>
      <c r="D52" t="s" s="192">
        <v>349</v>
      </c>
      <c r="E52" t="s" s="192">
        <v>350</v>
      </c>
      <c r="F52" s="192">
        <f>IF('M101'!Y106-SUM('M101'!Y107)&gt;=-0.5,"OK","ERROR")</f>
      </c>
    </row>
    <row r="53">
      <c r="A53" t="s" s="192">
        <v>256</v>
      </c>
      <c r="B53" t="s" s="191">
        <v>351</v>
      </c>
      <c r="C53" t="s" s="192">
        <v>352</v>
      </c>
      <c r="D53" t="s" s="192">
        <v>353</v>
      </c>
      <c r="E53" t="s" s="192">
        <v>354</v>
      </c>
      <c r="F53" s="192">
        <f>IF(IF('M101'!K106&lt;&gt;0,NOT('M101'!K106='M101'!K107),TRUE),"OK","WARNING")</f>
      </c>
    </row>
    <row r="54">
      <c r="A54" t="s" s="192">
        <v>256</v>
      </c>
      <c r="B54" t="s" s="191">
        <v>351</v>
      </c>
      <c r="C54" t="s" s="192">
        <v>352</v>
      </c>
      <c r="D54" t="s" s="192">
        <v>355</v>
      </c>
      <c r="E54" t="s" s="192">
        <v>356</v>
      </c>
      <c r="F54" s="192">
        <f>IF(IF('M101'!M106&lt;&gt;0,NOT('M101'!M106='M101'!M107),TRUE),"OK","WARNING")</f>
      </c>
    </row>
    <row r="55">
      <c r="A55" t="s" s="192">
        <v>256</v>
      </c>
      <c r="B55" t="s" s="191">
        <v>351</v>
      </c>
      <c r="C55" t="s" s="192">
        <v>352</v>
      </c>
      <c r="D55" t="s" s="192">
        <v>357</v>
      </c>
      <c r="E55" t="s" s="192">
        <v>358</v>
      </c>
      <c r="F55" s="192">
        <f>IF(IF('M101'!N106&lt;&gt;0,NOT('M101'!N106='M101'!N107),TRUE),"OK","WARNING")</f>
      </c>
    </row>
    <row r="56">
      <c r="A56" t="s" s="192">
        <v>256</v>
      </c>
      <c r="B56" t="s" s="191">
        <v>351</v>
      </c>
      <c r="C56" t="s" s="192">
        <v>352</v>
      </c>
      <c r="D56" t="s" s="192">
        <v>359</v>
      </c>
      <c r="E56" t="s" s="192">
        <v>360</v>
      </c>
      <c r="F56" s="192">
        <f>IF(IF('M101'!O106&lt;&gt;0,NOT('M101'!O106='M101'!O107),TRUE),"OK","WARNING")</f>
      </c>
    </row>
    <row r="57">
      <c r="A57" t="s" s="192">
        <v>256</v>
      </c>
      <c r="B57" t="s" s="191">
        <v>351</v>
      </c>
      <c r="C57" t="s" s="192">
        <v>352</v>
      </c>
      <c r="D57" t="s" s="192">
        <v>361</v>
      </c>
      <c r="E57" t="s" s="192">
        <v>362</v>
      </c>
      <c r="F57" s="192">
        <f>IF(IF('M101'!P106&lt;&gt;0,NOT('M101'!P106='M101'!P107),TRUE),"OK","WARNING")</f>
      </c>
    </row>
    <row r="58">
      <c r="A58" t="s" s="192">
        <v>256</v>
      </c>
      <c r="B58" t="s" s="191">
        <v>351</v>
      </c>
      <c r="C58" t="s" s="192">
        <v>352</v>
      </c>
      <c r="D58" t="s" s="192">
        <v>363</v>
      </c>
      <c r="E58" t="s" s="192">
        <v>364</v>
      </c>
      <c r="F58" s="192">
        <f>IF(IF('M101'!Q106&lt;&gt;0,NOT('M101'!Q106='M101'!Q107),TRUE),"OK","WARNING")</f>
      </c>
    </row>
    <row r="59">
      <c r="A59" t="s" s="192">
        <v>256</v>
      </c>
      <c r="B59" t="s" s="191">
        <v>351</v>
      </c>
      <c r="C59" t="s" s="192">
        <v>352</v>
      </c>
      <c r="D59" t="s" s="192">
        <v>365</v>
      </c>
      <c r="E59" t="s" s="192">
        <v>366</v>
      </c>
      <c r="F59" s="192">
        <f>IF(IF('M101'!R106&lt;&gt;0,NOT('M101'!R106='M101'!R107),TRUE),"OK","WARNING")</f>
      </c>
    </row>
    <row r="60">
      <c r="A60" t="s" s="192">
        <v>256</v>
      </c>
      <c r="B60" t="s" s="191">
        <v>351</v>
      </c>
      <c r="C60" t="s" s="192">
        <v>352</v>
      </c>
      <c r="D60" t="s" s="192">
        <v>367</v>
      </c>
      <c r="E60" t="s" s="192">
        <v>368</v>
      </c>
      <c r="F60" s="192">
        <f>IF(IF('M101'!T106&lt;&gt;0,NOT('M101'!T106='M101'!T107),TRUE),"OK","WARNING")</f>
      </c>
    </row>
    <row r="61">
      <c r="A61" t="s" s="192">
        <v>256</v>
      </c>
      <c r="B61" t="s" s="191">
        <v>351</v>
      </c>
      <c r="C61" t="s" s="192">
        <v>352</v>
      </c>
      <c r="D61" t="s" s="192">
        <v>369</v>
      </c>
      <c r="E61" t="s" s="192">
        <v>370</v>
      </c>
      <c r="F61" s="192">
        <f>IF(IF('M101'!U106&lt;&gt;0,NOT('M101'!U106='M101'!U107),TRUE),"OK","WARNING")</f>
      </c>
    </row>
    <row r="62">
      <c r="A62" t="s" s="192">
        <v>256</v>
      </c>
      <c r="B62" t="s" s="191">
        <v>351</v>
      </c>
      <c r="C62" t="s" s="192">
        <v>352</v>
      </c>
      <c r="D62" t="s" s="192">
        <v>371</v>
      </c>
      <c r="E62" t="s" s="192">
        <v>372</v>
      </c>
      <c r="F62" s="192">
        <f>IF(IF('M101'!V106&lt;&gt;0,NOT('M101'!V106='M101'!V107),TRUE),"OK","WARNING")</f>
      </c>
    </row>
    <row r="63">
      <c r="A63" t="s" s="192">
        <v>256</v>
      </c>
      <c r="B63" t="s" s="191">
        <v>351</v>
      </c>
      <c r="C63" t="s" s="192">
        <v>352</v>
      </c>
      <c r="D63" t="s" s="192">
        <v>373</v>
      </c>
      <c r="E63" t="s" s="192">
        <v>374</v>
      </c>
      <c r="F63" s="192">
        <f>IF(IF('M101'!W106&lt;&gt;0,NOT('M101'!W106='M101'!W107),TRUE),"OK","WARNING")</f>
      </c>
    </row>
    <row r="64">
      <c r="A64" t="s" s="192">
        <v>256</v>
      </c>
      <c r="B64" t="s" s="191">
        <v>351</v>
      </c>
      <c r="C64" t="s" s="192">
        <v>352</v>
      </c>
      <c r="D64" t="s" s="192">
        <v>375</v>
      </c>
      <c r="E64" t="s" s="192">
        <v>376</v>
      </c>
      <c r="F64" s="192">
        <f>IF(IF('M101'!X106&lt;&gt;0,NOT('M101'!X106='M101'!X107),TRUE),"OK","WARNING")</f>
      </c>
    </row>
    <row r="65">
      <c r="A65" t="s" s="192">
        <v>256</v>
      </c>
      <c r="B65" t="s" s="191">
        <v>351</v>
      </c>
      <c r="C65" t="s" s="192">
        <v>352</v>
      </c>
      <c r="D65" t="s" s="192">
        <v>377</v>
      </c>
      <c r="E65" t="s" s="192">
        <v>378</v>
      </c>
      <c r="F65" s="192">
        <f>IF(IF('M101'!Y106&lt;&gt;0,NOT('M101'!Y106='M101'!Y107),TRUE),"OK","WARNING")</f>
      </c>
    </row>
    <row r="66">
      <c r="A66" t="s" s="192">
        <v>256</v>
      </c>
      <c r="B66" t="s" s="191">
        <v>379</v>
      </c>
      <c r="C66" t="s" s="192">
        <v>380</v>
      </c>
      <c r="D66" t="s" s="192">
        <v>381</v>
      </c>
      <c r="E66" t="s" s="192">
        <v>382</v>
      </c>
      <c r="F66" s="192">
        <f>IF('M101'!K107-SUM('M101'!K108)&gt;=-0.5,"OK","ERROR")</f>
      </c>
    </row>
    <row r="67">
      <c r="A67" t="s" s="192">
        <v>256</v>
      </c>
      <c r="B67" t="s" s="191">
        <v>379</v>
      </c>
      <c r="C67" t="s" s="192">
        <v>380</v>
      </c>
      <c r="D67" t="s" s="192">
        <v>383</v>
      </c>
      <c r="E67" t="s" s="192">
        <v>384</v>
      </c>
      <c r="F67" s="192">
        <f>IF('M101'!M107-SUM('M101'!M108)&gt;=-0.5,"OK","ERROR")</f>
      </c>
    </row>
    <row r="68">
      <c r="A68" t="s" s="192">
        <v>256</v>
      </c>
      <c r="B68" t="s" s="191">
        <v>379</v>
      </c>
      <c r="C68" t="s" s="192">
        <v>380</v>
      </c>
      <c r="D68" t="s" s="192">
        <v>385</v>
      </c>
      <c r="E68" t="s" s="192">
        <v>386</v>
      </c>
      <c r="F68" s="192">
        <f>IF('M101'!N107-SUM('M101'!N108)&gt;=-0.5,"OK","ERROR")</f>
      </c>
    </row>
    <row r="69">
      <c r="A69" t="s" s="192">
        <v>256</v>
      </c>
      <c r="B69" t="s" s="191">
        <v>379</v>
      </c>
      <c r="C69" t="s" s="192">
        <v>380</v>
      </c>
      <c r="D69" t="s" s="192">
        <v>387</v>
      </c>
      <c r="E69" t="s" s="192">
        <v>388</v>
      </c>
      <c r="F69" s="192">
        <f>IF('M101'!O107-SUM('M101'!O108)&gt;=-0.5,"OK","ERROR")</f>
      </c>
    </row>
    <row r="70">
      <c r="A70" t="s" s="192">
        <v>256</v>
      </c>
      <c r="B70" t="s" s="191">
        <v>379</v>
      </c>
      <c r="C70" t="s" s="192">
        <v>380</v>
      </c>
      <c r="D70" t="s" s="192">
        <v>389</v>
      </c>
      <c r="E70" t="s" s="192">
        <v>390</v>
      </c>
      <c r="F70" s="192">
        <f>IF('M101'!P107-SUM('M101'!P108)&gt;=-0.5,"OK","ERROR")</f>
      </c>
    </row>
    <row r="71">
      <c r="A71" t="s" s="192">
        <v>256</v>
      </c>
      <c r="B71" t="s" s="191">
        <v>379</v>
      </c>
      <c r="C71" t="s" s="192">
        <v>380</v>
      </c>
      <c r="D71" t="s" s="192">
        <v>391</v>
      </c>
      <c r="E71" t="s" s="192">
        <v>392</v>
      </c>
      <c r="F71" s="192">
        <f>IF('M101'!Q107-SUM('M101'!Q108)&gt;=-0.5,"OK","ERROR")</f>
      </c>
    </row>
    <row r="72">
      <c r="A72" t="s" s="192">
        <v>256</v>
      </c>
      <c r="B72" t="s" s="191">
        <v>379</v>
      </c>
      <c r="C72" t="s" s="192">
        <v>380</v>
      </c>
      <c r="D72" t="s" s="192">
        <v>393</v>
      </c>
      <c r="E72" t="s" s="192">
        <v>394</v>
      </c>
      <c r="F72" s="192">
        <f>IF('M101'!R107-SUM('M101'!R108)&gt;=-0.5,"OK","ERROR")</f>
      </c>
    </row>
    <row r="73">
      <c r="A73" t="s" s="192">
        <v>256</v>
      </c>
      <c r="B73" t="s" s="191">
        <v>379</v>
      </c>
      <c r="C73" t="s" s="192">
        <v>380</v>
      </c>
      <c r="D73" t="s" s="192">
        <v>395</v>
      </c>
      <c r="E73" t="s" s="192">
        <v>396</v>
      </c>
      <c r="F73" s="192">
        <f>IF('M101'!T107-SUM('M101'!T108)&gt;=-0.5,"OK","ERROR")</f>
      </c>
    </row>
    <row r="74">
      <c r="A74" t="s" s="192">
        <v>256</v>
      </c>
      <c r="B74" t="s" s="191">
        <v>379</v>
      </c>
      <c r="C74" t="s" s="192">
        <v>380</v>
      </c>
      <c r="D74" t="s" s="192">
        <v>397</v>
      </c>
      <c r="E74" t="s" s="192">
        <v>398</v>
      </c>
      <c r="F74" s="192">
        <f>IF('M101'!U107-SUM('M101'!U108)&gt;=-0.5,"OK","ERROR")</f>
      </c>
    </row>
    <row r="75">
      <c r="A75" t="s" s="192">
        <v>256</v>
      </c>
      <c r="B75" t="s" s="191">
        <v>379</v>
      </c>
      <c r="C75" t="s" s="192">
        <v>380</v>
      </c>
      <c r="D75" t="s" s="192">
        <v>399</v>
      </c>
      <c r="E75" t="s" s="192">
        <v>400</v>
      </c>
      <c r="F75" s="192">
        <f>IF('M101'!V107-SUM('M101'!V108)&gt;=-0.5,"OK","ERROR")</f>
      </c>
    </row>
    <row r="76">
      <c r="A76" t="s" s="192">
        <v>256</v>
      </c>
      <c r="B76" t="s" s="191">
        <v>379</v>
      </c>
      <c r="C76" t="s" s="192">
        <v>380</v>
      </c>
      <c r="D76" t="s" s="192">
        <v>401</v>
      </c>
      <c r="E76" t="s" s="192">
        <v>402</v>
      </c>
      <c r="F76" s="192">
        <f>IF('M101'!W107-SUM('M101'!W108)&gt;=-0.5,"OK","ERROR")</f>
      </c>
    </row>
    <row r="77">
      <c r="A77" t="s" s="192">
        <v>256</v>
      </c>
      <c r="B77" t="s" s="191">
        <v>379</v>
      </c>
      <c r="C77" t="s" s="192">
        <v>380</v>
      </c>
      <c r="D77" t="s" s="192">
        <v>403</v>
      </c>
      <c r="E77" t="s" s="192">
        <v>404</v>
      </c>
      <c r="F77" s="192">
        <f>IF('M101'!X107-SUM('M101'!X108)&gt;=-0.5,"OK","ERROR")</f>
      </c>
    </row>
    <row r="78">
      <c r="A78" t="s" s="192">
        <v>256</v>
      </c>
      <c r="B78" t="s" s="191">
        <v>379</v>
      </c>
      <c r="C78" t="s" s="192">
        <v>380</v>
      </c>
      <c r="D78" t="s" s="192">
        <v>405</v>
      </c>
      <c r="E78" t="s" s="192">
        <v>406</v>
      </c>
      <c r="F78" s="192">
        <f>IF('M101'!Y107-SUM('M101'!Y108)&gt;=-0.5,"OK","ERROR")</f>
      </c>
    </row>
    <row r="79">
      <c r="A79" t="s" s="192">
        <v>256</v>
      </c>
      <c r="B79" t="s" s="191">
        <v>407</v>
      </c>
      <c r="C79" t="s" s="192">
        <v>408</v>
      </c>
      <c r="D79" t="s" s="192">
        <v>409</v>
      </c>
      <c r="E79" t="s" s="192">
        <v>410</v>
      </c>
      <c r="F79" s="192">
        <f>IF(ABS('M101'!K21-SUM('M101'!K26,'M101'!K24,'M101'!K23,'M101'!K22))&lt;=0.5,"OK","ERROR")</f>
      </c>
    </row>
    <row r="80">
      <c r="A80" t="s" s="192">
        <v>256</v>
      </c>
      <c r="B80" t="s" s="191">
        <v>407</v>
      </c>
      <c r="C80" t="s" s="192">
        <v>408</v>
      </c>
      <c r="D80" t="s" s="192">
        <v>411</v>
      </c>
      <c r="E80" t="s" s="192">
        <v>412</v>
      </c>
      <c r="F80" s="192">
        <f>IF(ABS('M101'!M21-SUM('M101'!M23))&lt;=0.5,"OK","ERROR")</f>
      </c>
    </row>
    <row r="81">
      <c r="A81" t="s" s="192">
        <v>256</v>
      </c>
      <c r="B81" t="s" s="191">
        <v>407</v>
      </c>
      <c r="C81" t="s" s="192">
        <v>408</v>
      </c>
      <c r="D81" t="s" s="192">
        <v>413</v>
      </c>
      <c r="E81" t="s" s="192">
        <v>414</v>
      </c>
      <c r="F81" s="192">
        <f>IF(ABS('M101'!N21-SUM('M101'!N23))&lt;=0.5,"OK","ERROR")</f>
      </c>
    </row>
    <row r="82">
      <c r="A82" t="s" s="192">
        <v>256</v>
      </c>
      <c r="B82" t="s" s="191">
        <v>407</v>
      </c>
      <c r="C82" t="s" s="192">
        <v>408</v>
      </c>
      <c r="D82" t="s" s="192">
        <v>415</v>
      </c>
      <c r="E82" t="s" s="192">
        <v>416</v>
      </c>
      <c r="F82" s="192">
        <f>IF(ABS('M101'!O21-SUM('M101'!O23))&lt;=0.5,"OK","ERROR")</f>
      </c>
    </row>
    <row r="83">
      <c r="A83" t="s" s="192">
        <v>256</v>
      </c>
      <c r="B83" t="s" s="191">
        <v>407</v>
      </c>
      <c r="C83" t="s" s="192">
        <v>408</v>
      </c>
      <c r="D83" t="s" s="192">
        <v>417</v>
      </c>
      <c r="E83" t="s" s="192">
        <v>418</v>
      </c>
      <c r="F83" s="192">
        <f>IF(ABS('M101'!P21-SUM('M101'!P23))&lt;=0.5,"OK","ERROR")</f>
      </c>
    </row>
    <row r="84">
      <c r="A84" t="s" s="192">
        <v>256</v>
      </c>
      <c r="B84" t="s" s="191">
        <v>407</v>
      </c>
      <c r="C84" t="s" s="192">
        <v>408</v>
      </c>
      <c r="D84" t="s" s="192">
        <v>419</v>
      </c>
      <c r="E84" t="s" s="192">
        <v>420</v>
      </c>
      <c r="F84" s="192">
        <f>IF(ABS('M101'!Q21-SUM('M101'!Q26,'M101'!Q24,'M101'!Q23,'M101'!Q22))&lt;=0.5,"OK","ERROR")</f>
      </c>
    </row>
    <row r="85">
      <c r="A85" t="s" s="192">
        <v>256</v>
      </c>
      <c r="B85" t="s" s="191">
        <v>407</v>
      </c>
      <c r="C85" t="s" s="192">
        <v>408</v>
      </c>
      <c r="D85" t="s" s="192">
        <v>421</v>
      </c>
      <c r="E85" t="s" s="192">
        <v>422</v>
      </c>
      <c r="F85" s="192">
        <f>IF(ABS('M101'!R21-SUM('M101'!R25,'M101'!R23,'M101'!R22,'M101'!R27))&lt;=0.5,"OK","ERROR")</f>
      </c>
    </row>
    <row r="86">
      <c r="A86" t="s" s="192">
        <v>256</v>
      </c>
      <c r="B86" t="s" s="191">
        <v>407</v>
      </c>
      <c r="C86" t="s" s="192">
        <v>408</v>
      </c>
      <c r="D86" t="s" s="192">
        <v>423</v>
      </c>
      <c r="E86" t="s" s="192">
        <v>424</v>
      </c>
      <c r="F86" s="192">
        <f>IF(ABS('M101'!T21-SUM('M101'!T25,'M101'!T23,'M101'!T27))&lt;=0.5,"OK","ERROR")</f>
      </c>
    </row>
    <row r="87">
      <c r="A87" t="s" s="192">
        <v>256</v>
      </c>
      <c r="B87" t="s" s="191">
        <v>407</v>
      </c>
      <c r="C87" t="s" s="192">
        <v>408</v>
      </c>
      <c r="D87" t="s" s="192">
        <v>425</v>
      </c>
      <c r="E87" t="s" s="192">
        <v>426</v>
      </c>
      <c r="F87" s="192">
        <f>IF(ABS('M101'!U21-SUM('M101'!U26,'M101'!U25,'M101'!U23,'M101'!U27))&lt;=0.5,"OK","ERROR")</f>
      </c>
    </row>
    <row r="88">
      <c r="A88" t="s" s="192">
        <v>256</v>
      </c>
      <c r="B88" t="s" s="191">
        <v>407</v>
      </c>
      <c r="C88" t="s" s="192">
        <v>408</v>
      </c>
      <c r="D88" t="s" s="192">
        <v>427</v>
      </c>
      <c r="E88" t="s" s="192">
        <v>428</v>
      </c>
      <c r="F88" s="192">
        <f>IF(ABS('M101'!V21-SUM('M101'!V25,'M101'!V23,'M101'!V27))&lt;=0.5,"OK","ERROR")</f>
      </c>
    </row>
    <row r="89">
      <c r="A89" t="s" s="192">
        <v>256</v>
      </c>
      <c r="B89" t="s" s="191">
        <v>407</v>
      </c>
      <c r="C89" t="s" s="192">
        <v>408</v>
      </c>
      <c r="D89" t="s" s="192">
        <v>429</v>
      </c>
      <c r="E89" t="s" s="192">
        <v>430</v>
      </c>
      <c r="F89" s="192">
        <f>IF(ABS('M101'!W21-SUM('M101'!W25,'M101'!W23,'M101'!W27))&lt;=0.5,"OK","ERROR")</f>
      </c>
    </row>
    <row r="90">
      <c r="A90" t="s" s="192">
        <v>256</v>
      </c>
      <c r="B90" t="s" s="191">
        <v>407</v>
      </c>
      <c r="C90" t="s" s="192">
        <v>408</v>
      </c>
      <c r="D90" t="s" s="192">
        <v>431</v>
      </c>
      <c r="E90" t="s" s="192">
        <v>432</v>
      </c>
      <c r="F90" s="192">
        <f>IF(ABS('M101'!X21-SUM('M101'!X26,'M101'!X25,'M101'!X23,'M101'!X22,'M101'!X27))&lt;=0.5,"OK","ERROR")</f>
      </c>
    </row>
    <row r="91">
      <c r="A91" t="s" s="192">
        <v>256</v>
      </c>
      <c r="B91" t="s" s="191">
        <v>407</v>
      </c>
      <c r="C91" t="s" s="192">
        <v>408</v>
      </c>
      <c r="D91" t="s" s="192">
        <v>433</v>
      </c>
      <c r="E91" t="s" s="192">
        <v>434</v>
      </c>
      <c r="F91" s="192">
        <f>IF(ABS('M101'!Y21-SUM('M101'!Y26,'M101'!Y24,'M101'!Y25,'M101'!Y23,'M101'!Y22,'M101'!Y27))&lt;=0.5,"OK","ERROR")</f>
      </c>
    </row>
    <row r="92">
      <c r="A92" t="s" s="192">
        <v>256</v>
      </c>
      <c r="B92" t="s" s="191">
        <v>435</v>
      </c>
      <c r="C92" t="s" s="192">
        <v>436</v>
      </c>
      <c r="D92" t="s" s="192">
        <v>437</v>
      </c>
      <c r="E92" t="s" s="192">
        <v>438</v>
      </c>
      <c r="F92" s="192">
        <f>IF('M101'!Q21&gt;=0,"OK","WARNING")</f>
      </c>
    </row>
    <row r="93">
      <c r="A93" t="s" s="192">
        <v>439</v>
      </c>
      <c r="B93" t="s" s="192">
        <v>440</v>
      </c>
      <c r="C93" t="s" s="192">
        <v>441</v>
      </c>
      <c r="D93" t="s" s="192">
        <v>442</v>
      </c>
      <c r="E93" t="s" s="192">
        <v>443</v>
      </c>
      <c r="F93" s="192">
        <f>IF('M101'!K28-SUM('M103'!K23)&gt;=-0.5,"OK","ERROR")</f>
      </c>
    </row>
    <row r="94">
      <c r="A94" t="s" s="192">
        <v>439</v>
      </c>
      <c r="B94" t="s" s="192">
        <v>440</v>
      </c>
      <c r="C94" t="s" s="192">
        <v>441</v>
      </c>
      <c r="D94" t="s" s="192">
        <v>444</v>
      </c>
      <c r="E94" t="s" s="192">
        <v>445</v>
      </c>
      <c r="F94" s="192">
        <f>IF('M101'!L28-SUM('M103'!L23)&gt;=-0.5,"OK","ERROR")</f>
      </c>
    </row>
    <row r="95">
      <c r="A95" t="s" s="192">
        <v>439</v>
      </c>
      <c r="B95" t="s" s="192">
        <v>440</v>
      </c>
      <c r="C95" t="s" s="192">
        <v>441</v>
      </c>
      <c r="D95" t="s" s="192">
        <v>446</v>
      </c>
      <c r="E95" t="s" s="192">
        <v>447</v>
      </c>
      <c r="F95" s="192">
        <f>IF('M101'!M28-SUM('M103'!M23)&gt;=-0.5,"OK","ERROR")</f>
      </c>
    </row>
    <row r="96">
      <c r="A96" t="s" s="192">
        <v>439</v>
      </c>
      <c r="B96" t="s" s="192">
        <v>440</v>
      </c>
      <c r="C96" t="s" s="192">
        <v>441</v>
      </c>
      <c r="D96" t="s" s="192">
        <v>448</v>
      </c>
      <c r="E96" t="s" s="192">
        <v>449</v>
      </c>
      <c r="F96" s="192">
        <f>IF('M101'!N28-SUM('M103'!N23)&gt;=-0.5,"OK","ERROR")</f>
      </c>
    </row>
    <row r="97">
      <c r="A97" t="s" s="192">
        <v>439</v>
      </c>
      <c r="B97" t="s" s="192">
        <v>440</v>
      </c>
      <c r="C97" t="s" s="192">
        <v>441</v>
      </c>
      <c r="D97" t="s" s="192">
        <v>450</v>
      </c>
      <c r="E97" t="s" s="192">
        <v>451</v>
      </c>
      <c r="F97" s="192">
        <f>IF('M101'!O28-SUM('M103'!O23)&gt;=-0.5,"OK","ERROR")</f>
      </c>
    </row>
    <row r="98">
      <c r="A98" t="s" s="192">
        <v>439</v>
      </c>
      <c r="B98" t="s" s="192">
        <v>440</v>
      </c>
      <c r="C98" t="s" s="192">
        <v>441</v>
      </c>
      <c r="D98" t="s" s="192">
        <v>452</v>
      </c>
      <c r="E98" t="s" s="192">
        <v>453</v>
      </c>
      <c r="F98" s="192">
        <f>IF('M101'!P28-SUM('M103'!P23)&gt;=-0.5,"OK","ERROR")</f>
      </c>
    </row>
    <row r="99">
      <c r="A99" t="s" s="192">
        <v>439</v>
      </c>
      <c r="B99" t="s" s="192">
        <v>440</v>
      </c>
      <c r="C99" t="s" s="192">
        <v>441</v>
      </c>
      <c r="D99" t="s" s="192">
        <v>454</v>
      </c>
      <c r="E99" t="s" s="192">
        <v>455</v>
      </c>
      <c r="F99" s="192">
        <f>IF('M101'!Q28-SUM('M103'!Q23)&gt;=-0.5,"OK","ERROR")</f>
      </c>
    </row>
    <row r="100">
      <c r="A100" t="s" s="192">
        <v>439</v>
      </c>
      <c r="B100" t="s" s="192">
        <v>440</v>
      </c>
      <c r="C100" t="s" s="192">
        <v>441</v>
      </c>
      <c r="D100" t="s" s="192">
        <v>456</v>
      </c>
      <c r="E100" t="s" s="192">
        <v>457</v>
      </c>
      <c r="F100" s="192">
        <f>IF('M101'!R28-SUM('M103'!R23)&gt;=-0.5,"OK","ERROR")</f>
      </c>
    </row>
    <row r="101">
      <c r="A101" t="s" s="192">
        <v>439</v>
      </c>
      <c r="B101" t="s" s="192">
        <v>440</v>
      </c>
      <c r="C101" t="s" s="192">
        <v>441</v>
      </c>
      <c r="D101" t="s" s="192">
        <v>458</v>
      </c>
      <c r="E101" t="s" s="192">
        <v>459</v>
      </c>
      <c r="F101" s="192">
        <f>IF('M101'!S28-SUM('M103'!S23)&gt;=-0.5,"OK","ERROR")</f>
      </c>
    </row>
    <row r="102">
      <c r="A102" t="s" s="192">
        <v>439</v>
      </c>
      <c r="B102" t="s" s="192">
        <v>440</v>
      </c>
      <c r="C102" t="s" s="192">
        <v>441</v>
      </c>
      <c r="D102" t="s" s="192">
        <v>460</v>
      </c>
      <c r="E102" t="s" s="192">
        <v>461</v>
      </c>
      <c r="F102" s="192">
        <f>IF('M101'!T28-SUM('M103'!T23)&gt;=-0.5,"OK","ERROR")</f>
      </c>
    </row>
    <row r="103">
      <c r="A103" t="s" s="192">
        <v>439</v>
      </c>
      <c r="B103" t="s" s="192">
        <v>440</v>
      </c>
      <c r="C103" t="s" s="192">
        <v>441</v>
      </c>
      <c r="D103" t="s" s="192">
        <v>462</v>
      </c>
      <c r="E103" t="s" s="192">
        <v>463</v>
      </c>
      <c r="F103" s="192">
        <f>IF('M101'!U28-SUM('M103'!U23)&gt;=-0.5,"OK","ERROR")</f>
      </c>
    </row>
    <row r="104">
      <c r="A104" t="s" s="192">
        <v>439</v>
      </c>
      <c r="B104" t="s" s="192">
        <v>440</v>
      </c>
      <c r="C104" t="s" s="192">
        <v>441</v>
      </c>
      <c r="D104" t="s" s="192">
        <v>464</v>
      </c>
      <c r="E104" t="s" s="192">
        <v>465</v>
      </c>
      <c r="F104" s="192">
        <f>IF('M101'!V28-SUM('M103'!V23)&gt;=-0.5,"OK","ERROR")</f>
      </c>
    </row>
    <row r="105">
      <c r="A105" t="s" s="192">
        <v>439</v>
      </c>
      <c r="B105" t="s" s="192">
        <v>440</v>
      </c>
      <c r="C105" t="s" s="192">
        <v>441</v>
      </c>
      <c r="D105" t="s" s="192">
        <v>466</v>
      </c>
      <c r="E105" t="s" s="192">
        <v>467</v>
      </c>
      <c r="F105" s="192">
        <f>IF('M101'!W28-SUM('M103'!W23)&gt;=-0.5,"OK","ERROR")</f>
      </c>
    </row>
    <row r="106">
      <c r="A106" t="s" s="192">
        <v>439</v>
      </c>
      <c r="B106" t="s" s="192">
        <v>440</v>
      </c>
      <c r="C106" t="s" s="192">
        <v>441</v>
      </c>
      <c r="D106" t="s" s="192">
        <v>468</v>
      </c>
      <c r="E106" t="s" s="192">
        <v>469</v>
      </c>
      <c r="F106" s="192">
        <f>IF('M101'!X28-SUM('M103'!X23)&gt;=-0.5,"OK","ERROR")</f>
      </c>
    </row>
    <row r="107">
      <c r="A107" t="s" s="192">
        <v>439</v>
      </c>
      <c r="B107" t="s" s="192">
        <v>440</v>
      </c>
      <c r="C107" t="s" s="192">
        <v>441</v>
      </c>
      <c r="D107" t="s" s="192">
        <v>470</v>
      </c>
      <c r="E107" t="s" s="192">
        <v>471</v>
      </c>
      <c r="F107" s="192">
        <f>IF('M101'!Y28-SUM('M103'!Y23)&gt;=-0.5,"OK","ERROR")</f>
      </c>
    </row>
    <row r="108">
      <c r="A108" t="s" s="192">
        <v>439</v>
      </c>
      <c r="B108" t="s" s="192">
        <v>472</v>
      </c>
      <c r="C108" t="s" s="192">
        <v>473</v>
      </c>
      <c r="D108" t="s" s="192">
        <v>474</v>
      </c>
      <c r="E108" t="s" s="192">
        <v>475</v>
      </c>
      <c r="F108" s="192">
        <f>IF(ABS('M101'!K37-SUM('M103'!K25,'M103'!K28))&lt;=0.5,"OK","ERROR")</f>
      </c>
    </row>
    <row r="109">
      <c r="A109" t="s" s="192">
        <v>439</v>
      </c>
      <c r="B109" t="s" s="192">
        <v>472</v>
      </c>
      <c r="C109" t="s" s="192">
        <v>473</v>
      </c>
      <c r="D109" t="s" s="192">
        <v>476</v>
      </c>
      <c r="E109" t="s" s="192">
        <v>477</v>
      </c>
      <c r="F109" s="192">
        <f>IF(ABS('M101'!L37-SUM('M103'!L25,'M103'!L28))&lt;=0.5,"OK","ERROR")</f>
      </c>
    </row>
    <row r="110">
      <c r="A110" t="s" s="192">
        <v>439</v>
      </c>
      <c r="B110" t="s" s="192">
        <v>472</v>
      </c>
      <c r="C110" t="s" s="192">
        <v>473</v>
      </c>
      <c r="D110" t="s" s="192">
        <v>478</v>
      </c>
      <c r="E110" t="s" s="192">
        <v>479</v>
      </c>
      <c r="F110" s="192">
        <f>IF(ABS('M101'!M37-SUM('M103'!M25,'M103'!M28))&lt;=0.5,"OK","ERROR")</f>
      </c>
    </row>
    <row r="111">
      <c r="A111" t="s" s="192">
        <v>439</v>
      </c>
      <c r="B111" t="s" s="192">
        <v>472</v>
      </c>
      <c r="C111" t="s" s="192">
        <v>473</v>
      </c>
      <c r="D111" t="s" s="192">
        <v>480</v>
      </c>
      <c r="E111" t="s" s="192">
        <v>481</v>
      </c>
      <c r="F111" s="192">
        <f>IF(ABS('M101'!N37-SUM('M103'!N25,'M103'!N28))&lt;=0.5,"OK","ERROR")</f>
      </c>
    </row>
    <row r="112">
      <c r="A112" t="s" s="192">
        <v>439</v>
      </c>
      <c r="B112" t="s" s="192">
        <v>472</v>
      </c>
      <c r="C112" t="s" s="192">
        <v>473</v>
      </c>
      <c r="D112" t="s" s="192">
        <v>482</v>
      </c>
      <c r="E112" t="s" s="192">
        <v>483</v>
      </c>
      <c r="F112" s="192">
        <f>IF(ABS('M101'!O37-SUM('M103'!O25,'M103'!O28))&lt;=0.5,"OK","ERROR")</f>
      </c>
    </row>
    <row r="113">
      <c r="A113" t="s" s="192">
        <v>439</v>
      </c>
      <c r="B113" t="s" s="192">
        <v>472</v>
      </c>
      <c r="C113" t="s" s="192">
        <v>473</v>
      </c>
      <c r="D113" t="s" s="192">
        <v>484</v>
      </c>
      <c r="E113" t="s" s="192">
        <v>485</v>
      </c>
      <c r="F113" s="192">
        <f>IF(ABS('M101'!P37-SUM('M103'!P25,'M103'!P28))&lt;=0.5,"OK","ERROR")</f>
      </c>
    </row>
    <row r="114">
      <c r="A114" t="s" s="192">
        <v>439</v>
      </c>
      <c r="B114" t="s" s="192">
        <v>472</v>
      </c>
      <c r="C114" t="s" s="192">
        <v>473</v>
      </c>
      <c r="D114" t="s" s="192">
        <v>486</v>
      </c>
      <c r="E114" t="s" s="192">
        <v>487</v>
      </c>
      <c r="F114" s="192">
        <f>IF(ABS('M101'!Q37-SUM('M103'!Q25,'M103'!Q28))&lt;=0.5,"OK","ERROR")</f>
      </c>
    </row>
    <row r="115">
      <c r="A115" t="s" s="192">
        <v>439</v>
      </c>
      <c r="B115" t="s" s="192">
        <v>472</v>
      </c>
      <c r="C115" t="s" s="192">
        <v>473</v>
      </c>
      <c r="D115" t="s" s="192">
        <v>488</v>
      </c>
      <c r="E115" t="s" s="192">
        <v>489</v>
      </c>
      <c r="F115" s="192">
        <f>IF(ABS('M101'!R37-SUM('M103'!R25,'M103'!R28))&lt;=0.5,"OK","ERROR")</f>
      </c>
    </row>
    <row r="116">
      <c r="A116" t="s" s="192">
        <v>439</v>
      </c>
      <c r="B116" t="s" s="192">
        <v>472</v>
      </c>
      <c r="C116" t="s" s="192">
        <v>473</v>
      </c>
      <c r="D116" t="s" s="192">
        <v>490</v>
      </c>
      <c r="E116" t="s" s="192">
        <v>491</v>
      </c>
      <c r="F116" s="192">
        <f>IF(ABS('M101'!S37-SUM('M103'!S25,'M103'!S28))&lt;=0.5,"OK","ERROR")</f>
      </c>
    </row>
    <row r="117">
      <c r="A117" t="s" s="192">
        <v>439</v>
      </c>
      <c r="B117" t="s" s="192">
        <v>472</v>
      </c>
      <c r="C117" t="s" s="192">
        <v>473</v>
      </c>
      <c r="D117" t="s" s="192">
        <v>492</v>
      </c>
      <c r="E117" t="s" s="192">
        <v>493</v>
      </c>
      <c r="F117" s="192">
        <f>IF(ABS('M101'!T37-SUM('M103'!T25,'M103'!T28))&lt;=0.5,"OK","ERROR")</f>
      </c>
    </row>
    <row r="118">
      <c r="A118" t="s" s="192">
        <v>439</v>
      </c>
      <c r="B118" t="s" s="192">
        <v>472</v>
      </c>
      <c r="C118" t="s" s="192">
        <v>473</v>
      </c>
      <c r="D118" t="s" s="192">
        <v>494</v>
      </c>
      <c r="E118" t="s" s="192">
        <v>495</v>
      </c>
      <c r="F118" s="192">
        <f>IF(ABS('M101'!U37-SUM('M103'!U25,'M103'!U28))&lt;=0.5,"OK","ERROR")</f>
      </c>
    </row>
    <row r="119">
      <c r="A119" t="s" s="192">
        <v>439</v>
      </c>
      <c r="B119" t="s" s="192">
        <v>472</v>
      </c>
      <c r="C119" t="s" s="192">
        <v>473</v>
      </c>
      <c r="D119" t="s" s="192">
        <v>496</v>
      </c>
      <c r="E119" t="s" s="192">
        <v>497</v>
      </c>
      <c r="F119" s="192">
        <f>IF(ABS('M101'!V37-SUM('M103'!V25,'M103'!V28))&lt;=0.5,"OK","ERROR")</f>
      </c>
    </row>
    <row r="120">
      <c r="A120" t="s" s="192">
        <v>439</v>
      </c>
      <c r="B120" t="s" s="192">
        <v>472</v>
      </c>
      <c r="C120" t="s" s="192">
        <v>473</v>
      </c>
      <c r="D120" t="s" s="192">
        <v>498</v>
      </c>
      <c r="E120" t="s" s="192">
        <v>499</v>
      </c>
      <c r="F120" s="192">
        <f>IF(ABS('M101'!W37-SUM('M103'!W25,'M103'!W28))&lt;=0.5,"OK","ERROR")</f>
      </c>
    </row>
    <row r="121">
      <c r="A121" t="s" s="192">
        <v>439</v>
      </c>
      <c r="B121" t="s" s="192">
        <v>472</v>
      </c>
      <c r="C121" t="s" s="192">
        <v>473</v>
      </c>
      <c r="D121" t="s" s="192">
        <v>500</v>
      </c>
      <c r="E121" t="s" s="192">
        <v>501</v>
      </c>
      <c r="F121" s="192">
        <f>IF(ABS('M101'!X37-SUM('M103'!X25,'M103'!X28))&lt;=0.5,"OK","ERROR")</f>
      </c>
    </row>
    <row r="122">
      <c r="A122" t="s" s="192">
        <v>439</v>
      </c>
      <c r="B122" t="s" s="192">
        <v>472</v>
      </c>
      <c r="C122" t="s" s="192">
        <v>473</v>
      </c>
      <c r="D122" t="s" s="192">
        <v>502</v>
      </c>
      <c r="E122" t="s" s="192">
        <v>503</v>
      </c>
      <c r="F122" s="192">
        <f>IF(ABS('M101'!Y37-SUM('M103'!Y25,'M103'!Y28))&lt;=0.5,"OK","ERROR")</f>
      </c>
    </row>
    <row r="123">
      <c r="A123" t="s" s="192">
        <v>439</v>
      </c>
      <c r="B123" t="s" s="192">
        <v>472</v>
      </c>
      <c r="C123" t="s" s="192">
        <v>473</v>
      </c>
      <c r="D123" t="s" s="192">
        <v>504</v>
      </c>
      <c r="E123" t="s" s="192">
        <v>505</v>
      </c>
      <c r="F123" s="192">
        <f>IF(ABS('M101'!K38-SUM('M103'!K26,'M103'!K29))&lt;=0.5,"OK","ERROR")</f>
      </c>
    </row>
    <row r="124">
      <c r="A124" t="s" s="192">
        <v>439</v>
      </c>
      <c r="B124" t="s" s="192">
        <v>472</v>
      </c>
      <c r="C124" t="s" s="192">
        <v>473</v>
      </c>
      <c r="D124" t="s" s="192">
        <v>506</v>
      </c>
      <c r="E124" t="s" s="192">
        <v>507</v>
      </c>
      <c r="F124" s="192">
        <f>IF(ABS('M101'!L38-SUM('M103'!L26,'M103'!L29))&lt;=0.5,"OK","ERROR")</f>
      </c>
    </row>
    <row r="125">
      <c r="A125" t="s" s="192">
        <v>439</v>
      </c>
      <c r="B125" t="s" s="192">
        <v>472</v>
      </c>
      <c r="C125" t="s" s="192">
        <v>473</v>
      </c>
      <c r="D125" t="s" s="192">
        <v>508</v>
      </c>
      <c r="E125" t="s" s="192">
        <v>509</v>
      </c>
      <c r="F125" s="192">
        <f>IF(ABS('M101'!M38-SUM('M103'!M26,'M103'!M29))&lt;=0.5,"OK","ERROR")</f>
      </c>
    </row>
    <row r="126">
      <c r="A126" t="s" s="192">
        <v>439</v>
      </c>
      <c r="B126" t="s" s="192">
        <v>472</v>
      </c>
      <c r="C126" t="s" s="192">
        <v>473</v>
      </c>
      <c r="D126" t="s" s="192">
        <v>510</v>
      </c>
      <c r="E126" t="s" s="192">
        <v>511</v>
      </c>
      <c r="F126" s="192">
        <f>IF(ABS('M101'!N38-SUM('M103'!N26,'M103'!N29))&lt;=0.5,"OK","ERROR")</f>
      </c>
    </row>
    <row r="127">
      <c r="A127" t="s" s="192">
        <v>439</v>
      </c>
      <c r="B127" t="s" s="192">
        <v>472</v>
      </c>
      <c r="C127" t="s" s="192">
        <v>473</v>
      </c>
      <c r="D127" t="s" s="192">
        <v>512</v>
      </c>
      <c r="E127" t="s" s="192">
        <v>513</v>
      </c>
      <c r="F127" s="192">
        <f>IF(ABS('M101'!O38-SUM('M103'!O26,'M103'!O29))&lt;=0.5,"OK","ERROR")</f>
      </c>
    </row>
    <row r="128">
      <c r="A128" t="s" s="192">
        <v>439</v>
      </c>
      <c r="B128" t="s" s="192">
        <v>472</v>
      </c>
      <c r="C128" t="s" s="192">
        <v>473</v>
      </c>
      <c r="D128" t="s" s="192">
        <v>514</v>
      </c>
      <c r="E128" t="s" s="192">
        <v>515</v>
      </c>
      <c r="F128" s="192">
        <f>IF(ABS('M101'!P38-SUM('M103'!P26,'M103'!P29))&lt;=0.5,"OK","ERROR")</f>
      </c>
    </row>
    <row r="129">
      <c r="A129" t="s" s="192">
        <v>439</v>
      </c>
      <c r="B129" t="s" s="192">
        <v>472</v>
      </c>
      <c r="C129" t="s" s="192">
        <v>473</v>
      </c>
      <c r="D129" t="s" s="192">
        <v>516</v>
      </c>
      <c r="E129" t="s" s="192">
        <v>517</v>
      </c>
      <c r="F129" s="192">
        <f>IF(ABS('M101'!Q38-SUM('M103'!Q26,'M103'!Q29))&lt;=0.5,"OK","ERROR")</f>
      </c>
    </row>
    <row r="130">
      <c r="A130" t="s" s="192">
        <v>439</v>
      </c>
      <c r="B130" t="s" s="192">
        <v>472</v>
      </c>
      <c r="C130" t="s" s="192">
        <v>473</v>
      </c>
      <c r="D130" t="s" s="192">
        <v>518</v>
      </c>
      <c r="E130" t="s" s="192">
        <v>519</v>
      </c>
      <c r="F130" s="192">
        <f>IF(ABS('M101'!R38-SUM('M103'!R26,'M103'!R29))&lt;=0.5,"OK","ERROR")</f>
      </c>
    </row>
    <row r="131">
      <c r="A131" t="s" s="192">
        <v>439</v>
      </c>
      <c r="B131" t="s" s="192">
        <v>472</v>
      </c>
      <c r="C131" t="s" s="192">
        <v>473</v>
      </c>
      <c r="D131" t="s" s="192">
        <v>520</v>
      </c>
      <c r="E131" t="s" s="192">
        <v>521</v>
      </c>
      <c r="F131" s="192">
        <f>IF(ABS('M101'!S38-SUM('M103'!S26,'M103'!S29))&lt;=0.5,"OK","ERROR")</f>
      </c>
    </row>
    <row r="132">
      <c r="A132" t="s" s="192">
        <v>439</v>
      </c>
      <c r="B132" t="s" s="192">
        <v>472</v>
      </c>
      <c r="C132" t="s" s="192">
        <v>473</v>
      </c>
      <c r="D132" t="s" s="192">
        <v>522</v>
      </c>
      <c r="E132" t="s" s="192">
        <v>523</v>
      </c>
      <c r="F132" s="192">
        <f>IF(ABS('M101'!T38-SUM('M103'!T26,'M103'!T29))&lt;=0.5,"OK","ERROR")</f>
      </c>
    </row>
    <row r="133">
      <c r="A133" t="s" s="192">
        <v>439</v>
      </c>
      <c r="B133" t="s" s="192">
        <v>472</v>
      </c>
      <c r="C133" t="s" s="192">
        <v>473</v>
      </c>
      <c r="D133" t="s" s="192">
        <v>524</v>
      </c>
      <c r="E133" t="s" s="192">
        <v>525</v>
      </c>
      <c r="F133" s="192">
        <f>IF(ABS('M101'!U38-SUM('M103'!U26,'M103'!U29))&lt;=0.5,"OK","ERROR")</f>
      </c>
    </row>
    <row r="134">
      <c r="A134" t="s" s="192">
        <v>439</v>
      </c>
      <c r="B134" t="s" s="192">
        <v>472</v>
      </c>
      <c r="C134" t="s" s="192">
        <v>473</v>
      </c>
      <c r="D134" t="s" s="192">
        <v>526</v>
      </c>
      <c r="E134" t="s" s="192">
        <v>527</v>
      </c>
      <c r="F134" s="192">
        <f>IF(ABS('M101'!V38-SUM('M103'!V26,'M103'!V29))&lt;=0.5,"OK","ERROR")</f>
      </c>
    </row>
    <row r="135">
      <c r="A135" t="s" s="192">
        <v>439</v>
      </c>
      <c r="B135" t="s" s="192">
        <v>472</v>
      </c>
      <c r="C135" t="s" s="192">
        <v>473</v>
      </c>
      <c r="D135" t="s" s="192">
        <v>528</v>
      </c>
      <c r="E135" t="s" s="192">
        <v>529</v>
      </c>
      <c r="F135" s="192">
        <f>IF(ABS('M101'!W38-SUM('M103'!W26,'M103'!W29))&lt;=0.5,"OK","ERROR")</f>
      </c>
    </row>
    <row r="136">
      <c r="A136" t="s" s="192">
        <v>439</v>
      </c>
      <c r="B136" t="s" s="192">
        <v>472</v>
      </c>
      <c r="C136" t="s" s="192">
        <v>473</v>
      </c>
      <c r="D136" t="s" s="192">
        <v>530</v>
      </c>
      <c r="E136" t="s" s="192">
        <v>531</v>
      </c>
      <c r="F136" s="192">
        <f>IF(ABS('M101'!X38-SUM('M103'!X26,'M103'!X29))&lt;=0.5,"OK","ERROR")</f>
      </c>
    </row>
    <row r="137">
      <c r="A137" t="s" s="192">
        <v>439</v>
      </c>
      <c r="B137" t="s" s="192">
        <v>472</v>
      </c>
      <c r="C137" t="s" s="192">
        <v>473</v>
      </c>
      <c r="D137" t="s" s="192">
        <v>532</v>
      </c>
      <c r="E137" t="s" s="192">
        <v>533</v>
      </c>
      <c r="F137" s="192">
        <f>IF(ABS('M101'!Y38-SUM('M103'!Y26,'M103'!Y29))&lt;=0.5,"OK","ERROR")</f>
      </c>
    </row>
    <row r="138">
      <c r="A138" t="s" s="192">
        <v>439</v>
      </c>
      <c r="B138" t="s" s="192">
        <v>472</v>
      </c>
      <c r="C138" t="s" s="192">
        <v>473</v>
      </c>
      <c r="D138" t="s" s="192">
        <v>534</v>
      </c>
      <c r="E138" t="s" s="192">
        <v>535</v>
      </c>
      <c r="F138" s="192">
        <f>IF(ABS('M101'!K47-SUM('M103'!K27,'M103'!K30))&lt;=0.5,"OK","ERROR")</f>
      </c>
    </row>
    <row r="139">
      <c r="A139" t="s" s="192">
        <v>439</v>
      </c>
      <c r="B139" t="s" s="192">
        <v>472</v>
      </c>
      <c r="C139" t="s" s="192">
        <v>473</v>
      </c>
      <c r="D139" t="s" s="192">
        <v>536</v>
      </c>
      <c r="E139" t="s" s="192">
        <v>537</v>
      </c>
      <c r="F139" s="192">
        <f>IF(ABS('M101'!L47-SUM('M103'!L27,'M103'!L30))&lt;=0.5,"OK","ERROR")</f>
      </c>
    </row>
    <row r="140">
      <c r="A140" t="s" s="192">
        <v>439</v>
      </c>
      <c r="B140" t="s" s="192">
        <v>472</v>
      </c>
      <c r="C140" t="s" s="192">
        <v>473</v>
      </c>
      <c r="D140" t="s" s="192">
        <v>538</v>
      </c>
      <c r="E140" t="s" s="192">
        <v>539</v>
      </c>
      <c r="F140" s="192">
        <f>IF(ABS('M101'!M47-SUM('M103'!M27,'M103'!M30))&lt;=0.5,"OK","ERROR")</f>
      </c>
    </row>
    <row r="141">
      <c r="A141" t="s" s="192">
        <v>439</v>
      </c>
      <c r="B141" t="s" s="192">
        <v>472</v>
      </c>
      <c r="C141" t="s" s="192">
        <v>473</v>
      </c>
      <c r="D141" t="s" s="192">
        <v>540</v>
      </c>
      <c r="E141" t="s" s="192">
        <v>541</v>
      </c>
      <c r="F141" s="192">
        <f>IF(ABS('M101'!N47-SUM('M103'!N27,'M103'!N30))&lt;=0.5,"OK","ERROR")</f>
      </c>
    </row>
    <row r="142">
      <c r="A142" t="s" s="192">
        <v>439</v>
      </c>
      <c r="B142" t="s" s="192">
        <v>472</v>
      </c>
      <c r="C142" t="s" s="192">
        <v>473</v>
      </c>
      <c r="D142" t="s" s="192">
        <v>542</v>
      </c>
      <c r="E142" t="s" s="192">
        <v>543</v>
      </c>
      <c r="F142" s="192">
        <f>IF(ABS('M101'!O47-SUM('M103'!O27,'M103'!O30))&lt;=0.5,"OK","ERROR")</f>
      </c>
    </row>
    <row r="143">
      <c r="A143" t="s" s="192">
        <v>439</v>
      </c>
      <c r="B143" t="s" s="192">
        <v>472</v>
      </c>
      <c r="C143" t="s" s="192">
        <v>473</v>
      </c>
      <c r="D143" t="s" s="192">
        <v>544</v>
      </c>
      <c r="E143" t="s" s="192">
        <v>545</v>
      </c>
      <c r="F143" s="192">
        <f>IF(ABS('M101'!P47-SUM('M103'!P27,'M103'!P30))&lt;=0.5,"OK","ERROR")</f>
      </c>
    </row>
    <row r="144">
      <c r="A144" t="s" s="192">
        <v>439</v>
      </c>
      <c r="B144" t="s" s="192">
        <v>472</v>
      </c>
      <c r="C144" t="s" s="192">
        <v>473</v>
      </c>
      <c r="D144" t="s" s="192">
        <v>546</v>
      </c>
      <c r="E144" t="s" s="192">
        <v>547</v>
      </c>
      <c r="F144" s="192">
        <f>IF(ABS('M101'!Q47-SUM('M103'!Q27,'M103'!Q30))&lt;=0.5,"OK","ERROR")</f>
      </c>
    </row>
    <row r="145">
      <c r="A145" t="s" s="192">
        <v>439</v>
      </c>
      <c r="B145" t="s" s="192">
        <v>472</v>
      </c>
      <c r="C145" t="s" s="192">
        <v>473</v>
      </c>
      <c r="D145" t="s" s="192">
        <v>548</v>
      </c>
      <c r="E145" t="s" s="192">
        <v>549</v>
      </c>
      <c r="F145" s="192">
        <f>IF(ABS('M101'!R47-SUM('M103'!R27,'M103'!R30))&lt;=0.5,"OK","ERROR")</f>
      </c>
    </row>
    <row r="146">
      <c r="A146" t="s" s="192">
        <v>439</v>
      </c>
      <c r="B146" t="s" s="192">
        <v>472</v>
      </c>
      <c r="C146" t="s" s="192">
        <v>473</v>
      </c>
      <c r="D146" t="s" s="192">
        <v>550</v>
      </c>
      <c r="E146" t="s" s="192">
        <v>551</v>
      </c>
      <c r="F146" s="192">
        <f>IF(ABS('M101'!S47-SUM('M103'!S27,'M103'!S30))&lt;=0.5,"OK","ERROR")</f>
      </c>
    </row>
    <row r="147">
      <c r="A147" t="s" s="192">
        <v>439</v>
      </c>
      <c r="B147" t="s" s="192">
        <v>472</v>
      </c>
      <c r="C147" t="s" s="192">
        <v>473</v>
      </c>
      <c r="D147" t="s" s="192">
        <v>552</v>
      </c>
      <c r="E147" t="s" s="192">
        <v>553</v>
      </c>
      <c r="F147" s="192">
        <f>IF(ABS('M101'!T47-SUM('M103'!T27,'M103'!T30))&lt;=0.5,"OK","ERROR")</f>
      </c>
    </row>
    <row r="148">
      <c r="A148" t="s" s="192">
        <v>439</v>
      </c>
      <c r="B148" t="s" s="192">
        <v>472</v>
      </c>
      <c r="C148" t="s" s="192">
        <v>473</v>
      </c>
      <c r="D148" t="s" s="192">
        <v>554</v>
      </c>
      <c r="E148" t="s" s="192">
        <v>555</v>
      </c>
      <c r="F148" s="192">
        <f>IF(ABS('M101'!U47-SUM('M103'!U27,'M103'!U30))&lt;=0.5,"OK","ERROR")</f>
      </c>
    </row>
    <row r="149">
      <c r="A149" t="s" s="192">
        <v>439</v>
      </c>
      <c r="B149" t="s" s="192">
        <v>472</v>
      </c>
      <c r="C149" t="s" s="192">
        <v>473</v>
      </c>
      <c r="D149" t="s" s="192">
        <v>556</v>
      </c>
      <c r="E149" t="s" s="192">
        <v>557</v>
      </c>
      <c r="F149" s="192">
        <f>IF(ABS('M101'!V47-SUM('M103'!V27,'M103'!V30))&lt;=0.5,"OK","ERROR")</f>
      </c>
    </row>
    <row r="150">
      <c r="A150" t="s" s="192">
        <v>439</v>
      </c>
      <c r="B150" t="s" s="192">
        <v>472</v>
      </c>
      <c r="C150" t="s" s="192">
        <v>473</v>
      </c>
      <c r="D150" t="s" s="192">
        <v>558</v>
      </c>
      <c r="E150" t="s" s="192">
        <v>559</v>
      </c>
      <c r="F150" s="192">
        <f>IF(ABS('M101'!W47-SUM('M103'!W27,'M103'!W30))&lt;=0.5,"OK","ERROR")</f>
      </c>
    </row>
    <row r="151">
      <c r="A151" t="s" s="192">
        <v>439</v>
      </c>
      <c r="B151" t="s" s="192">
        <v>472</v>
      </c>
      <c r="C151" t="s" s="192">
        <v>473</v>
      </c>
      <c r="D151" t="s" s="192">
        <v>560</v>
      </c>
      <c r="E151" t="s" s="192">
        <v>561</v>
      </c>
      <c r="F151" s="192">
        <f>IF(ABS('M101'!X47-SUM('M103'!X27,'M103'!X30))&lt;=0.5,"OK","ERROR")</f>
      </c>
    </row>
    <row r="152">
      <c r="A152" t="s" s="192">
        <v>439</v>
      </c>
      <c r="B152" t="s" s="192">
        <v>472</v>
      </c>
      <c r="C152" t="s" s="192">
        <v>473</v>
      </c>
      <c r="D152" t="s" s="192">
        <v>562</v>
      </c>
      <c r="E152" t="s" s="192">
        <v>563</v>
      </c>
      <c r="F152" s="192">
        <f>IF(ABS('M101'!Y47-SUM('M103'!Y27,'M103'!Y30))&lt;=0.5,"OK","ERROR")</f>
      </c>
    </row>
    <row r="153">
      <c r="A153" t="s" s="192">
        <v>439</v>
      </c>
      <c r="B153" t="s" s="192">
        <v>564</v>
      </c>
      <c r="C153" t="s" s="192">
        <v>565</v>
      </c>
      <c r="D153" t="s" s="192">
        <v>566</v>
      </c>
      <c r="E153" t="s" s="192">
        <v>567</v>
      </c>
      <c r="F153" s="192">
        <f>IF('M101'!K56-SUM('M103'!K32)&gt;=-0.5,"OK","ERROR")</f>
      </c>
    </row>
    <row r="154">
      <c r="A154" t="s" s="192">
        <v>439</v>
      </c>
      <c r="B154" t="s" s="192">
        <v>564</v>
      </c>
      <c r="C154" t="s" s="192">
        <v>565</v>
      </c>
      <c r="D154" t="s" s="192">
        <v>568</v>
      </c>
      <c r="E154" t="s" s="192">
        <v>569</v>
      </c>
      <c r="F154" s="192">
        <f>IF('M101'!L56-SUM('M103'!L32)&gt;=-0.5,"OK","ERROR")</f>
      </c>
    </row>
    <row r="155">
      <c r="A155" t="s" s="192">
        <v>439</v>
      </c>
      <c r="B155" t="s" s="192">
        <v>564</v>
      </c>
      <c r="C155" t="s" s="192">
        <v>565</v>
      </c>
      <c r="D155" t="s" s="192">
        <v>570</v>
      </c>
      <c r="E155" t="s" s="192">
        <v>571</v>
      </c>
      <c r="F155" s="192">
        <f>IF('M101'!M56-SUM('M103'!M32)&gt;=-0.5,"OK","ERROR")</f>
      </c>
    </row>
    <row r="156">
      <c r="A156" t="s" s="192">
        <v>439</v>
      </c>
      <c r="B156" t="s" s="192">
        <v>564</v>
      </c>
      <c r="C156" t="s" s="192">
        <v>565</v>
      </c>
      <c r="D156" t="s" s="192">
        <v>572</v>
      </c>
      <c r="E156" t="s" s="192">
        <v>573</v>
      </c>
      <c r="F156" s="192">
        <f>IF('M101'!N56-SUM('M103'!N32)&gt;=-0.5,"OK","ERROR")</f>
      </c>
    </row>
    <row r="157">
      <c r="A157" t="s" s="192">
        <v>439</v>
      </c>
      <c r="B157" t="s" s="192">
        <v>564</v>
      </c>
      <c r="C157" t="s" s="192">
        <v>565</v>
      </c>
      <c r="D157" t="s" s="192">
        <v>574</v>
      </c>
      <c r="E157" t="s" s="192">
        <v>575</v>
      </c>
      <c r="F157" s="192">
        <f>IF('M101'!O56-SUM('M103'!O32)&gt;=-0.5,"OK","ERROR")</f>
      </c>
    </row>
    <row r="158">
      <c r="A158" t="s" s="192">
        <v>439</v>
      </c>
      <c r="B158" t="s" s="192">
        <v>564</v>
      </c>
      <c r="C158" t="s" s="192">
        <v>565</v>
      </c>
      <c r="D158" t="s" s="192">
        <v>576</v>
      </c>
      <c r="E158" t="s" s="192">
        <v>577</v>
      </c>
      <c r="F158" s="192">
        <f>IF('M101'!P56-SUM('M103'!P32)&gt;=-0.5,"OK","ERROR")</f>
      </c>
    </row>
    <row r="159">
      <c r="A159" t="s" s="192">
        <v>439</v>
      </c>
      <c r="B159" t="s" s="192">
        <v>564</v>
      </c>
      <c r="C159" t="s" s="192">
        <v>565</v>
      </c>
      <c r="D159" t="s" s="192">
        <v>578</v>
      </c>
      <c r="E159" t="s" s="192">
        <v>579</v>
      </c>
      <c r="F159" s="192">
        <f>IF('M101'!Q56-SUM('M103'!Q32)&gt;=-0.5,"OK","ERROR")</f>
      </c>
    </row>
    <row r="160">
      <c r="A160" t="s" s="192">
        <v>439</v>
      </c>
      <c r="B160" t="s" s="192">
        <v>564</v>
      </c>
      <c r="C160" t="s" s="192">
        <v>565</v>
      </c>
      <c r="D160" t="s" s="192">
        <v>580</v>
      </c>
      <c r="E160" t="s" s="192">
        <v>581</v>
      </c>
      <c r="F160" s="192">
        <f>IF('M101'!R56-SUM('M103'!R32)&gt;=-0.5,"OK","ERROR")</f>
      </c>
    </row>
    <row r="161">
      <c r="A161" t="s" s="192">
        <v>439</v>
      </c>
      <c r="B161" t="s" s="192">
        <v>564</v>
      </c>
      <c r="C161" t="s" s="192">
        <v>565</v>
      </c>
      <c r="D161" t="s" s="192">
        <v>582</v>
      </c>
      <c r="E161" t="s" s="192">
        <v>583</v>
      </c>
      <c r="F161" s="192">
        <f>IF('M101'!S56-SUM('M103'!S32)&gt;=-0.5,"OK","ERROR")</f>
      </c>
    </row>
    <row r="162">
      <c r="A162" t="s" s="192">
        <v>439</v>
      </c>
      <c r="B162" t="s" s="192">
        <v>564</v>
      </c>
      <c r="C162" t="s" s="192">
        <v>565</v>
      </c>
      <c r="D162" t="s" s="192">
        <v>584</v>
      </c>
      <c r="E162" t="s" s="192">
        <v>585</v>
      </c>
      <c r="F162" s="192">
        <f>IF('M101'!T56-SUM('M103'!T32)&gt;=-0.5,"OK","ERROR")</f>
      </c>
    </row>
    <row r="163">
      <c r="A163" t="s" s="192">
        <v>439</v>
      </c>
      <c r="B163" t="s" s="192">
        <v>564</v>
      </c>
      <c r="C163" t="s" s="192">
        <v>565</v>
      </c>
      <c r="D163" t="s" s="192">
        <v>586</v>
      </c>
      <c r="E163" t="s" s="192">
        <v>587</v>
      </c>
      <c r="F163" s="192">
        <f>IF('M101'!U56-SUM('M103'!U32)&gt;=-0.5,"OK","ERROR")</f>
      </c>
    </row>
    <row r="164">
      <c r="A164" t="s" s="192">
        <v>439</v>
      </c>
      <c r="B164" t="s" s="192">
        <v>564</v>
      </c>
      <c r="C164" t="s" s="192">
        <v>565</v>
      </c>
      <c r="D164" t="s" s="192">
        <v>588</v>
      </c>
      <c r="E164" t="s" s="192">
        <v>589</v>
      </c>
      <c r="F164" s="192">
        <f>IF('M101'!V56-SUM('M103'!V32)&gt;=-0.5,"OK","ERROR")</f>
      </c>
    </row>
    <row r="165">
      <c r="A165" t="s" s="192">
        <v>439</v>
      </c>
      <c r="B165" t="s" s="192">
        <v>564</v>
      </c>
      <c r="C165" t="s" s="192">
        <v>565</v>
      </c>
      <c r="D165" t="s" s="192">
        <v>590</v>
      </c>
      <c r="E165" t="s" s="192">
        <v>591</v>
      </c>
      <c r="F165" s="192">
        <f>IF('M101'!W56-SUM('M103'!W32)&gt;=-0.5,"OK","ERROR")</f>
      </c>
    </row>
    <row r="166">
      <c r="A166" t="s" s="192">
        <v>439</v>
      </c>
      <c r="B166" t="s" s="192">
        <v>564</v>
      </c>
      <c r="C166" t="s" s="192">
        <v>565</v>
      </c>
      <c r="D166" t="s" s="192">
        <v>592</v>
      </c>
      <c r="E166" t="s" s="192">
        <v>593</v>
      </c>
      <c r="F166" s="192">
        <f>IF('M101'!X56-SUM('M103'!X32)&gt;=-0.5,"OK","ERROR")</f>
      </c>
    </row>
    <row r="167">
      <c r="A167" t="s" s="192">
        <v>439</v>
      </c>
      <c r="B167" t="s" s="192">
        <v>564</v>
      </c>
      <c r="C167" t="s" s="192">
        <v>565</v>
      </c>
      <c r="D167" t="s" s="192">
        <v>594</v>
      </c>
      <c r="E167" t="s" s="192">
        <v>595</v>
      </c>
      <c r="F167" s="192">
        <f>IF('M101'!Y56-SUM('M103'!Y32)&gt;=-0.5,"OK","ERROR")</f>
      </c>
    </row>
    <row r="168">
      <c r="A168" t="s" s="192">
        <v>256</v>
      </c>
      <c r="B168" t="s" s="191">
        <v>596</v>
      </c>
      <c r="C168" t="s" s="192">
        <v>597</v>
      </c>
      <c r="D168" t="s" s="192">
        <v>598</v>
      </c>
      <c r="E168" t="s" s="192">
        <v>599</v>
      </c>
      <c r="F168" s="192">
        <f>IF(ABS('M101'!K84-SUM('M101'!K90,'M101'!K86,'M101'!K88,'M101'!K85,'M101'!K89,'M101'!K87))&lt;=0.5,"OK","ERROR")</f>
      </c>
    </row>
    <row r="169">
      <c r="A169" t="s" s="192">
        <v>256</v>
      </c>
      <c r="B169" t="s" s="191">
        <v>596</v>
      </c>
      <c r="C169" t="s" s="192">
        <v>597</v>
      </c>
      <c r="D169" t="s" s="192">
        <v>600</v>
      </c>
      <c r="E169" t="s" s="192">
        <v>601</v>
      </c>
      <c r="F169" s="192">
        <f>IF(ABS('M101'!L84-SUM('M101'!L90,'M101'!L86,'M101'!L88,'M101'!L87))&lt;=0.5,"OK","ERROR")</f>
      </c>
    </row>
    <row r="170">
      <c r="A170" t="s" s="192">
        <v>256</v>
      </c>
      <c r="B170" t="s" s="191">
        <v>596</v>
      </c>
      <c r="C170" t="s" s="192">
        <v>597</v>
      </c>
      <c r="D170" t="s" s="192">
        <v>602</v>
      </c>
      <c r="E170" t="s" s="192">
        <v>603</v>
      </c>
      <c r="F170" s="192">
        <f>IF(ABS('M101'!M84-SUM('M101'!M90,'M101'!M86,'M101'!M88,'M101'!M85,'M101'!M89,'M101'!M87))&lt;=0.5,"OK","ERROR")</f>
      </c>
    </row>
    <row r="171">
      <c r="A171" t="s" s="192">
        <v>256</v>
      </c>
      <c r="B171" t="s" s="191">
        <v>596</v>
      </c>
      <c r="C171" t="s" s="192">
        <v>597</v>
      </c>
      <c r="D171" t="s" s="192">
        <v>604</v>
      </c>
      <c r="E171" t="s" s="192">
        <v>605</v>
      </c>
      <c r="F171" s="192">
        <f>IF(ABS('M101'!N84-SUM('M101'!N90,'M101'!N86,'M101'!N88,'M101'!N85,'M101'!N89,'M101'!N87))&lt;=0.5,"OK","ERROR")</f>
      </c>
    </row>
    <row r="172">
      <c r="A172" t="s" s="192">
        <v>256</v>
      </c>
      <c r="B172" t="s" s="191">
        <v>596</v>
      </c>
      <c r="C172" t="s" s="192">
        <v>597</v>
      </c>
      <c r="D172" t="s" s="192">
        <v>606</v>
      </c>
      <c r="E172" t="s" s="192">
        <v>607</v>
      </c>
      <c r="F172" s="192">
        <f>IF(ABS('M101'!O84-SUM('M101'!O90,'M101'!O86,'M101'!O88,'M101'!O85,'M101'!O89,'M101'!O87))&lt;=0.5,"OK","ERROR")</f>
      </c>
    </row>
    <row r="173">
      <c r="A173" t="s" s="192">
        <v>256</v>
      </c>
      <c r="B173" t="s" s="191">
        <v>596</v>
      </c>
      <c r="C173" t="s" s="192">
        <v>597</v>
      </c>
      <c r="D173" t="s" s="192">
        <v>608</v>
      </c>
      <c r="E173" t="s" s="192">
        <v>609</v>
      </c>
      <c r="F173" s="192">
        <f>IF(ABS('M101'!P84-SUM('M101'!P90,'M101'!P86,'M101'!P88,'M101'!P85,'M101'!P89,'M101'!P87))&lt;=0.5,"OK","ERROR")</f>
      </c>
    </row>
    <row r="174">
      <c r="A174" t="s" s="192">
        <v>256</v>
      </c>
      <c r="B174" t="s" s="191">
        <v>596</v>
      </c>
      <c r="C174" t="s" s="192">
        <v>597</v>
      </c>
      <c r="D174" t="s" s="192">
        <v>610</v>
      </c>
      <c r="E174" t="s" s="192">
        <v>611</v>
      </c>
      <c r="F174" s="192">
        <f>IF(ABS('M101'!Q84-SUM('M101'!Q90,'M101'!Q86,'M101'!Q88,'M101'!Q85,'M101'!Q89,'M101'!Q87))&lt;=0.5,"OK","ERROR")</f>
      </c>
    </row>
    <row r="175">
      <c r="A175" t="s" s="192">
        <v>256</v>
      </c>
      <c r="B175" t="s" s="191">
        <v>596</v>
      </c>
      <c r="C175" t="s" s="192">
        <v>597</v>
      </c>
      <c r="D175" t="s" s="192">
        <v>612</v>
      </c>
      <c r="E175" t="s" s="192">
        <v>613</v>
      </c>
      <c r="F175" s="192">
        <f>IF(ABS('M101'!R84-SUM('M101'!R90,'M101'!R86,'M101'!R88,'M101'!R85,'M101'!R89,'M101'!R87))&lt;=0.5,"OK","ERROR")</f>
      </c>
    </row>
    <row r="176">
      <c r="A176" t="s" s="192">
        <v>256</v>
      </c>
      <c r="B176" t="s" s="191">
        <v>596</v>
      </c>
      <c r="C176" t="s" s="192">
        <v>597</v>
      </c>
      <c r="D176" t="s" s="192">
        <v>614</v>
      </c>
      <c r="E176" t="s" s="192">
        <v>615</v>
      </c>
      <c r="F176" s="192">
        <f>IF(ABS('M101'!S84-SUM('M101'!S90,'M101'!S86,'M101'!S88,'M101'!S87))&lt;=0.5,"OK","ERROR")</f>
      </c>
    </row>
    <row r="177">
      <c r="A177" t="s" s="192">
        <v>256</v>
      </c>
      <c r="B177" t="s" s="191">
        <v>596</v>
      </c>
      <c r="C177" t="s" s="192">
        <v>597</v>
      </c>
      <c r="D177" t="s" s="192">
        <v>616</v>
      </c>
      <c r="E177" t="s" s="192">
        <v>617</v>
      </c>
      <c r="F177" s="192">
        <f>IF(ABS('M101'!T84-SUM('M101'!T90,'M101'!T86,'M101'!T88,'M101'!T85,'M101'!T89,'M101'!T87))&lt;=0.5,"OK","ERROR")</f>
      </c>
    </row>
    <row r="178">
      <c r="A178" t="s" s="192">
        <v>256</v>
      </c>
      <c r="B178" t="s" s="191">
        <v>596</v>
      </c>
      <c r="C178" t="s" s="192">
        <v>597</v>
      </c>
      <c r="D178" t="s" s="192">
        <v>618</v>
      </c>
      <c r="E178" t="s" s="192">
        <v>619</v>
      </c>
      <c r="F178" s="192">
        <f>IF(ABS('M101'!U84-SUM('M101'!U90,'M101'!U86,'M101'!U88,'M101'!U85,'M101'!U89,'M101'!U87))&lt;=0.5,"OK","ERROR")</f>
      </c>
    </row>
    <row r="179">
      <c r="A179" t="s" s="192">
        <v>256</v>
      </c>
      <c r="B179" t="s" s="191">
        <v>596</v>
      </c>
      <c r="C179" t="s" s="192">
        <v>597</v>
      </c>
      <c r="D179" t="s" s="192">
        <v>620</v>
      </c>
      <c r="E179" t="s" s="192">
        <v>621</v>
      </c>
      <c r="F179" s="192">
        <f>IF(ABS('M101'!V84-SUM('M101'!V90,'M101'!V86,'M101'!V88,'M101'!V85,'M101'!V89,'M101'!V87))&lt;=0.5,"OK","ERROR")</f>
      </c>
    </row>
    <row r="180">
      <c r="A180" t="s" s="192">
        <v>256</v>
      </c>
      <c r="B180" t="s" s="191">
        <v>596</v>
      </c>
      <c r="C180" t="s" s="192">
        <v>597</v>
      </c>
      <c r="D180" t="s" s="192">
        <v>622</v>
      </c>
      <c r="E180" t="s" s="192">
        <v>623</v>
      </c>
      <c r="F180" s="192">
        <f>IF(ABS('M101'!W84-SUM('M101'!W90,'M101'!W86,'M101'!W88,'M101'!W85,'M101'!W89,'M101'!W87))&lt;=0.5,"OK","ERROR")</f>
      </c>
    </row>
    <row r="181">
      <c r="A181" t="s" s="192">
        <v>256</v>
      </c>
      <c r="B181" t="s" s="191">
        <v>596</v>
      </c>
      <c r="C181" t="s" s="192">
        <v>597</v>
      </c>
      <c r="D181" t="s" s="192">
        <v>624</v>
      </c>
      <c r="E181" t="s" s="192">
        <v>625</v>
      </c>
      <c r="F181" s="192">
        <f>IF(ABS('M101'!X84-SUM('M101'!X90,'M101'!X86,'M101'!X88,'M101'!X85,'M101'!X89,'M101'!X87))&lt;=0.5,"OK","ERROR")</f>
      </c>
    </row>
    <row r="182">
      <c r="A182" t="s" s="192">
        <v>256</v>
      </c>
      <c r="B182" t="s" s="191">
        <v>596</v>
      </c>
      <c r="C182" t="s" s="192">
        <v>597</v>
      </c>
      <c r="D182" t="s" s="192">
        <v>626</v>
      </c>
      <c r="E182" t="s" s="192">
        <v>627</v>
      </c>
      <c r="F182" s="192">
        <f>IF(ABS('M101'!Y84-SUM('M101'!Y90,'M101'!Y86,'M101'!Y88,'M101'!Y85,'M101'!Y89,'M101'!Y87))&lt;=0.5,"OK","ERROR")</f>
      </c>
    </row>
    <row r="183">
      <c r="A183" t="s" s="192">
        <v>256</v>
      </c>
      <c r="B183" t="s" s="191">
        <v>628</v>
      </c>
      <c r="C183" t="s" s="192">
        <v>629</v>
      </c>
      <c r="D183" t="s" s="192">
        <v>630</v>
      </c>
      <c r="E183" t="s" s="192">
        <v>631</v>
      </c>
      <c r="F183" s="192">
        <f>IF('M101'!K91-SUM('M101'!K93,'M101'!K92)&gt;=-0.5,"OK","ERROR")</f>
      </c>
    </row>
    <row r="184">
      <c r="A184" t="s" s="192">
        <v>256</v>
      </c>
      <c r="B184" t="s" s="191">
        <v>628</v>
      </c>
      <c r="C184" t="s" s="192">
        <v>629</v>
      </c>
      <c r="D184" t="s" s="192">
        <v>632</v>
      </c>
      <c r="E184" t="s" s="192">
        <v>633</v>
      </c>
      <c r="F184" s="192">
        <f>IF('M101'!M91-SUM('M101'!M93,'M101'!M92)&gt;=-0.5,"OK","ERROR")</f>
      </c>
    </row>
    <row r="185">
      <c r="A185" t="s" s="192">
        <v>256</v>
      </c>
      <c r="B185" t="s" s="191">
        <v>628</v>
      </c>
      <c r="C185" t="s" s="192">
        <v>629</v>
      </c>
      <c r="D185" t="s" s="192">
        <v>634</v>
      </c>
      <c r="E185" t="s" s="192">
        <v>635</v>
      </c>
      <c r="F185" s="192">
        <f>IF('M101'!N91-SUM('M101'!N93,'M101'!N92)&gt;=-0.5,"OK","ERROR")</f>
      </c>
    </row>
    <row r="186">
      <c r="A186" t="s" s="192">
        <v>256</v>
      </c>
      <c r="B186" t="s" s="191">
        <v>628</v>
      </c>
      <c r="C186" t="s" s="192">
        <v>629</v>
      </c>
      <c r="D186" t="s" s="192">
        <v>636</v>
      </c>
      <c r="E186" t="s" s="192">
        <v>637</v>
      </c>
      <c r="F186" s="192">
        <f>IF('M101'!O91-SUM('M101'!O93,'M101'!O92)&gt;=-0.5,"OK","ERROR")</f>
      </c>
    </row>
    <row r="187">
      <c r="A187" t="s" s="192">
        <v>256</v>
      </c>
      <c r="B187" t="s" s="191">
        <v>628</v>
      </c>
      <c r="C187" t="s" s="192">
        <v>629</v>
      </c>
      <c r="D187" t="s" s="192">
        <v>638</v>
      </c>
      <c r="E187" t="s" s="192">
        <v>639</v>
      </c>
      <c r="F187" s="192">
        <f>IF('M101'!P91-SUM('M101'!P93,'M101'!P92)&gt;=-0.5,"OK","ERROR")</f>
      </c>
    </row>
    <row r="188">
      <c r="A188" t="s" s="192">
        <v>256</v>
      </c>
      <c r="B188" t="s" s="191">
        <v>628</v>
      </c>
      <c r="C188" t="s" s="192">
        <v>629</v>
      </c>
      <c r="D188" t="s" s="192">
        <v>640</v>
      </c>
      <c r="E188" t="s" s="192">
        <v>641</v>
      </c>
      <c r="F188" s="192">
        <f>IF('M101'!Q91-SUM('M101'!Q93,'M101'!Q92)&gt;=-0.5,"OK","ERROR")</f>
      </c>
    </row>
    <row r="189">
      <c r="A189" t="s" s="192">
        <v>256</v>
      </c>
      <c r="B189" t="s" s="191">
        <v>628</v>
      </c>
      <c r="C189" t="s" s="192">
        <v>629</v>
      </c>
      <c r="D189" t="s" s="192">
        <v>642</v>
      </c>
      <c r="E189" t="s" s="192">
        <v>643</v>
      </c>
      <c r="F189" s="192">
        <f>IF('M101'!R91-SUM('M101'!R93,'M101'!R92)&gt;=-0.5,"OK","ERROR")</f>
      </c>
    </row>
    <row r="190">
      <c r="A190" t="s" s="192">
        <v>256</v>
      </c>
      <c r="B190" t="s" s="191">
        <v>628</v>
      </c>
      <c r="C190" t="s" s="192">
        <v>629</v>
      </c>
      <c r="D190" t="s" s="192">
        <v>644</v>
      </c>
      <c r="E190" t="s" s="192">
        <v>645</v>
      </c>
      <c r="F190" s="192">
        <f>IF('M101'!T91-SUM('M101'!T93,'M101'!T92)&gt;=-0.5,"OK","ERROR")</f>
      </c>
    </row>
    <row r="191">
      <c r="A191" t="s" s="192">
        <v>256</v>
      </c>
      <c r="B191" t="s" s="191">
        <v>628</v>
      </c>
      <c r="C191" t="s" s="192">
        <v>629</v>
      </c>
      <c r="D191" t="s" s="192">
        <v>646</v>
      </c>
      <c r="E191" t="s" s="192">
        <v>647</v>
      </c>
      <c r="F191" s="192">
        <f>IF('M101'!U91-SUM('M101'!U93,'M101'!U92)&gt;=-0.5,"OK","ERROR")</f>
      </c>
    </row>
    <row r="192">
      <c r="A192" t="s" s="192">
        <v>256</v>
      </c>
      <c r="B192" t="s" s="191">
        <v>628</v>
      </c>
      <c r="C192" t="s" s="192">
        <v>629</v>
      </c>
      <c r="D192" t="s" s="192">
        <v>648</v>
      </c>
      <c r="E192" t="s" s="192">
        <v>649</v>
      </c>
      <c r="F192" s="192">
        <f>IF('M101'!V91-SUM('M101'!V93,'M101'!V92)&gt;=-0.5,"OK","ERROR")</f>
      </c>
    </row>
    <row r="193">
      <c r="A193" t="s" s="192">
        <v>256</v>
      </c>
      <c r="B193" t="s" s="191">
        <v>628</v>
      </c>
      <c r="C193" t="s" s="192">
        <v>629</v>
      </c>
      <c r="D193" t="s" s="192">
        <v>650</v>
      </c>
      <c r="E193" t="s" s="192">
        <v>651</v>
      </c>
      <c r="F193" s="192">
        <f>IF('M101'!W91-SUM('M101'!W93,'M101'!W92)&gt;=-0.5,"OK","ERROR")</f>
      </c>
    </row>
    <row r="194">
      <c r="A194" t="s" s="192">
        <v>256</v>
      </c>
      <c r="B194" t="s" s="191">
        <v>628</v>
      </c>
      <c r="C194" t="s" s="192">
        <v>629</v>
      </c>
      <c r="D194" t="s" s="192">
        <v>652</v>
      </c>
      <c r="E194" t="s" s="192">
        <v>653</v>
      </c>
      <c r="F194" s="192">
        <f>IF('M101'!X91-SUM('M101'!X93,'M101'!X92)&gt;=-0.5,"OK","ERROR")</f>
      </c>
    </row>
    <row r="195">
      <c r="A195" t="s" s="192">
        <v>256</v>
      </c>
      <c r="B195" t="s" s="191">
        <v>628</v>
      </c>
      <c r="C195" t="s" s="192">
        <v>629</v>
      </c>
      <c r="D195" t="s" s="192">
        <v>654</v>
      </c>
      <c r="E195" t="s" s="192">
        <v>655</v>
      </c>
      <c r="F195" s="192">
        <f>IF('M101'!Y91-SUM('M101'!Y93,'M101'!Y92)&gt;=-0.5,"OK","ERROR")</f>
      </c>
    </row>
    <row r="196">
      <c r="A196" t="s" s="192">
        <v>256</v>
      </c>
      <c r="B196" t="s" s="191">
        <v>656</v>
      </c>
      <c r="C196" t="s" s="192">
        <v>657</v>
      </c>
      <c r="D196" t="s" s="192">
        <v>658</v>
      </c>
      <c r="E196" t="s" s="192">
        <v>659</v>
      </c>
      <c r="F196" s="192">
        <f>IF(ABS('M101'!K97-SUM('M101'!K98,'M101'!K99,'M101'!K100))&lt;=0.5,"OK","ERROR")</f>
      </c>
    </row>
    <row r="197">
      <c r="A197" t="s" s="192">
        <v>256</v>
      </c>
      <c r="B197" t="s" s="191">
        <v>656</v>
      </c>
      <c r="C197" t="s" s="192">
        <v>657</v>
      </c>
      <c r="D197" t="s" s="192">
        <v>660</v>
      </c>
      <c r="E197" t="s" s="192">
        <v>661</v>
      </c>
      <c r="F197" s="192">
        <f>IF(ABS('M101'!M97-SUM('M101'!M98,'M101'!M99,'M101'!M100))&lt;=0.5,"OK","ERROR")</f>
      </c>
    </row>
    <row r="198">
      <c r="A198" t="s" s="192">
        <v>256</v>
      </c>
      <c r="B198" t="s" s="191">
        <v>656</v>
      </c>
      <c r="C198" t="s" s="192">
        <v>657</v>
      </c>
      <c r="D198" t="s" s="192">
        <v>662</v>
      </c>
      <c r="E198" t="s" s="192">
        <v>663</v>
      </c>
      <c r="F198" s="192">
        <f>IF(ABS('M101'!N97-SUM('M101'!N98,'M101'!N99,'M101'!N100))&lt;=0.5,"OK","ERROR")</f>
      </c>
    </row>
    <row r="199">
      <c r="A199" t="s" s="192">
        <v>256</v>
      </c>
      <c r="B199" t="s" s="191">
        <v>656</v>
      </c>
      <c r="C199" t="s" s="192">
        <v>657</v>
      </c>
      <c r="D199" t="s" s="192">
        <v>664</v>
      </c>
      <c r="E199" t="s" s="192">
        <v>665</v>
      </c>
      <c r="F199" s="192">
        <f>IF(ABS('M101'!O97-SUM('M101'!O98,'M101'!O99,'M101'!O100))&lt;=0.5,"OK","ERROR")</f>
      </c>
    </row>
    <row r="200">
      <c r="A200" t="s" s="192">
        <v>256</v>
      </c>
      <c r="B200" t="s" s="191">
        <v>656</v>
      </c>
      <c r="C200" t="s" s="192">
        <v>657</v>
      </c>
      <c r="D200" t="s" s="192">
        <v>666</v>
      </c>
      <c r="E200" t="s" s="192">
        <v>667</v>
      </c>
      <c r="F200" s="192">
        <f>IF(ABS('M101'!P97-SUM('M101'!P98,'M101'!P99,'M101'!P100))&lt;=0.5,"OK","ERROR")</f>
      </c>
    </row>
    <row r="201">
      <c r="A201" t="s" s="192">
        <v>256</v>
      </c>
      <c r="B201" t="s" s="191">
        <v>656</v>
      </c>
      <c r="C201" t="s" s="192">
        <v>657</v>
      </c>
      <c r="D201" t="s" s="192">
        <v>668</v>
      </c>
      <c r="E201" t="s" s="192">
        <v>669</v>
      </c>
      <c r="F201" s="192">
        <f>IF(ABS('M101'!Q97-SUM('M101'!Q98,'M101'!Q99,'M101'!Q100))&lt;=0.5,"OK","ERROR")</f>
      </c>
    </row>
    <row r="202">
      <c r="A202" t="s" s="192">
        <v>256</v>
      </c>
      <c r="B202" t="s" s="191">
        <v>656</v>
      </c>
      <c r="C202" t="s" s="192">
        <v>657</v>
      </c>
      <c r="D202" t="s" s="192">
        <v>670</v>
      </c>
      <c r="E202" t="s" s="192">
        <v>671</v>
      </c>
      <c r="F202" s="192">
        <f>IF(ABS('M101'!R97-SUM('M101'!R98,'M101'!R99,'M101'!R100))&lt;=0.5,"OK","ERROR")</f>
      </c>
    </row>
    <row r="203">
      <c r="A203" t="s" s="192">
        <v>256</v>
      </c>
      <c r="B203" t="s" s="191">
        <v>656</v>
      </c>
      <c r="C203" t="s" s="192">
        <v>657</v>
      </c>
      <c r="D203" t="s" s="192">
        <v>672</v>
      </c>
      <c r="E203" t="s" s="192">
        <v>673</v>
      </c>
      <c r="F203" s="192">
        <f>IF(ABS('M101'!T97-SUM('M101'!T98,'M101'!T99,'M101'!T100))&lt;=0.5,"OK","ERROR")</f>
      </c>
    </row>
    <row r="204">
      <c r="A204" t="s" s="192">
        <v>256</v>
      </c>
      <c r="B204" t="s" s="191">
        <v>656</v>
      </c>
      <c r="C204" t="s" s="192">
        <v>657</v>
      </c>
      <c r="D204" t="s" s="192">
        <v>674</v>
      </c>
      <c r="E204" t="s" s="192">
        <v>675</v>
      </c>
      <c r="F204" s="192">
        <f>IF(ABS('M101'!U97-SUM('M101'!U98,'M101'!U99,'M101'!U100))&lt;=0.5,"OK","ERROR")</f>
      </c>
    </row>
    <row r="205">
      <c r="A205" t="s" s="192">
        <v>256</v>
      </c>
      <c r="B205" t="s" s="191">
        <v>656</v>
      </c>
      <c r="C205" t="s" s="192">
        <v>657</v>
      </c>
      <c r="D205" t="s" s="192">
        <v>676</v>
      </c>
      <c r="E205" t="s" s="192">
        <v>677</v>
      </c>
      <c r="F205" s="192">
        <f>IF(ABS('M101'!V97-SUM('M101'!V98,'M101'!V99,'M101'!V100))&lt;=0.5,"OK","ERROR")</f>
      </c>
    </row>
    <row r="206">
      <c r="A206" t="s" s="192">
        <v>256</v>
      </c>
      <c r="B206" t="s" s="191">
        <v>656</v>
      </c>
      <c r="C206" t="s" s="192">
        <v>657</v>
      </c>
      <c r="D206" t="s" s="192">
        <v>678</v>
      </c>
      <c r="E206" t="s" s="192">
        <v>679</v>
      </c>
      <c r="F206" s="192">
        <f>IF(ABS('M101'!W97-SUM('M101'!W98,'M101'!W99,'M101'!W100))&lt;=0.5,"OK","ERROR")</f>
      </c>
    </row>
    <row r="207">
      <c r="A207" t="s" s="192">
        <v>256</v>
      </c>
      <c r="B207" t="s" s="191">
        <v>656</v>
      </c>
      <c r="C207" t="s" s="192">
        <v>657</v>
      </c>
      <c r="D207" t="s" s="192">
        <v>680</v>
      </c>
      <c r="E207" t="s" s="192">
        <v>681</v>
      </c>
      <c r="F207" s="192">
        <f>IF(ABS('M101'!X97-SUM('M101'!X98,'M101'!X99,'M101'!X100))&lt;=0.5,"OK","ERROR")</f>
      </c>
    </row>
    <row r="208">
      <c r="A208" t="s" s="192">
        <v>256</v>
      </c>
      <c r="B208" t="s" s="191">
        <v>656</v>
      </c>
      <c r="C208" t="s" s="192">
        <v>657</v>
      </c>
      <c r="D208" t="s" s="192">
        <v>682</v>
      </c>
      <c r="E208" t="s" s="192">
        <v>683</v>
      </c>
      <c r="F208" s="192">
        <f>IF(ABS('M101'!Y97-SUM('M101'!Y98,'M101'!Y99,'M101'!Y100))&lt;=0.5,"OK","ERROR")</f>
      </c>
    </row>
    <row r="209">
      <c r="A209" t="s" s="192">
        <v>256</v>
      </c>
      <c r="B209" t="s" s="191">
        <v>684</v>
      </c>
      <c r="C209" t="s" s="192">
        <v>685</v>
      </c>
      <c r="D209" t="s" s="192">
        <v>686</v>
      </c>
      <c r="E209" t="s" s="192">
        <v>687</v>
      </c>
      <c r="F209" s="192">
        <f>IF('M101'!K102-SUM('M101'!K104,'M101'!K103)&gt;=-0.5,"OK","ERROR")</f>
      </c>
    </row>
    <row r="210">
      <c r="A210" t="s" s="192">
        <v>256</v>
      </c>
      <c r="B210" t="s" s="191">
        <v>684</v>
      </c>
      <c r="C210" t="s" s="192">
        <v>685</v>
      </c>
      <c r="D210" t="s" s="192">
        <v>688</v>
      </c>
      <c r="E210" t="s" s="192">
        <v>689</v>
      </c>
      <c r="F210" s="192">
        <f>IF('M101'!L102-SUM('M101'!L104,'M101'!L103)&gt;=-0.5,"OK","ERROR")</f>
      </c>
    </row>
    <row r="211">
      <c r="A211" t="s" s="192">
        <v>256</v>
      </c>
      <c r="B211" t="s" s="191">
        <v>684</v>
      </c>
      <c r="C211" t="s" s="192">
        <v>685</v>
      </c>
      <c r="D211" t="s" s="192">
        <v>690</v>
      </c>
      <c r="E211" t="s" s="192">
        <v>691</v>
      </c>
      <c r="F211" s="192">
        <f>IF('M101'!M102-SUM('M101'!M104,'M101'!M103)&gt;=-0.5,"OK","ERROR")</f>
      </c>
    </row>
    <row r="212">
      <c r="A212" t="s" s="192">
        <v>256</v>
      </c>
      <c r="B212" t="s" s="191">
        <v>684</v>
      </c>
      <c r="C212" t="s" s="192">
        <v>685</v>
      </c>
      <c r="D212" t="s" s="192">
        <v>692</v>
      </c>
      <c r="E212" t="s" s="192">
        <v>693</v>
      </c>
      <c r="F212" s="192">
        <f>IF('M101'!N102-SUM('M101'!N104,'M101'!N103)&gt;=-0.5,"OK","ERROR")</f>
      </c>
    </row>
    <row r="213">
      <c r="A213" t="s" s="192">
        <v>256</v>
      </c>
      <c r="B213" t="s" s="191">
        <v>684</v>
      </c>
      <c r="C213" t="s" s="192">
        <v>685</v>
      </c>
      <c r="D213" t="s" s="192">
        <v>694</v>
      </c>
      <c r="E213" t="s" s="192">
        <v>695</v>
      </c>
      <c r="F213" s="192">
        <f>IF('M101'!O102-SUM('M101'!O104,'M101'!O103)&gt;=-0.5,"OK","ERROR")</f>
      </c>
    </row>
    <row r="214">
      <c r="A214" t="s" s="192">
        <v>256</v>
      </c>
      <c r="B214" t="s" s="191">
        <v>684</v>
      </c>
      <c r="C214" t="s" s="192">
        <v>685</v>
      </c>
      <c r="D214" t="s" s="192">
        <v>696</v>
      </c>
      <c r="E214" t="s" s="192">
        <v>697</v>
      </c>
      <c r="F214" s="192">
        <f>IF('M101'!P102-SUM('M101'!P104,'M101'!P103)&gt;=-0.5,"OK","ERROR")</f>
      </c>
    </row>
    <row r="215">
      <c r="A215" t="s" s="192">
        <v>256</v>
      </c>
      <c r="B215" t="s" s="191">
        <v>684</v>
      </c>
      <c r="C215" t="s" s="192">
        <v>685</v>
      </c>
      <c r="D215" t="s" s="192">
        <v>698</v>
      </c>
      <c r="E215" t="s" s="192">
        <v>699</v>
      </c>
      <c r="F215" s="192">
        <f>IF('M101'!Q102-SUM('M101'!Q104,'M101'!Q103)&gt;=-0.5,"OK","ERROR")</f>
      </c>
    </row>
    <row r="216">
      <c r="A216" t="s" s="192">
        <v>256</v>
      </c>
      <c r="B216" t="s" s="191">
        <v>684</v>
      </c>
      <c r="C216" t="s" s="192">
        <v>685</v>
      </c>
      <c r="D216" t="s" s="192">
        <v>700</v>
      </c>
      <c r="E216" t="s" s="192">
        <v>701</v>
      </c>
      <c r="F216" s="192">
        <f>IF('M101'!R102-SUM('M101'!R104,'M101'!R103)&gt;=-0.5,"OK","ERROR")</f>
      </c>
    </row>
    <row r="217">
      <c r="A217" t="s" s="192">
        <v>256</v>
      </c>
      <c r="B217" t="s" s="191">
        <v>684</v>
      </c>
      <c r="C217" t="s" s="192">
        <v>685</v>
      </c>
      <c r="D217" t="s" s="192">
        <v>702</v>
      </c>
      <c r="E217" t="s" s="192">
        <v>703</v>
      </c>
      <c r="F217" s="192">
        <f>IF('M101'!S102-SUM('M101'!S104,'M101'!S103)&gt;=-0.5,"OK","ERROR")</f>
      </c>
    </row>
    <row r="218">
      <c r="A218" t="s" s="192">
        <v>256</v>
      </c>
      <c r="B218" t="s" s="191">
        <v>684</v>
      </c>
      <c r="C218" t="s" s="192">
        <v>685</v>
      </c>
      <c r="D218" t="s" s="192">
        <v>704</v>
      </c>
      <c r="E218" t="s" s="192">
        <v>705</v>
      </c>
      <c r="F218" s="192">
        <f>IF('M101'!T102-SUM('M101'!T104,'M101'!T103)&gt;=-0.5,"OK","ERROR")</f>
      </c>
    </row>
    <row r="219">
      <c r="A219" t="s" s="192">
        <v>256</v>
      </c>
      <c r="B219" t="s" s="191">
        <v>684</v>
      </c>
      <c r="C219" t="s" s="192">
        <v>685</v>
      </c>
      <c r="D219" t="s" s="192">
        <v>706</v>
      </c>
      <c r="E219" t="s" s="192">
        <v>707</v>
      </c>
      <c r="F219" s="192">
        <f>IF('M101'!U102-SUM('M101'!U104,'M101'!U103)&gt;=-0.5,"OK","ERROR")</f>
      </c>
    </row>
    <row r="220">
      <c r="A220" t="s" s="192">
        <v>256</v>
      </c>
      <c r="B220" t="s" s="191">
        <v>684</v>
      </c>
      <c r="C220" t="s" s="192">
        <v>685</v>
      </c>
      <c r="D220" t="s" s="192">
        <v>708</v>
      </c>
      <c r="E220" t="s" s="192">
        <v>709</v>
      </c>
      <c r="F220" s="192">
        <f>IF('M101'!V102-SUM('M101'!V104,'M101'!V103)&gt;=-0.5,"OK","ERROR")</f>
      </c>
    </row>
    <row r="221">
      <c r="A221" t="s" s="192">
        <v>256</v>
      </c>
      <c r="B221" t="s" s="191">
        <v>684</v>
      </c>
      <c r="C221" t="s" s="192">
        <v>685</v>
      </c>
      <c r="D221" t="s" s="192">
        <v>710</v>
      </c>
      <c r="E221" t="s" s="192">
        <v>711</v>
      </c>
      <c r="F221" s="192">
        <f>IF('M101'!W102-SUM('M101'!W104,'M101'!W103)&gt;=-0.5,"OK","ERROR")</f>
      </c>
    </row>
    <row r="222">
      <c r="A222" t="s" s="192">
        <v>256</v>
      </c>
      <c r="B222" t="s" s="191">
        <v>684</v>
      </c>
      <c r="C222" t="s" s="192">
        <v>685</v>
      </c>
      <c r="D222" t="s" s="192">
        <v>712</v>
      </c>
      <c r="E222" t="s" s="192">
        <v>713</v>
      </c>
      <c r="F222" s="192">
        <f>IF('M101'!X102-SUM('M101'!X104,'M101'!X103)&gt;=-0.5,"OK","ERROR")</f>
      </c>
    </row>
    <row r="223">
      <c r="A223" t="s" s="192">
        <v>256</v>
      </c>
      <c r="B223" t="s" s="191">
        <v>684</v>
      </c>
      <c r="C223" t="s" s="192">
        <v>685</v>
      </c>
      <c r="D223" t="s" s="192">
        <v>714</v>
      </c>
      <c r="E223" t="s" s="192">
        <v>715</v>
      </c>
      <c r="F223" s="192">
        <f>IF('M101'!Y102-SUM('M101'!Y104,'M101'!Y103)&gt;=-0.5,"OK","ERROR")</f>
      </c>
    </row>
    <row r="224">
      <c r="A224" t="s" s="192">
        <v>256</v>
      </c>
      <c r="B224" t="s" s="191">
        <v>716</v>
      </c>
      <c r="C224" t="s" s="192">
        <v>717</v>
      </c>
      <c r="D224" t="s" s="192">
        <v>718</v>
      </c>
      <c r="E224" t="s" s="192">
        <v>719</v>
      </c>
      <c r="F224" s="192">
        <f>IF(ABS('M101'!Y21-SUM('M101'!X21,'M101'!Q21))&lt;=0.5,"OK","ERROR")</f>
      </c>
    </row>
    <row r="225">
      <c r="A225" t="s" s="192">
        <v>256</v>
      </c>
      <c r="B225" t="s" s="191">
        <v>716</v>
      </c>
      <c r="C225" t="s" s="192">
        <v>717</v>
      </c>
      <c r="D225" t="s" s="192">
        <v>720</v>
      </c>
      <c r="E225" t="s" s="192">
        <v>721</v>
      </c>
      <c r="F225" s="192">
        <f>IF(ABS('M101'!Y22-SUM('M101'!X22,'M101'!Q22))&lt;=0.5,"OK","ERROR")</f>
      </c>
    </row>
    <row r="226">
      <c r="A226" t="s" s="192">
        <v>256</v>
      </c>
      <c r="B226" t="s" s="191">
        <v>716</v>
      </c>
      <c r="C226" t="s" s="192">
        <v>717</v>
      </c>
      <c r="D226" t="s" s="192">
        <v>722</v>
      </c>
      <c r="E226" t="s" s="192">
        <v>723</v>
      </c>
      <c r="F226" s="192">
        <f>IF(ABS('M101'!Y23-SUM('M101'!X23,'M101'!Q23))&lt;=0.5,"OK","ERROR")</f>
      </c>
    </row>
    <row r="227">
      <c r="A227" t="s" s="192">
        <v>256</v>
      </c>
      <c r="B227" t="s" s="191">
        <v>716</v>
      </c>
      <c r="C227" t="s" s="192">
        <v>717</v>
      </c>
      <c r="D227" t="s" s="192">
        <v>724</v>
      </c>
      <c r="E227" t="s" s="192">
        <v>725</v>
      </c>
      <c r="F227" s="192">
        <f>IF(ABS('M101'!Y24-SUM('M101'!Q24))&lt;=0.5,"OK","ERROR")</f>
      </c>
    </row>
    <row r="228">
      <c r="A228" t="s" s="192">
        <v>256</v>
      </c>
      <c r="B228" t="s" s="191">
        <v>716</v>
      </c>
      <c r="C228" t="s" s="192">
        <v>717</v>
      </c>
      <c r="D228" t="s" s="192">
        <v>726</v>
      </c>
      <c r="E228" t="s" s="192">
        <v>727</v>
      </c>
      <c r="F228" s="192">
        <f>IF(ABS('M101'!Y25-SUM('M101'!X25))&lt;=0.5,"OK","ERROR")</f>
      </c>
    </row>
    <row r="229">
      <c r="A229" t="s" s="192">
        <v>256</v>
      </c>
      <c r="B229" t="s" s="191">
        <v>716</v>
      </c>
      <c r="C229" t="s" s="192">
        <v>717</v>
      </c>
      <c r="D229" t="s" s="192">
        <v>728</v>
      </c>
      <c r="E229" t="s" s="192">
        <v>729</v>
      </c>
      <c r="F229" s="192">
        <f>IF(ABS('M101'!Y26-SUM('M101'!X26,'M101'!Q26))&lt;=0.5,"OK","ERROR")</f>
      </c>
    </row>
    <row r="230">
      <c r="A230" t="s" s="192">
        <v>256</v>
      </c>
      <c r="B230" t="s" s="191">
        <v>716</v>
      </c>
      <c r="C230" t="s" s="192">
        <v>717</v>
      </c>
      <c r="D230" t="s" s="192">
        <v>730</v>
      </c>
      <c r="E230" t="s" s="192">
        <v>731</v>
      </c>
      <c r="F230" s="192">
        <f>IF(ABS('M101'!Y27-SUM('M101'!X27))&lt;=0.5,"OK","ERROR")</f>
      </c>
    </row>
    <row r="231">
      <c r="A231" t="s" s="192">
        <v>256</v>
      </c>
      <c r="B231" t="s" s="191">
        <v>716</v>
      </c>
      <c r="C231" t="s" s="192">
        <v>717</v>
      </c>
      <c r="D231" t="s" s="192">
        <v>732</v>
      </c>
      <c r="E231" t="s" s="192">
        <v>733</v>
      </c>
      <c r="F231" s="192">
        <f>IF(ABS('M101'!Y28-SUM('M101'!X28,'M101'!Q28))&lt;=0.5,"OK","ERROR")</f>
      </c>
    </row>
    <row r="232">
      <c r="A232" t="s" s="192">
        <v>256</v>
      </c>
      <c r="B232" t="s" s="191">
        <v>716</v>
      </c>
      <c r="C232" t="s" s="192">
        <v>717</v>
      </c>
      <c r="D232" t="s" s="192">
        <v>734</v>
      </c>
      <c r="E232" t="s" s="192">
        <v>735</v>
      </c>
      <c r="F232" s="192">
        <f>IF(ABS('M101'!Y29-SUM('M101'!X29,'M101'!Q29))&lt;=0.5,"OK","ERROR")</f>
      </c>
    </row>
    <row r="233">
      <c r="A233" t="s" s="192">
        <v>256</v>
      </c>
      <c r="B233" t="s" s="191">
        <v>716</v>
      </c>
      <c r="C233" t="s" s="192">
        <v>717</v>
      </c>
      <c r="D233" t="s" s="192">
        <v>736</v>
      </c>
      <c r="E233" t="s" s="192">
        <v>737</v>
      </c>
      <c r="F233" s="192">
        <f>IF(ABS('M101'!Y30-SUM('M101'!X30,'M101'!Q30))&lt;=0.5,"OK","ERROR")</f>
      </c>
    </row>
    <row r="234">
      <c r="A234" t="s" s="192">
        <v>256</v>
      </c>
      <c r="B234" t="s" s="191">
        <v>716</v>
      </c>
      <c r="C234" t="s" s="192">
        <v>717</v>
      </c>
      <c r="D234" t="s" s="192">
        <v>738</v>
      </c>
      <c r="E234" t="s" s="192">
        <v>739</v>
      </c>
      <c r="F234" s="192">
        <f>IF(ABS('M101'!Y31-SUM('M101'!X31,'M101'!Q31))&lt;=0.5,"OK","ERROR")</f>
      </c>
    </row>
    <row r="235">
      <c r="A235" t="s" s="192">
        <v>256</v>
      </c>
      <c r="B235" t="s" s="191">
        <v>716</v>
      </c>
      <c r="C235" t="s" s="192">
        <v>717</v>
      </c>
      <c r="D235" t="s" s="192">
        <v>740</v>
      </c>
      <c r="E235" t="s" s="192">
        <v>741</v>
      </c>
      <c r="F235" s="192">
        <f>IF(ABS('M101'!Y32-SUM('M101'!X32,'M101'!Q32))&lt;=0.5,"OK","ERROR")</f>
      </c>
    </row>
    <row r="236">
      <c r="A236" t="s" s="192">
        <v>256</v>
      </c>
      <c r="B236" t="s" s="191">
        <v>716</v>
      </c>
      <c r="C236" t="s" s="192">
        <v>717</v>
      </c>
      <c r="D236" t="s" s="192">
        <v>742</v>
      </c>
      <c r="E236" t="s" s="192">
        <v>743</v>
      </c>
      <c r="F236" s="192">
        <f>IF(ABS('M101'!Y33-SUM('M101'!X33,'M101'!Q33))&lt;=0.5,"OK","ERROR")</f>
      </c>
    </row>
    <row r="237">
      <c r="A237" t="s" s="192">
        <v>256</v>
      </c>
      <c r="B237" t="s" s="191">
        <v>716</v>
      </c>
      <c r="C237" t="s" s="192">
        <v>717</v>
      </c>
      <c r="D237" t="s" s="192">
        <v>744</v>
      </c>
      <c r="E237" t="s" s="192">
        <v>745</v>
      </c>
      <c r="F237" s="192">
        <f>IF(ABS('M101'!Y34-SUM('M101'!X34,'M101'!Q34))&lt;=0.5,"OK","ERROR")</f>
      </c>
    </row>
    <row r="238">
      <c r="A238" t="s" s="192">
        <v>256</v>
      </c>
      <c r="B238" t="s" s="191">
        <v>716</v>
      </c>
      <c r="C238" t="s" s="192">
        <v>717</v>
      </c>
      <c r="D238" t="s" s="192">
        <v>746</v>
      </c>
      <c r="E238" t="s" s="192">
        <v>747</v>
      </c>
      <c r="F238" s="192">
        <f>IF(ABS('M101'!Y35-SUM('M101'!X35,'M101'!Q35))&lt;=0.5,"OK","ERROR")</f>
      </c>
    </row>
    <row r="239">
      <c r="A239" t="s" s="192">
        <v>256</v>
      </c>
      <c r="B239" t="s" s="191">
        <v>716</v>
      </c>
      <c r="C239" t="s" s="192">
        <v>717</v>
      </c>
      <c r="D239" t="s" s="192">
        <v>748</v>
      </c>
      <c r="E239" t="s" s="192">
        <v>749</v>
      </c>
      <c r="F239" s="192">
        <f>IF(ABS('M101'!Y36-SUM('M101'!X36,'M101'!Q36))&lt;=0.5,"OK","ERROR")</f>
      </c>
    </row>
    <row r="240">
      <c r="A240" t="s" s="192">
        <v>256</v>
      </c>
      <c r="B240" t="s" s="191">
        <v>716</v>
      </c>
      <c r="C240" t="s" s="192">
        <v>717</v>
      </c>
      <c r="D240" t="s" s="192">
        <v>750</v>
      </c>
      <c r="E240" t="s" s="192">
        <v>751</v>
      </c>
      <c r="F240" s="192">
        <f>IF(ABS('M101'!Y37-SUM('M101'!X37,'M101'!Q37))&lt;=0.5,"OK","ERROR")</f>
      </c>
    </row>
    <row r="241">
      <c r="A241" t="s" s="192">
        <v>256</v>
      </c>
      <c r="B241" t="s" s="191">
        <v>716</v>
      </c>
      <c r="C241" t="s" s="192">
        <v>717</v>
      </c>
      <c r="D241" t="s" s="192">
        <v>752</v>
      </c>
      <c r="E241" t="s" s="192">
        <v>753</v>
      </c>
      <c r="F241" s="192">
        <f>IF(ABS('M101'!Y38-SUM('M101'!X38,'M101'!Q38))&lt;=0.5,"OK","ERROR")</f>
      </c>
    </row>
    <row r="242">
      <c r="A242" t="s" s="192">
        <v>256</v>
      </c>
      <c r="B242" t="s" s="191">
        <v>716</v>
      </c>
      <c r="C242" t="s" s="192">
        <v>717</v>
      </c>
      <c r="D242" t="s" s="192">
        <v>754</v>
      </c>
      <c r="E242" t="s" s="192">
        <v>755</v>
      </c>
      <c r="F242" s="192">
        <f>IF(ABS('M101'!Y39-SUM('M101'!X39,'M101'!Q39))&lt;=0.5,"OK","ERROR")</f>
      </c>
    </row>
    <row r="243">
      <c r="A243" t="s" s="192">
        <v>256</v>
      </c>
      <c r="B243" t="s" s="191">
        <v>716</v>
      </c>
      <c r="C243" t="s" s="192">
        <v>717</v>
      </c>
      <c r="D243" t="s" s="192">
        <v>756</v>
      </c>
      <c r="E243" t="s" s="192">
        <v>757</v>
      </c>
      <c r="F243" s="192">
        <f>IF(ABS('M101'!Y40-SUM('M101'!X40,'M101'!Q40))&lt;=0.5,"OK","ERROR")</f>
      </c>
    </row>
    <row r="244">
      <c r="A244" t="s" s="192">
        <v>256</v>
      </c>
      <c r="B244" t="s" s="191">
        <v>716</v>
      </c>
      <c r="C244" t="s" s="192">
        <v>717</v>
      </c>
      <c r="D244" t="s" s="192">
        <v>758</v>
      </c>
      <c r="E244" t="s" s="192">
        <v>759</v>
      </c>
      <c r="F244" s="192">
        <f>IF(ABS('M101'!Y41-SUM('M101'!X41,'M101'!Q41))&lt;=0.5,"OK","ERROR")</f>
      </c>
    </row>
    <row r="245">
      <c r="A245" t="s" s="192">
        <v>256</v>
      </c>
      <c r="B245" t="s" s="191">
        <v>716</v>
      </c>
      <c r="C245" t="s" s="192">
        <v>717</v>
      </c>
      <c r="D245" t="s" s="192">
        <v>760</v>
      </c>
      <c r="E245" t="s" s="192">
        <v>761</v>
      </c>
      <c r="F245" s="192">
        <f>IF(ABS('M101'!Y42-SUM('M101'!X42,'M101'!Q42))&lt;=0.5,"OK","ERROR")</f>
      </c>
    </row>
    <row r="246">
      <c r="A246" t="s" s="192">
        <v>256</v>
      </c>
      <c r="B246" t="s" s="191">
        <v>716</v>
      </c>
      <c r="C246" t="s" s="192">
        <v>717</v>
      </c>
      <c r="D246" t="s" s="192">
        <v>762</v>
      </c>
      <c r="E246" t="s" s="192">
        <v>763</v>
      </c>
      <c r="F246" s="192">
        <f>IF(ABS('M101'!Y43-SUM('M101'!X43,'M101'!Q43))&lt;=0.5,"OK","ERROR")</f>
      </c>
    </row>
    <row r="247">
      <c r="A247" t="s" s="192">
        <v>256</v>
      </c>
      <c r="B247" t="s" s="191">
        <v>716</v>
      </c>
      <c r="C247" t="s" s="192">
        <v>717</v>
      </c>
      <c r="D247" t="s" s="192">
        <v>764</v>
      </c>
      <c r="E247" t="s" s="192">
        <v>765</v>
      </c>
      <c r="F247" s="192">
        <f>IF(ABS('M101'!Y44-SUM('M101'!X44,'M101'!Q44))&lt;=0.5,"OK","ERROR")</f>
      </c>
    </row>
    <row r="248">
      <c r="A248" t="s" s="192">
        <v>256</v>
      </c>
      <c r="B248" t="s" s="191">
        <v>716</v>
      </c>
      <c r="C248" t="s" s="192">
        <v>717</v>
      </c>
      <c r="D248" t="s" s="192">
        <v>766</v>
      </c>
      <c r="E248" t="s" s="192">
        <v>767</v>
      </c>
      <c r="F248" s="192">
        <f>IF(ABS('M101'!Y45-SUM('M101'!X45,'M101'!Q45))&lt;=0.5,"OK","ERROR")</f>
      </c>
    </row>
    <row r="249">
      <c r="A249" t="s" s="192">
        <v>256</v>
      </c>
      <c r="B249" t="s" s="191">
        <v>716</v>
      </c>
      <c r="C249" t="s" s="192">
        <v>717</v>
      </c>
      <c r="D249" t="s" s="192">
        <v>768</v>
      </c>
      <c r="E249" t="s" s="192">
        <v>769</v>
      </c>
      <c r="F249" s="192">
        <f>IF(ABS('M101'!Y46-SUM('M101'!X46,'M101'!Q46))&lt;=0.5,"OK","ERROR")</f>
      </c>
    </row>
    <row r="250">
      <c r="A250" t="s" s="192">
        <v>256</v>
      </c>
      <c r="B250" t="s" s="191">
        <v>716</v>
      </c>
      <c r="C250" t="s" s="192">
        <v>717</v>
      </c>
      <c r="D250" t="s" s="192">
        <v>770</v>
      </c>
      <c r="E250" t="s" s="192">
        <v>771</v>
      </c>
      <c r="F250" s="192">
        <f>IF(ABS('M101'!Y47-SUM('M101'!X47,'M101'!Q47))&lt;=0.5,"OK","ERROR")</f>
      </c>
    </row>
    <row r="251">
      <c r="A251" t="s" s="192">
        <v>256</v>
      </c>
      <c r="B251" t="s" s="191">
        <v>716</v>
      </c>
      <c r="C251" t="s" s="192">
        <v>717</v>
      </c>
      <c r="D251" t="s" s="192">
        <v>772</v>
      </c>
      <c r="E251" t="s" s="192">
        <v>773</v>
      </c>
      <c r="F251" s="192">
        <f>IF(ABS('M101'!Y48-SUM('M101'!X48,'M101'!Q48))&lt;=0.5,"OK","ERROR")</f>
      </c>
    </row>
    <row r="252">
      <c r="A252" t="s" s="192">
        <v>256</v>
      </c>
      <c r="B252" t="s" s="191">
        <v>716</v>
      </c>
      <c r="C252" t="s" s="192">
        <v>717</v>
      </c>
      <c r="D252" t="s" s="192">
        <v>774</v>
      </c>
      <c r="E252" t="s" s="192">
        <v>775</v>
      </c>
      <c r="F252" s="192">
        <f>IF(ABS('M101'!Y49-SUM('M101'!X49,'M101'!Q49))&lt;=0.5,"OK","ERROR")</f>
      </c>
    </row>
    <row r="253">
      <c r="A253" t="s" s="192">
        <v>256</v>
      </c>
      <c r="B253" t="s" s="191">
        <v>716</v>
      </c>
      <c r="C253" t="s" s="192">
        <v>717</v>
      </c>
      <c r="D253" t="s" s="192">
        <v>776</v>
      </c>
      <c r="E253" t="s" s="192">
        <v>777</v>
      </c>
      <c r="F253" s="192">
        <f>IF(ABS('M101'!Y50-SUM('M101'!X50,'M101'!Q50))&lt;=0.5,"OK","ERROR")</f>
      </c>
    </row>
    <row r="254">
      <c r="A254" t="s" s="192">
        <v>256</v>
      </c>
      <c r="B254" t="s" s="191">
        <v>716</v>
      </c>
      <c r="C254" t="s" s="192">
        <v>717</v>
      </c>
      <c r="D254" t="s" s="192">
        <v>778</v>
      </c>
      <c r="E254" t="s" s="192">
        <v>779</v>
      </c>
      <c r="F254" s="192">
        <f>IF(ABS('M101'!Y51-SUM('M101'!X51,'M101'!Q51))&lt;=0.5,"OK","ERROR")</f>
      </c>
    </row>
    <row r="255">
      <c r="A255" t="s" s="192">
        <v>256</v>
      </c>
      <c r="B255" t="s" s="191">
        <v>716</v>
      </c>
      <c r="C255" t="s" s="192">
        <v>717</v>
      </c>
      <c r="D255" t="s" s="192">
        <v>780</v>
      </c>
      <c r="E255" t="s" s="192">
        <v>781</v>
      </c>
      <c r="F255" s="192">
        <f>IF(ABS('M101'!Y52-SUM('M101'!X52,'M101'!Q52))&lt;=0.5,"OK","ERROR")</f>
      </c>
    </row>
    <row r="256">
      <c r="A256" t="s" s="192">
        <v>256</v>
      </c>
      <c r="B256" t="s" s="191">
        <v>716</v>
      </c>
      <c r="C256" t="s" s="192">
        <v>717</v>
      </c>
      <c r="D256" t="s" s="192">
        <v>782</v>
      </c>
      <c r="E256" t="s" s="192">
        <v>783</v>
      </c>
      <c r="F256" s="192">
        <f>IF(ABS('M101'!Y53-SUM('M101'!X53,'M101'!Q53))&lt;=0.5,"OK","ERROR")</f>
      </c>
    </row>
    <row r="257">
      <c r="A257" t="s" s="192">
        <v>256</v>
      </c>
      <c r="B257" t="s" s="191">
        <v>716</v>
      </c>
      <c r="C257" t="s" s="192">
        <v>717</v>
      </c>
      <c r="D257" t="s" s="192">
        <v>784</v>
      </c>
      <c r="E257" t="s" s="192">
        <v>785</v>
      </c>
      <c r="F257" s="192">
        <f>IF(ABS('M101'!Y54-SUM('M101'!X54,'M101'!Q54))&lt;=0.5,"OK","ERROR")</f>
      </c>
    </row>
    <row r="258">
      <c r="A258" t="s" s="192">
        <v>256</v>
      </c>
      <c r="B258" t="s" s="191">
        <v>716</v>
      </c>
      <c r="C258" t="s" s="192">
        <v>717</v>
      </c>
      <c r="D258" t="s" s="192">
        <v>786</v>
      </c>
      <c r="E258" t="s" s="192">
        <v>787</v>
      </c>
      <c r="F258" s="192">
        <f>IF(ABS('M101'!Y55-SUM('M101'!X55,'M101'!Q55))&lt;=0.5,"OK","ERROR")</f>
      </c>
    </row>
    <row r="259">
      <c r="A259" t="s" s="192">
        <v>256</v>
      </c>
      <c r="B259" t="s" s="191">
        <v>716</v>
      </c>
      <c r="C259" t="s" s="192">
        <v>717</v>
      </c>
      <c r="D259" t="s" s="192">
        <v>788</v>
      </c>
      <c r="E259" t="s" s="192">
        <v>789</v>
      </c>
      <c r="F259" s="192">
        <f>IF(ABS('M101'!Y56-SUM('M101'!X56,'M101'!Q56))&lt;=0.5,"OK","ERROR")</f>
      </c>
    </row>
    <row r="260">
      <c r="A260" t="s" s="192">
        <v>256</v>
      </c>
      <c r="B260" t="s" s="191">
        <v>716</v>
      </c>
      <c r="C260" t="s" s="192">
        <v>717</v>
      </c>
      <c r="D260" t="s" s="192">
        <v>790</v>
      </c>
      <c r="E260" t="s" s="192">
        <v>791</v>
      </c>
      <c r="F260" s="192">
        <f>IF(ABS('M101'!Y58-SUM('M101'!X58,'M101'!Q58))&lt;=0.5,"OK","ERROR")</f>
      </c>
    </row>
    <row r="261">
      <c r="A261" t="s" s="192">
        <v>256</v>
      </c>
      <c r="B261" t="s" s="191">
        <v>716</v>
      </c>
      <c r="C261" t="s" s="192">
        <v>717</v>
      </c>
      <c r="D261" t="s" s="192">
        <v>792</v>
      </c>
      <c r="E261" t="s" s="192">
        <v>793</v>
      </c>
      <c r="F261" s="192">
        <f>IF(ABS('M101'!Y59-SUM('M101'!X59,'M101'!Q59))&lt;=0.5,"OK","ERROR")</f>
      </c>
    </row>
    <row r="262">
      <c r="A262" t="s" s="192">
        <v>256</v>
      </c>
      <c r="B262" t="s" s="191">
        <v>716</v>
      </c>
      <c r="C262" t="s" s="192">
        <v>717</v>
      </c>
      <c r="D262" t="s" s="192">
        <v>794</v>
      </c>
      <c r="E262" t="s" s="192">
        <v>795</v>
      </c>
      <c r="F262" s="192">
        <f>IF(ABS('M101'!Y60-SUM('M101'!X60,'M101'!Q60))&lt;=0.5,"OK","ERROR")</f>
      </c>
    </row>
    <row r="263">
      <c r="A263" t="s" s="192">
        <v>256</v>
      </c>
      <c r="B263" t="s" s="191">
        <v>716</v>
      </c>
      <c r="C263" t="s" s="192">
        <v>717</v>
      </c>
      <c r="D263" t="s" s="192">
        <v>796</v>
      </c>
      <c r="E263" t="s" s="192">
        <v>797</v>
      </c>
      <c r="F263" s="192">
        <f>IF(ABS('M101'!Y61-SUM('M101'!X61,'M101'!Q61))&lt;=0.5,"OK","ERROR")</f>
      </c>
    </row>
    <row r="264">
      <c r="A264" t="s" s="192">
        <v>256</v>
      </c>
      <c r="B264" t="s" s="191">
        <v>716</v>
      </c>
      <c r="C264" t="s" s="192">
        <v>717</v>
      </c>
      <c r="D264" t="s" s="192">
        <v>798</v>
      </c>
      <c r="E264" t="s" s="192">
        <v>799</v>
      </c>
      <c r="F264" s="192">
        <f>IF(ABS('M101'!Y62-SUM('M101'!X62,'M101'!Q62))&lt;=0.5,"OK","ERROR")</f>
      </c>
    </row>
    <row r="265">
      <c r="A265" t="s" s="192">
        <v>256</v>
      </c>
      <c r="B265" t="s" s="191">
        <v>716</v>
      </c>
      <c r="C265" t="s" s="192">
        <v>717</v>
      </c>
      <c r="D265" t="s" s="192">
        <v>800</v>
      </c>
      <c r="E265" t="s" s="192">
        <v>801</v>
      </c>
      <c r="F265" s="192">
        <f>IF(ABS('M101'!Y64-SUM('M101'!X64,'M101'!Q64))&lt;=0.5,"OK","ERROR")</f>
      </c>
    </row>
    <row r="266">
      <c r="A266" t="s" s="192">
        <v>256</v>
      </c>
      <c r="B266" t="s" s="191">
        <v>716</v>
      </c>
      <c r="C266" t="s" s="192">
        <v>717</v>
      </c>
      <c r="D266" t="s" s="192">
        <v>802</v>
      </c>
      <c r="E266" t="s" s="192">
        <v>803</v>
      </c>
      <c r="F266" s="192">
        <f>IF(ABS('M101'!Y65-SUM('M101'!X65,'M101'!Q65))&lt;=0.5,"OK","ERROR")</f>
      </c>
    </row>
    <row r="267">
      <c r="A267" t="s" s="192">
        <v>256</v>
      </c>
      <c r="B267" t="s" s="191">
        <v>716</v>
      </c>
      <c r="C267" t="s" s="192">
        <v>717</v>
      </c>
      <c r="D267" t="s" s="192">
        <v>804</v>
      </c>
      <c r="E267" t="s" s="192">
        <v>805</v>
      </c>
      <c r="F267" s="192">
        <f>IF(ABS('M101'!Y66-SUM('M101'!X66,'M101'!Q66))&lt;=0.5,"OK","ERROR")</f>
      </c>
    </row>
    <row r="268">
      <c r="A268" t="s" s="192">
        <v>256</v>
      </c>
      <c r="B268" t="s" s="191">
        <v>716</v>
      </c>
      <c r="C268" t="s" s="192">
        <v>717</v>
      </c>
      <c r="D268" t="s" s="192">
        <v>806</v>
      </c>
      <c r="E268" t="s" s="192">
        <v>807</v>
      </c>
      <c r="F268" s="192">
        <f>IF(ABS('M101'!Y67-SUM('M101'!X67,'M101'!Q67))&lt;=0.5,"OK","ERROR")</f>
      </c>
    </row>
    <row r="269">
      <c r="A269" t="s" s="192">
        <v>256</v>
      </c>
      <c r="B269" t="s" s="191">
        <v>716</v>
      </c>
      <c r="C269" t="s" s="192">
        <v>717</v>
      </c>
      <c r="D269" t="s" s="192">
        <v>808</v>
      </c>
      <c r="E269" t="s" s="192">
        <v>809</v>
      </c>
      <c r="F269" s="192">
        <f>IF(ABS('M101'!Y68-SUM('M101'!X68,'M101'!Q68))&lt;=0.5,"OK","ERROR")</f>
      </c>
    </row>
    <row r="270">
      <c r="A270" t="s" s="192">
        <v>256</v>
      </c>
      <c r="B270" t="s" s="191">
        <v>716</v>
      </c>
      <c r="C270" t="s" s="192">
        <v>717</v>
      </c>
      <c r="D270" t="s" s="192">
        <v>810</v>
      </c>
      <c r="E270" t="s" s="192">
        <v>811</v>
      </c>
      <c r="F270" s="192">
        <f>IF(ABS('M101'!Y69-SUM('M101'!X69,'M101'!Q69))&lt;=0.5,"OK","ERROR")</f>
      </c>
    </row>
    <row r="271">
      <c r="A271" t="s" s="192">
        <v>256</v>
      </c>
      <c r="B271" t="s" s="191">
        <v>716</v>
      </c>
      <c r="C271" t="s" s="192">
        <v>717</v>
      </c>
      <c r="D271" t="s" s="192">
        <v>812</v>
      </c>
      <c r="E271" t="s" s="192">
        <v>813</v>
      </c>
      <c r="F271" s="192">
        <f>IF(ABS('M101'!Y70-SUM('M101'!X70,'M101'!Q70))&lt;=0.5,"OK","ERROR")</f>
      </c>
    </row>
    <row r="272">
      <c r="A272" t="s" s="192">
        <v>256</v>
      </c>
      <c r="B272" t="s" s="191">
        <v>716</v>
      </c>
      <c r="C272" t="s" s="192">
        <v>717</v>
      </c>
      <c r="D272" t="s" s="192">
        <v>814</v>
      </c>
      <c r="E272" t="s" s="192">
        <v>815</v>
      </c>
      <c r="F272" s="192">
        <f>IF(ABS('M101'!Y71-SUM('M101'!X71,'M101'!Q71))&lt;=0.5,"OK","ERROR")</f>
      </c>
    </row>
    <row r="273">
      <c r="A273" t="s" s="192">
        <v>256</v>
      </c>
      <c r="B273" t="s" s="191">
        <v>716</v>
      </c>
      <c r="C273" t="s" s="192">
        <v>717</v>
      </c>
      <c r="D273" t="s" s="192">
        <v>816</v>
      </c>
      <c r="E273" t="s" s="192">
        <v>817</v>
      </c>
      <c r="F273" s="192">
        <f>IF(ABS('M101'!Y72-SUM('M101'!X72,'M101'!Q72))&lt;=0.5,"OK","ERROR")</f>
      </c>
    </row>
    <row r="274">
      <c r="A274" t="s" s="192">
        <v>256</v>
      </c>
      <c r="B274" t="s" s="191">
        <v>716</v>
      </c>
      <c r="C274" t="s" s="192">
        <v>717</v>
      </c>
      <c r="D274" t="s" s="192">
        <v>818</v>
      </c>
      <c r="E274" t="s" s="192">
        <v>819</v>
      </c>
      <c r="F274" s="192">
        <f>IF(ABS('M101'!Y73-SUM('M101'!X73,'M101'!Q73))&lt;=0.5,"OK","ERROR")</f>
      </c>
    </row>
    <row r="275">
      <c r="A275" t="s" s="192">
        <v>256</v>
      </c>
      <c r="B275" t="s" s="191">
        <v>716</v>
      </c>
      <c r="C275" t="s" s="192">
        <v>717</v>
      </c>
      <c r="D275" t="s" s="192">
        <v>820</v>
      </c>
      <c r="E275" t="s" s="192">
        <v>821</v>
      </c>
      <c r="F275" s="192">
        <f>IF(ABS('M101'!Y74-SUM('M101'!X74,'M101'!Q74))&lt;=0.5,"OK","ERROR")</f>
      </c>
    </row>
    <row r="276">
      <c r="A276" t="s" s="192">
        <v>256</v>
      </c>
      <c r="B276" t="s" s="191">
        <v>716</v>
      </c>
      <c r="C276" t="s" s="192">
        <v>717</v>
      </c>
      <c r="D276" t="s" s="192">
        <v>822</v>
      </c>
      <c r="E276" t="s" s="192">
        <v>823</v>
      </c>
      <c r="F276" s="192">
        <f>IF(ABS('M101'!Y75-SUM('M101'!X75,'M101'!Q75))&lt;=0.5,"OK","ERROR")</f>
      </c>
    </row>
    <row r="277">
      <c r="A277" t="s" s="192">
        <v>256</v>
      </c>
      <c r="B277" t="s" s="191">
        <v>716</v>
      </c>
      <c r="C277" t="s" s="192">
        <v>717</v>
      </c>
      <c r="D277" t="s" s="192">
        <v>824</v>
      </c>
      <c r="E277" t="s" s="192">
        <v>825</v>
      </c>
      <c r="F277" s="192">
        <f>IF(ABS('M101'!Y76-SUM('M101'!X76,'M101'!Q76))&lt;=0.5,"OK","ERROR")</f>
      </c>
    </row>
    <row r="278">
      <c r="A278" t="s" s="192">
        <v>256</v>
      </c>
      <c r="B278" t="s" s="191">
        <v>716</v>
      </c>
      <c r="C278" t="s" s="192">
        <v>717</v>
      </c>
      <c r="D278" t="s" s="192">
        <v>826</v>
      </c>
      <c r="E278" t="s" s="192">
        <v>827</v>
      </c>
      <c r="F278" s="192">
        <f>IF(ABS('M101'!Y77-SUM('M101'!X77,'M101'!Q77))&lt;=0.5,"OK","ERROR")</f>
      </c>
    </row>
    <row r="279">
      <c r="A279" t="s" s="192">
        <v>256</v>
      </c>
      <c r="B279" t="s" s="191">
        <v>716</v>
      </c>
      <c r="C279" t="s" s="192">
        <v>717</v>
      </c>
      <c r="D279" t="s" s="192">
        <v>828</v>
      </c>
      <c r="E279" t="s" s="192">
        <v>829</v>
      </c>
      <c r="F279" s="192">
        <f>IF(ABS('M101'!Y78-SUM('M101'!X78,'M101'!Q78))&lt;=0.5,"OK","ERROR")</f>
      </c>
    </row>
    <row r="280">
      <c r="A280" t="s" s="192">
        <v>256</v>
      </c>
      <c r="B280" t="s" s="191">
        <v>716</v>
      </c>
      <c r="C280" t="s" s="192">
        <v>717</v>
      </c>
      <c r="D280" t="s" s="192">
        <v>830</v>
      </c>
      <c r="E280" t="s" s="192">
        <v>831</v>
      </c>
      <c r="F280" s="192">
        <f>IF(ABS('M101'!Y79-SUM('M101'!X79,'M101'!Q79))&lt;=0.5,"OK","ERROR")</f>
      </c>
    </row>
    <row r="281">
      <c r="A281" t="s" s="192">
        <v>256</v>
      </c>
      <c r="B281" t="s" s="191">
        <v>716</v>
      </c>
      <c r="C281" t="s" s="192">
        <v>717</v>
      </c>
      <c r="D281" t="s" s="192">
        <v>832</v>
      </c>
      <c r="E281" t="s" s="192">
        <v>833</v>
      </c>
      <c r="F281" s="192">
        <f>IF(ABS('M101'!Y80-SUM('M101'!X80,'M101'!Q80))&lt;=0.5,"OK","ERROR")</f>
      </c>
    </row>
    <row r="282">
      <c r="A282" t="s" s="192">
        <v>256</v>
      </c>
      <c r="B282" t="s" s="191">
        <v>716</v>
      </c>
      <c r="C282" t="s" s="192">
        <v>717</v>
      </c>
      <c r="D282" t="s" s="192">
        <v>834</v>
      </c>
      <c r="E282" t="s" s="192">
        <v>835</v>
      </c>
      <c r="F282" s="192">
        <f>IF(ABS('M101'!Y81-SUM('M101'!X81,'M101'!Q81))&lt;=0.5,"OK","ERROR")</f>
      </c>
    </row>
    <row r="283">
      <c r="A283" t="s" s="192">
        <v>256</v>
      </c>
      <c r="B283" t="s" s="191">
        <v>716</v>
      </c>
      <c r="C283" t="s" s="192">
        <v>717</v>
      </c>
      <c r="D283" t="s" s="192">
        <v>836</v>
      </c>
      <c r="E283" t="s" s="192">
        <v>837</v>
      </c>
      <c r="F283" s="192">
        <f>IF(ABS('M101'!Y82-SUM('M101'!X82,'M101'!Q82))&lt;=0.5,"OK","ERROR")</f>
      </c>
    </row>
    <row r="284">
      <c r="A284" t="s" s="192">
        <v>256</v>
      </c>
      <c r="B284" t="s" s="191">
        <v>716</v>
      </c>
      <c r="C284" t="s" s="192">
        <v>717</v>
      </c>
      <c r="D284" t="s" s="192">
        <v>838</v>
      </c>
      <c r="E284" t="s" s="192">
        <v>839</v>
      </c>
      <c r="F284" s="192">
        <f>IF(ABS('M101'!Y83-SUM('M101'!X83,'M101'!Q83))&lt;=0.5,"OK","ERROR")</f>
      </c>
    </row>
    <row r="285">
      <c r="A285" t="s" s="192">
        <v>256</v>
      </c>
      <c r="B285" t="s" s="191">
        <v>716</v>
      </c>
      <c r="C285" t="s" s="192">
        <v>717</v>
      </c>
      <c r="D285" t="s" s="192">
        <v>840</v>
      </c>
      <c r="E285" t="s" s="192">
        <v>841</v>
      </c>
      <c r="F285" s="192">
        <f>IF(ABS('M101'!Y84-SUM('M101'!X84,'M101'!Q84))&lt;=0.5,"OK","ERROR")</f>
      </c>
    </row>
    <row r="286">
      <c r="A286" t="s" s="192">
        <v>256</v>
      </c>
      <c r="B286" t="s" s="191">
        <v>716</v>
      </c>
      <c r="C286" t="s" s="192">
        <v>717</v>
      </c>
      <c r="D286" t="s" s="192">
        <v>842</v>
      </c>
      <c r="E286" t="s" s="192">
        <v>843</v>
      </c>
      <c r="F286" s="192">
        <f>IF(ABS('M101'!Y85-SUM('M101'!X85,'M101'!Q85))&lt;=0.5,"OK","ERROR")</f>
      </c>
    </row>
    <row r="287">
      <c r="A287" t="s" s="192">
        <v>256</v>
      </c>
      <c r="B287" t="s" s="191">
        <v>716</v>
      </c>
      <c r="C287" t="s" s="192">
        <v>717</v>
      </c>
      <c r="D287" t="s" s="192">
        <v>844</v>
      </c>
      <c r="E287" t="s" s="192">
        <v>845</v>
      </c>
      <c r="F287" s="192">
        <f>IF(ABS('M101'!Y86-SUM('M101'!X86,'M101'!Q86))&lt;=0.5,"OK","ERROR")</f>
      </c>
    </row>
    <row r="288">
      <c r="A288" t="s" s="192">
        <v>256</v>
      </c>
      <c r="B288" t="s" s="191">
        <v>716</v>
      </c>
      <c r="C288" t="s" s="192">
        <v>717</v>
      </c>
      <c r="D288" t="s" s="192">
        <v>846</v>
      </c>
      <c r="E288" t="s" s="192">
        <v>847</v>
      </c>
      <c r="F288" s="192">
        <f>IF(ABS('M101'!Y87-SUM('M101'!X87,'M101'!Q87))&lt;=0.5,"OK","ERROR")</f>
      </c>
    </row>
    <row r="289">
      <c r="A289" t="s" s="192">
        <v>256</v>
      </c>
      <c r="B289" t="s" s="191">
        <v>716</v>
      </c>
      <c r="C289" t="s" s="192">
        <v>717</v>
      </c>
      <c r="D289" t="s" s="192">
        <v>848</v>
      </c>
      <c r="E289" t="s" s="192">
        <v>849</v>
      </c>
      <c r="F289" s="192">
        <f>IF(ABS('M101'!Y88-SUM('M101'!X88,'M101'!Q88))&lt;=0.5,"OK","ERROR")</f>
      </c>
    </row>
    <row r="290">
      <c r="A290" t="s" s="192">
        <v>256</v>
      </c>
      <c r="B290" t="s" s="191">
        <v>716</v>
      </c>
      <c r="C290" t="s" s="192">
        <v>717</v>
      </c>
      <c r="D290" t="s" s="192">
        <v>850</v>
      </c>
      <c r="E290" t="s" s="192">
        <v>851</v>
      </c>
      <c r="F290" s="192">
        <f>IF(ABS('M101'!Y89-SUM('M101'!X89,'M101'!Q89))&lt;=0.5,"OK","ERROR")</f>
      </c>
    </row>
    <row r="291">
      <c r="A291" t="s" s="192">
        <v>256</v>
      </c>
      <c r="B291" t="s" s="191">
        <v>716</v>
      </c>
      <c r="C291" t="s" s="192">
        <v>717</v>
      </c>
      <c r="D291" t="s" s="192">
        <v>852</v>
      </c>
      <c r="E291" t="s" s="192">
        <v>853</v>
      </c>
      <c r="F291" s="192">
        <f>IF(ABS('M101'!Y90-SUM('M101'!X90,'M101'!Q90))&lt;=0.5,"OK","ERROR")</f>
      </c>
    </row>
    <row r="292">
      <c r="A292" t="s" s="192">
        <v>256</v>
      </c>
      <c r="B292" t="s" s="191">
        <v>716</v>
      </c>
      <c r="C292" t="s" s="192">
        <v>717</v>
      </c>
      <c r="D292" t="s" s="192">
        <v>854</v>
      </c>
      <c r="E292" t="s" s="192">
        <v>855</v>
      </c>
      <c r="F292" s="192">
        <f>IF(ABS('M101'!Y91-SUM('M101'!X91,'M101'!Q91))&lt;=0.5,"OK","ERROR")</f>
      </c>
    </row>
    <row r="293">
      <c r="A293" t="s" s="192">
        <v>256</v>
      </c>
      <c r="B293" t="s" s="191">
        <v>716</v>
      </c>
      <c r="C293" t="s" s="192">
        <v>717</v>
      </c>
      <c r="D293" t="s" s="192">
        <v>856</v>
      </c>
      <c r="E293" t="s" s="192">
        <v>857</v>
      </c>
      <c r="F293" s="192">
        <f>IF(ABS('M101'!Y92-SUM('M101'!X92,'M101'!Q92))&lt;=0.5,"OK","ERROR")</f>
      </c>
    </row>
    <row r="294">
      <c r="A294" t="s" s="192">
        <v>256</v>
      </c>
      <c r="B294" t="s" s="191">
        <v>716</v>
      </c>
      <c r="C294" t="s" s="192">
        <v>717</v>
      </c>
      <c r="D294" t="s" s="192">
        <v>858</v>
      </c>
      <c r="E294" t="s" s="192">
        <v>859</v>
      </c>
      <c r="F294" s="192">
        <f>IF(ABS('M101'!Y93-SUM('M101'!X93,'M101'!Q93))&lt;=0.5,"OK","ERROR")</f>
      </c>
    </row>
    <row r="295">
      <c r="A295" t="s" s="192">
        <v>256</v>
      </c>
      <c r="B295" t="s" s="191">
        <v>716</v>
      </c>
      <c r="C295" t="s" s="192">
        <v>717</v>
      </c>
      <c r="D295" t="s" s="192">
        <v>860</v>
      </c>
      <c r="E295" t="s" s="192">
        <v>861</v>
      </c>
      <c r="F295" s="192">
        <f>IF(ABS('M101'!Y94-SUM('M101'!X94,'M101'!Q94))&lt;=0.5,"OK","ERROR")</f>
      </c>
    </row>
    <row r="296">
      <c r="A296" t="s" s="192">
        <v>256</v>
      </c>
      <c r="B296" t="s" s="191">
        <v>716</v>
      </c>
      <c r="C296" t="s" s="192">
        <v>717</v>
      </c>
      <c r="D296" t="s" s="192">
        <v>862</v>
      </c>
      <c r="E296" t="s" s="192">
        <v>863</v>
      </c>
      <c r="F296" s="192">
        <f>IF(ABS('M101'!Y95-SUM('M101'!X95,'M101'!Q95))&lt;=0.5,"OK","ERROR")</f>
      </c>
    </row>
    <row r="297">
      <c r="A297" t="s" s="192">
        <v>256</v>
      </c>
      <c r="B297" t="s" s="191">
        <v>716</v>
      </c>
      <c r="C297" t="s" s="192">
        <v>717</v>
      </c>
      <c r="D297" t="s" s="192">
        <v>864</v>
      </c>
      <c r="E297" t="s" s="192">
        <v>865</v>
      </c>
      <c r="F297" s="192">
        <f>IF(ABS('M101'!Y96-SUM('M101'!X96,'M101'!Q96))&lt;=0.5,"OK","ERROR")</f>
      </c>
    </row>
    <row r="298">
      <c r="A298" t="s" s="192">
        <v>256</v>
      </c>
      <c r="B298" t="s" s="191">
        <v>716</v>
      </c>
      <c r="C298" t="s" s="192">
        <v>717</v>
      </c>
      <c r="D298" t="s" s="192">
        <v>866</v>
      </c>
      <c r="E298" t="s" s="192">
        <v>867</v>
      </c>
      <c r="F298" s="192">
        <f>IF(ABS('M101'!Y97-SUM('M101'!X97,'M101'!Q97))&lt;=0.5,"OK","ERROR")</f>
      </c>
    </row>
    <row r="299">
      <c r="A299" t="s" s="192">
        <v>256</v>
      </c>
      <c r="B299" t="s" s="191">
        <v>716</v>
      </c>
      <c r="C299" t="s" s="192">
        <v>717</v>
      </c>
      <c r="D299" t="s" s="192">
        <v>868</v>
      </c>
      <c r="E299" t="s" s="192">
        <v>869</v>
      </c>
      <c r="F299" s="192">
        <f>IF(ABS('M101'!Y98-SUM('M101'!X98,'M101'!Q98))&lt;=0.5,"OK","ERROR")</f>
      </c>
    </row>
    <row r="300">
      <c r="A300" t="s" s="192">
        <v>256</v>
      </c>
      <c r="B300" t="s" s="191">
        <v>716</v>
      </c>
      <c r="C300" t="s" s="192">
        <v>717</v>
      </c>
      <c r="D300" t="s" s="192">
        <v>870</v>
      </c>
      <c r="E300" t="s" s="192">
        <v>871</v>
      </c>
      <c r="F300" s="192">
        <f>IF(ABS('M101'!Y99-SUM('M101'!X99,'M101'!Q99))&lt;=0.5,"OK","ERROR")</f>
      </c>
    </row>
    <row r="301">
      <c r="A301" t="s" s="192">
        <v>256</v>
      </c>
      <c r="B301" t="s" s="191">
        <v>716</v>
      </c>
      <c r="C301" t="s" s="192">
        <v>717</v>
      </c>
      <c r="D301" t="s" s="192">
        <v>872</v>
      </c>
      <c r="E301" t="s" s="192">
        <v>873</v>
      </c>
      <c r="F301" s="192">
        <f>IF(ABS('M101'!Y100-SUM('M101'!X100,'M101'!Q100))&lt;=0.5,"OK","ERROR")</f>
      </c>
    </row>
    <row r="302">
      <c r="A302" t="s" s="192">
        <v>256</v>
      </c>
      <c r="B302" t="s" s="191">
        <v>716</v>
      </c>
      <c r="C302" t="s" s="192">
        <v>717</v>
      </c>
      <c r="D302" t="s" s="192">
        <v>874</v>
      </c>
      <c r="E302" t="s" s="192">
        <v>875</v>
      </c>
      <c r="F302" s="192">
        <f>IF(ABS('M101'!Y101-SUM('M101'!X101,'M101'!Q101))&lt;=0.5,"OK","ERROR")</f>
      </c>
    </row>
    <row r="303">
      <c r="A303" t="s" s="192">
        <v>256</v>
      </c>
      <c r="B303" t="s" s="191">
        <v>716</v>
      </c>
      <c r="C303" t="s" s="192">
        <v>717</v>
      </c>
      <c r="D303" t="s" s="192">
        <v>876</v>
      </c>
      <c r="E303" t="s" s="192">
        <v>877</v>
      </c>
      <c r="F303" s="192">
        <f>IF(ABS('M101'!Y102-SUM('M101'!X102,'M101'!Q102))&lt;=0.5,"OK","ERROR")</f>
      </c>
    </row>
    <row r="304">
      <c r="A304" t="s" s="192">
        <v>256</v>
      </c>
      <c r="B304" t="s" s="191">
        <v>716</v>
      </c>
      <c r="C304" t="s" s="192">
        <v>717</v>
      </c>
      <c r="D304" t="s" s="192">
        <v>878</v>
      </c>
      <c r="E304" t="s" s="192">
        <v>879</v>
      </c>
      <c r="F304" s="192">
        <f>IF(ABS('M101'!Y103-SUM('M101'!X103,'M101'!Q103))&lt;=0.5,"OK","ERROR")</f>
      </c>
    </row>
    <row r="305">
      <c r="A305" t="s" s="192">
        <v>256</v>
      </c>
      <c r="B305" t="s" s="191">
        <v>716</v>
      </c>
      <c r="C305" t="s" s="192">
        <v>717</v>
      </c>
      <c r="D305" t="s" s="192">
        <v>880</v>
      </c>
      <c r="E305" t="s" s="192">
        <v>881</v>
      </c>
      <c r="F305" s="192">
        <f>IF(ABS('M101'!Y104-SUM('M101'!X104,'M101'!Q104))&lt;=0.5,"OK","ERROR")</f>
      </c>
    </row>
    <row r="306">
      <c r="A306" t="s" s="192">
        <v>256</v>
      </c>
      <c r="B306" t="s" s="191">
        <v>716</v>
      </c>
      <c r="C306" t="s" s="192">
        <v>717</v>
      </c>
      <c r="D306" t="s" s="192">
        <v>882</v>
      </c>
      <c r="E306" t="s" s="192">
        <v>883</v>
      </c>
      <c r="F306" s="192">
        <f>IF(ABS('M101'!Y105-SUM('M101'!Q105))&lt;=0.5,"OK","ERROR")</f>
      </c>
    </row>
    <row r="307">
      <c r="A307" t="s" s="192">
        <v>256</v>
      </c>
      <c r="B307" t="s" s="191">
        <v>716</v>
      </c>
      <c r="C307" t="s" s="192">
        <v>717</v>
      </c>
      <c r="D307" t="s" s="192">
        <v>884</v>
      </c>
      <c r="E307" t="s" s="192">
        <v>885</v>
      </c>
      <c r="F307" s="192">
        <f>IF(ABS('M101'!Y106-SUM('M101'!X106,'M101'!Q106))&lt;=0.5,"OK","ERROR")</f>
      </c>
    </row>
    <row r="308">
      <c r="A308" t="s" s="192">
        <v>256</v>
      </c>
      <c r="B308" t="s" s="191">
        <v>716</v>
      </c>
      <c r="C308" t="s" s="192">
        <v>717</v>
      </c>
      <c r="D308" t="s" s="192">
        <v>886</v>
      </c>
      <c r="E308" t="s" s="192">
        <v>887</v>
      </c>
      <c r="F308" s="192">
        <f>IF(ABS('M101'!Y107-SUM('M101'!X107,'M101'!Q107))&lt;=0.5,"OK","ERROR")</f>
      </c>
    </row>
    <row r="309">
      <c r="A309" t="s" s="192">
        <v>256</v>
      </c>
      <c r="B309" t="s" s="191">
        <v>716</v>
      </c>
      <c r="C309" t="s" s="192">
        <v>717</v>
      </c>
      <c r="D309" t="s" s="192">
        <v>888</v>
      </c>
      <c r="E309" t="s" s="192">
        <v>889</v>
      </c>
      <c r="F309" s="192">
        <f>IF(ABS('M101'!Y108-SUM('M101'!X108,'M101'!Q108))&lt;=0.5,"OK","ERROR")</f>
      </c>
    </row>
    <row r="310">
      <c r="A310" t="s" s="192">
        <v>256</v>
      </c>
      <c r="B310" t="s" s="191">
        <v>890</v>
      </c>
      <c r="C310" t="s" s="192">
        <v>891</v>
      </c>
      <c r="D310" t="s" s="192">
        <v>892</v>
      </c>
      <c r="E310" t="s" s="192">
        <v>893</v>
      </c>
      <c r="F310" s="192">
        <f>IF(ABS('M101'!Q21-SUM('M101'!K21,'M101'!N21,'M101'!O21,'M101'!M21,'M101'!P21))&lt;=0.5,"OK","ERROR")</f>
      </c>
    </row>
    <row r="311">
      <c r="A311" t="s" s="192">
        <v>256</v>
      </c>
      <c r="B311" t="s" s="191">
        <v>890</v>
      </c>
      <c r="C311" t="s" s="192">
        <v>891</v>
      </c>
      <c r="D311" t="s" s="192">
        <v>894</v>
      </c>
      <c r="E311" t="s" s="192">
        <v>895</v>
      </c>
      <c r="F311" s="192">
        <f>IF(ABS('M101'!X21-SUM('M101'!R21,'M101'!U21,'M101'!V21,'M101'!T21,'M101'!W21))&lt;=0.5,"OK","ERROR")</f>
      </c>
    </row>
    <row r="312">
      <c r="A312" t="s" s="192">
        <v>256</v>
      </c>
      <c r="B312" t="s" s="191">
        <v>890</v>
      </c>
      <c r="C312" t="s" s="192">
        <v>891</v>
      </c>
      <c r="D312" t="s" s="192">
        <v>896</v>
      </c>
      <c r="E312" t="s" s="192">
        <v>897</v>
      </c>
      <c r="F312" s="192">
        <f>IF(ABS('M101'!Q22-SUM('M101'!K22))&lt;=0.5,"OK","ERROR")</f>
      </c>
    </row>
    <row r="313">
      <c r="A313" t="s" s="192">
        <v>256</v>
      </c>
      <c r="B313" t="s" s="191">
        <v>890</v>
      </c>
      <c r="C313" t="s" s="192">
        <v>891</v>
      </c>
      <c r="D313" t="s" s="192">
        <v>898</v>
      </c>
      <c r="E313" t="s" s="192">
        <v>899</v>
      </c>
      <c r="F313" s="192">
        <f>IF(ABS('M101'!X22-SUM('M101'!R22))&lt;=0.5,"OK","ERROR")</f>
      </c>
    </row>
    <row r="314">
      <c r="A314" t="s" s="192">
        <v>256</v>
      </c>
      <c r="B314" t="s" s="191">
        <v>890</v>
      </c>
      <c r="C314" t="s" s="192">
        <v>891</v>
      </c>
      <c r="D314" t="s" s="192">
        <v>900</v>
      </c>
      <c r="E314" t="s" s="192">
        <v>901</v>
      </c>
      <c r="F314" s="192">
        <f>IF(ABS('M101'!Q23-SUM('M101'!K23,'M101'!N23,'M101'!O23,'M101'!M23,'M101'!P23))&lt;=0.5,"OK","ERROR")</f>
      </c>
    </row>
    <row r="315">
      <c r="A315" t="s" s="192">
        <v>256</v>
      </c>
      <c r="B315" t="s" s="191">
        <v>890</v>
      </c>
      <c r="C315" t="s" s="192">
        <v>891</v>
      </c>
      <c r="D315" t="s" s="192">
        <v>902</v>
      </c>
      <c r="E315" t="s" s="192">
        <v>903</v>
      </c>
      <c r="F315" s="192">
        <f>IF(ABS('M101'!X23-SUM('M101'!R23,'M101'!U23,'M101'!V23,'M101'!T23,'M101'!W23))&lt;=0.5,"OK","ERROR")</f>
      </c>
    </row>
    <row r="316">
      <c r="A316" t="s" s="192">
        <v>256</v>
      </c>
      <c r="B316" t="s" s="191">
        <v>890</v>
      </c>
      <c r="C316" t="s" s="192">
        <v>891</v>
      </c>
      <c r="D316" t="s" s="192">
        <v>904</v>
      </c>
      <c r="E316" t="s" s="192">
        <v>905</v>
      </c>
      <c r="F316" s="192">
        <f>IF(ABS('M101'!Q24-SUM('M101'!K24))&lt;=0.5,"OK","ERROR")</f>
      </c>
    </row>
    <row r="317">
      <c r="A317" t="s" s="192">
        <v>256</v>
      </c>
      <c r="B317" t="s" s="191">
        <v>890</v>
      </c>
      <c r="C317" t="s" s="192">
        <v>891</v>
      </c>
      <c r="D317" t="s" s="192">
        <v>906</v>
      </c>
      <c r="E317" t="s" s="192">
        <v>907</v>
      </c>
      <c r="F317" s="192">
        <f>IF(ABS('M101'!X25-SUM('M101'!R25,'M101'!U25,'M101'!V25,'M101'!T25,'M101'!W25))&lt;=0.5,"OK","ERROR")</f>
      </c>
    </row>
    <row r="318">
      <c r="A318" t="s" s="192">
        <v>256</v>
      </c>
      <c r="B318" t="s" s="191">
        <v>890</v>
      </c>
      <c r="C318" t="s" s="192">
        <v>891</v>
      </c>
      <c r="D318" t="s" s="192">
        <v>908</v>
      </c>
      <c r="E318" t="s" s="192">
        <v>909</v>
      </c>
      <c r="F318" s="192">
        <f>IF(ABS('M101'!Q26-SUM('M101'!K26))&lt;=0.5,"OK","ERROR")</f>
      </c>
    </row>
    <row r="319">
      <c r="A319" t="s" s="192">
        <v>256</v>
      </c>
      <c r="B319" t="s" s="191">
        <v>890</v>
      </c>
      <c r="C319" t="s" s="192">
        <v>891</v>
      </c>
      <c r="D319" t="s" s="192">
        <v>910</v>
      </c>
      <c r="E319" t="s" s="192">
        <v>911</v>
      </c>
      <c r="F319" s="192">
        <f>IF(ABS('M101'!X26-SUM('M101'!U26))&lt;=0.5,"OK","ERROR")</f>
      </c>
    </row>
    <row r="320">
      <c r="A320" t="s" s="192">
        <v>256</v>
      </c>
      <c r="B320" t="s" s="191">
        <v>890</v>
      </c>
      <c r="C320" t="s" s="192">
        <v>891</v>
      </c>
      <c r="D320" t="s" s="192">
        <v>912</v>
      </c>
      <c r="E320" t="s" s="192">
        <v>913</v>
      </c>
      <c r="F320" s="192">
        <f>IF(ABS('M101'!X27-SUM('M101'!R27,'M101'!U27,'M101'!V27,'M101'!T27,'M101'!W27))&lt;=0.5,"OK","ERROR")</f>
      </c>
    </row>
    <row r="321">
      <c r="A321" t="s" s="192">
        <v>256</v>
      </c>
      <c r="B321" t="s" s="191">
        <v>890</v>
      </c>
      <c r="C321" t="s" s="192">
        <v>891</v>
      </c>
      <c r="D321" t="s" s="192">
        <v>914</v>
      </c>
      <c r="E321" t="s" s="192">
        <v>915</v>
      </c>
      <c r="F321" s="192">
        <f>IF(ABS('M101'!Q28-SUM('M101'!K28,'M101'!L28,'M101'!N28,'M101'!O28,'M101'!P28,'M101'!M28))&lt;=0.5,"OK","ERROR")</f>
      </c>
    </row>
    <row r="322">
      <c r="A322" t="s" s="192">
        <v>256</v>
      </c>
      <c r="B322" t="s" s="191">
        <v>890</v>
      </c>
      <c r="C322" t="s" s="192">
        <v>891</v>
      </c>
      <c r="D322" t="s" s="192">
        <v>916</v>
      </c>
      <c r="E322" t="s" s="192">
        <v>917</v>
      </c>
      <c r="F322" s="192">
        <f>IF(ABS('M101'!X28-SUM('M101'!R28,'M101'!S28,'M101'!U28,'M101'!V28,'M101'!W28,'M101'!T28))&lt;=0.5,"OK","ERROR")</f>
      </c>
    </row>
    <row r="323">
      <c r="A323" t="s" s="192">
        <v>256</v>
      </c>
      <c r="B323" t="s" s="191">
        <v>890</v>
      </c>
      <c r="C323" t="s" s="192">
        <v>891</v>
      </c>
      <c r="D323" t="s" s="192">
        <v>918</v>
      </c>
      <c r="E323" t="s" s="192">
        <v>919</v>
      </c>
      <c r="F323" s="192">
        <f>IF(ABS('M101'!Q29-SUM('M101'!K29,'M101'!L29,'M101'!N29,'M101'!O29,'M101'!P29,'M101'!M29))&lt;=0.5,"OK","ERROR")</f>
      </c>
    </row>
    <row r="324">
      <c r="A324" t="s" s="192">
        <v>256</v>
      </c>
      <c r="B324" t="s" s="191">
        <v>890</v>
      </c>
      <c r="C324" t="s" s="192">
        <v>891</v>
      </c>
      <c r="D324" t="s" s="192">
        <v>920</v>
      </c>
      <c r="E324" t="s" s="192">
        <v>921</v>
      </c>
      <c r="F324" s="192">
        <f>IF(ABS('M101'!X29-SUM('M101'!R29,'M101'!S29,'M101'!U29,'M101'!V29,'M101'!W29,'M101'!T29))&lt;=0.5,"OK","ERROR")</f>
      </c>
    </row>
    <row r="325">
      <c r="A325" t="s" s="192">
        <v>256</v>
      </c>
      <c r="B325" t="s" s="191">
        <v>890</v>
      </c>
      <c r="C325" t="s" s="192">
        <v>891</v>
      </c>
      <c r="D325" t="s" s="192">
        <v>922</v>
      </c>
      <c r="E325" t="s" s="192">
        <v>923</v>
      </c>
      <c r="F325" s="192">
        <f>IF(ABS('M101'!Q30-SUM('M101'!K30,'M101'!L30,'M101'!N30,'M101'!O30,'M101'!P30,'M101'!M30))&lt;=0.5,"OK","ERROR")</f>
      </c>
    </row>
    <row r="326">
      <c r="A326" t="s" s="192">
        <v>256</v>
      </c>
      <c r="B326" t="s" s="191">
        <v>890</v>
      </c>
      <c r="C326" t="s" s="192">
        <v>891</v>
      </c>
      <c r="D326" t="s" s="192">
        <v>924</v>
      </c>
      <c r="E326" t="s" s="192">
        <v>925</v>
      </c>
      <c r="F326" s="192">
        <f>IF(ABS('M101'!X30-SUM('M101'!R30,'M101'!S30,'M101'!U30,'M101'!V30,'M101'!W30,'M101'!T30))&lt;=0.5,"OK","ERROR")</f>
      </c>
    </row>
    <row r="327">
      <c r="A327" t="s" s="192">
        <v>256</v>
      </c>
      <c r="B327" t="s" s="191">
        <v>890</v>
      </c>
      <c r="C327" t="s" s="192">
        <v>891</v>
      </c>
      <c r="D327" t="s" s="192">
        <v>926</v>
      </c>
      <c r="E327" t="s" s="192">
        <v>927</v>
      </c>
      <c r="F327" s="192">
        <f>IF(ABS('M101'!Q31-SUM('M101'!K31,'M101'!L31,'M101'!N31,'M101'!O31,'M101'!P31,'M101'!M31))&lt;=0.5,"OK","ERROR")</f>
      </c>
    </row>
    <row r="328">
      <c r="A328" t="s" s="192">
        <v>256</v>
      </c>
      <c r="B328" t="s" s="191">
        <v>890</v>
      </c>
      <c r="C328" t="s" s="192">
        <v>891</v>
      </c>
      <c r="D328" t="s" s="192">
        <v>928</v>
      </c>
      <c r="E328" t="s" s="192">
        <v>929</v>
      </c>
      <c r="F328" s="192">
        <f>IF(ABS('M101'!X31-SUM('M101'!R31,'M101'!S31,'M101'!U31,'M101'!V31,'M101'!W31,'M101'!T31))&lt;=0.5,"OK","ERROR")</f>
      </c>
    </row>
    <row r="329">
      <c r="A329" t="s" s="192">
        <v>256</v>
      </c>
      <c r="B329" t="s" s="191">
        <v>890</v>
      </c>
      <c r="C329" t="s" s="192">
        <v>891</v>
      </c>
      <c r="D329" t="s" s="192">
        <v>930</v>
      </c>
      <c r="E329" t="s" s="192">
        <v>931</v>
      </c>
      <c r="F329" s="192">
        <f>IF(ABS('M101'!Q32-SUM('M101'!K32,'M101'!L32,'M101'!N32,'M101'!O32,'M101'!P32,'M101'!M32))&lt;=0.5,"OK","ERROR")</f>
      </c>
    </row>
    <row r="330">
      <c r="A330" t="s" s="192">
        <v>256</v>
      </c>
      <c r="B330" t="s" s="191">
        <v>890</v>
      </c>
      <c r="C330" t="s" s="192">
        <v>891</v>
      </c>
      <c r="D330" t="s" s="192">
        <v>932</v>
      </c>
      <c r="E330" t="s" s="192">
        <v>933</v>
      </c>
      <c r="F330" s="192">
        <f>IF(ABS('M101'!X32-SUM('M101'!R32,'M101'!S32,'M101'!U32,'M101'!V32,'M101'!W32,'M101'!T32))&lt;=0.5,"OK","ERROR")</f>
      </c>
    </row>
    <row r="331">
      <c r="A331" t="s" s="192">
        <v>256</v>
      </c>
      <c r="B331" t="s" s="191">
        <v>890</v>
      </c>
      <c r="C331" t="s" s="192">
        <v>891</v>
      </c>
      <c r="D331" t="s" s="192">
        <v>934</v>
      </c>
      <c r="E331" t="s" s="192">
        <v>935</v>
      </c>
      <c r="F331" s="192">
        <f>IF(ABS('M101'!Q33-SUM('M101'!K33,'M101'!L33,'M101'!N33,'M101'!O33,'M101'!P33,'M101'!M33))&lt;=0.5,"OK","ERROR")</f>
      </c>
    </row>
    <row r="332">
      <c r="A332" t="s" s="192">
        <v>256</v>
      </c>
      <c r="B332" t="s" s="191">
        <v>890</v>
      </c>
      <c r="C332" t="s" s="192">
        <v>891</v>
      </c>
      <c r="D332" t="s" s="192">
        <v>936</v>
      </c>
      <c r="E332" t="s" s="192">
        <v>937</v>
      </c>
      <c r="F332" s="192">
        <f>IF(ABS('M101'!X33-SUM('M101'!R33,'M101'!S33,'M101'!U33,'M101'!V33,'M101'!W33,'M101'!T33))&lt;=0.5,"OK","ERROR")</f>
      </c>
    </row>
    <row r="333">
      <c r="A333" t="s" s="192">
        <v>256</v>
      </c>
      <c r="B333" t="s" s="191">
        <v>890</v>
      </c>
      <c r="C333" t="s" s="192">
        <v>891</v>
      </c>
      <c r="D333" t="s" s="192">
        <v>938</v>
      </c>
      <c r="E333" t="s" s="192">
        <v>939</v>
      </c>
      <c r="F333" s="192">
        <f>IF(ABS('M101'!Q34-SUM('M101'!K34,'M101'!L34,'M101'!N34,'M101'!O34,'M101'!P34,'M101'!M34))&lt;=0.5,"OK","ERROR")</f>
      </c>
    </row>
    <row r="334">
      <c r="A334" t="s" s="192">
        <v>256</v>
      </c>
      <c r="B334" t="s" s="191">
        <v>890</v>
      </c>
      <c r="C334" t="s" s="192">
        <v>891</v>
      </c>
      <c r="D334" t="s" s="192">
        <v>940</v>
      </c>
      <c r="E334" t="s" s="192">
        <v>941</v>
      </c>
      <c r="F334" s="192">
        <f>IF(ABS('M101'!X34-SUM('M101'!R34,'M101'!S34,'M101'!U34,'M101'!V34,'M101'!W34,'M101'!T34))&lt;=0.5,"OK","ERROR")</f>
      </c>
    </row>
    <row r="335">
      <c r="A335" t="s" s="192">
        <v>256</v>
      </c>
      <c r="B335" t="s" s="191">
        <v>890</v>
      </c>
      <c r="C335" t="s" s="192">
        <v>891</v>
      </c>
      <c r="D335" t="s" s="192">
        <v>942</v>
      </c>
      <c r="E335" t="s" s="192">
        <v>943</v>
      </c>
      <c r="F335" s="192">
        <f>IF(ABS('M101'!Q35-SUM('M101'!K35,'M101'!L35,'M101'!N35,'M101'!O35,'M101'!P35,'M101'!M35))&lt;=0.5,"OK","ERROR")</f>
      </c>
    </row>
    <row r="336">
      <c r="A336" t="s" s="192">
        <v>256</v>
      </c>
      <c r="B336" t="s" s="191">
        <v>890</v>
      </c>
      <c r="C336" t="s" s="192">
        <v>891</v>
      </c>
      <c r="D336" t="s" s="192">
        <v>944</v>
      </c>
      <c r="E336" t="s" s="192">
        <v>945</v>
      </c>
      <c r="F336" s="192">
        <f>IF(ABS('M101'!X35-SUM('M101'!R35,'M101'!S35,'M101'!U35,'M101'!V35,'M101'!W35,'M101'!T35))&lt;=0.5,"OK","ERROR")</f>
      </c>
    </row>
    <row r="337">
      <c r="A337" t="s" s="192">
        <v>256</v>
      </c>
      <c r="B337" t="s" s="191">
        <v>890</v>
      </c>
      <c r="C337" t="s" s="192">
        <v>891</v>
      </c>
      <c r="D337" t="s" s="192">
        <v>946</v>
      </c>
      <c r="E337" t="s" s="192">
        <v>947</v>
      </c>
      <c r="F337" s="192">
        <f>IF(ABS('M101'!Q36-SUM('M101'!K36,'M101'!L36,'M101'!N36,'M101'!O36,'M101'!P36,'M101'!M36))&lt;=0.5,"OK","ERROR")</f>
      </c>
    </row>
    <row r="338">
      <c r="A338" t="s" s="192">
        <v>256</v>
      </c>
      <c r="B338" t="s" s="191">
        <v>890</v>
      </c>
      <c r="C338" t="s" s="192">
        <v>891</v>
      </c>
      <c r="D338" t="s" s="192">
        <v>948</v>
      </c>
      <c r="E338" t="s" s="192">
        <v>949</v>
      </c>
      <c r="F338" s="192">
        <f>IF(ABS('M101'!X36-SUM('M101'!R36,'M101'!S36,'M101'!U36,'M101'!V36,'M101'!W36,'M101'!T36))&lt;=0.5,"OK","ERROR")</f>
      </c>
    </row>
    <row r="339">
      <c r="A339" t="s" s="192">
        <v>256</v>
      </c>
      <c r="B339" t="s" s="191">
        <v>890</v>
      </c>
      <c r="C339" t="s" s="192">
        <v>891</v>
      </c>
      <c r="D339" t="s" s="192">
        <v>950</v>
      </c>
      <c r="E339" t="s" s="192">
        <v>951</v>
      </c>
      <c r="F339" s="192">
        <f>IF(ABS('M101'!Q37-SUM('M101'!K37,'M101'!L37,'M101'!N37,'M101'!O37,'M101'!P37,'M101'!M37))&lt;=0.5,"OK","ERROR")</f>
      </c>
    </row>
    <row r="340">
      <c r="A340" t="s" s="192">
        <v>256</v>
      </c>
      <c r="B340" t="s" s="191">
        <v>890</v>
      </c>
      <c r="C340" t="s" s="192">
        <v>891</v>
      </c>
      <c r="D340" t="s" s="192">
        <v>952</v>
      </c>
      <c r="E340" t="s" s="192">
        <v>953</v>
      </c>
      <c r="F340" s="192">
        <f>IF(ABS('M101'!X37-SUM('M101'!R37,'M101'!S37,'M101'!U37,'M101'!V37,'M101'!W37,'M101'!T37))&lt;=0.5,"OK","ERROR")</f>
      </c>
    </row>
    <row r="341">
      <c r="A341" t="s" s="192">
        <v>256</v>
      </c>
      <c r="B341" t="s" s="191">
        <v>890</v>
      </c>
      <c r="C341" t="s" s="192">
        <v>891</v>
      </c>
      <c r="D341" t="s" s="192">
        <v>954</v>
      </c>
      <c r="E341" t="s" s="192">
        <v>955</v>
      </c>
      <c r="F341" s="192">
        <f>IF(ABS('M101'!Q38-SUM('M101'!K38,'M101'!L38,'M101'!N38,'M101'!O38,'M101'!P38,'M101'!M38))&lt;=0.5,"OK","ERROR")</f>
      </c>
    </row>
    <row r="342">
      <c r="A342" t="s" s="192">
        <v>256</v>
      </c>
      <c r="B342" t="s" s="191">
        <v>890</v>
      </c>
      <c r="C342" t="s" s="192">
        <v>891</v>
      </c>
      <c r="D342" t="s" s="192">
        <v>956</v>
      </c>
      <c r="E342" t="s" s="192">
        <v>957</v>
      </c>
      <c r="F342" s="192">
        <f>IF(ABS('M101'!X38-SUM('M101'!R38,'M101'!S38,'M101'!U38,'M101'!V38,'M101'!W38,'M101'!T38))&lt;=0.5,"OK","ERROR")</f>
      </c>
    </row>
    <row r="343">
      <c r="A343" t="s" s="192">
        <v>256</v>
      </c>
      <c r="B343" t="s" s="191">
        <v>890</v>
      </c>
      <c r="C343" t="s" s="192">
        <v>891</v>
      </c>
      <c r="D343" t="s" s="192">
        <v>958</v>
      </c>
      <c r="E343" t="s" s="192">
        <v>959</v>
      </c>
      <c r="F343" s="192">
        <f>IF(ABS('M101'!Q39-SUM('M101'!K39,'M101'!L39,'M101'!N39,'M101'!O39,'M101'!P39,'M101'!M39))&lt;=0.5,"OK","ERROR")</f>
      </c>
    </row>
    <row r="344">
      <c r="A344" t="s" s="192">
        <v>256</v>
      </c>
      <c r="B344" t="s" s="191">
        <v>890</v>
      </c>
      <c r="C344" t="s" s="192">
        <v>891</v>
      </c>
      <c r="D344" t="s" s="192">
        <v>960</v>
      </c>
      <c r="E344" t="s" s="192">
        <v>961</v>
      </c>
      <c r="F344" s="192">
        <f>IF(ABS('M101'!X39-SUM('M101'!R39,'M101'!S39,'M101'!U39,'M101'!V39,'M101'!W39,'M101'!T39))&lt;=0.5,"OK","ERROR")</f>
      </c>
    </row>
    <row r="345">
      <c r="A345" t="s" s="192">
        <v>256</v>
      </c>
      <c r="B345" t="s" s="191">
        <v>890</v>
      </c>
      <c r="C345" t="s" s="192">
        <v>891</v>
      </c>
      <c r="D345" t="s" s="192">
        <v>962</v>
      </c>
      <c r="E345" t="s" s="192">
        <v>963</v>
      </c>
      <c r="F345" s="192">
        <f>IF(ABS('M101'!Q40-SUM('M101'!K40,'M101'!L40,'M101'!N40,'M101'!O40,'M101'!P40,'M101'!M40))&lt;=0.5,"OK","ERROR")</f>
      </c>
    </row>
    <row r="346">
      <c r="A346" t="s" s="192">
        <v>256</v>
      </c>
      <c r="B346" t="s" s="191">
        <v>890</v>
      </c>
      <c r="C346" t="s" s="192">
        <v>891</v>
      </c>
      <c r="D346" t="s" s="192">
        <v>964</v>
      </c>
      <c r="E346" t="s" s="192">
        <v>965</v>
      </c>
      <c r="F346" s="192">
        <f>IF(ABS('M101'!X40-SUM('M101'!R40,'M101'!S40,'M101'!U40,'M101'!V40,'M101'!W40,'M101'!T40))&lt;=0.5,"OK","ERROR")</f>
      </c>
    </row>
    <row r="347">
      <c r="A347" t="s" s="192">
        <v>256</v>
      </c>
      <c r="B347" t="s" s="191">
        <v>890</v>
      </c>
      <c r="C347" t="s" s="192">
        <v>891</v>
      </c>
      <c r="D347" t="s" s="192">
        <v>966</v>
      </c>
      <c r="E347" t="s" s="192">
        <v>967</v>
      </c>
      <c r="F347" s="192">
        <f>IF(ABS('M101'!Q41-SUM('M101'!K41,'M101'!L41,'M101'!N41,'M101'!O41,'M101'!P41,'M101'!M41))&lt;=0.5,"OK","ERROR")</f>
      </c>
    </row>
    <row r="348">
      <c r="A348" t="s" s="192">
        <v>256</v>
      </c>
      <c r="B348" t="s" s="191">
        <v>890</v>
      </c>
      <c r="C348" t="s" s="192">
        <v>891</v>
      </c>
      <c r="D348" t="s" s="192">
        <v>968</v>
      </c>
      <c r="E348" t="s" s="192">
        <v>969</v>
      </c>
      <c r="F348" s="192">
        <f>IF(ABS('M101'!X41-SUM('M101'!R41,'M101'!S41,'M101'!U41,'M101'!V41,'M101'!W41,'M101'!T41))&lt;=0.5,"OK","ERROR")</f>
      </c>
    </row>
    <row r="349">
      <c r="A349" t="s" s="192">
        <v>256</v>
      </c>
      <c r="B349" t="s" s="191">
        <v>890</v>
      </c>
      <c r="C349" t="s" s="192">
        <v>891</v>
      </c>
      <c r="D349" t="s" s="192">
        <v>970</v>
      </c>
      <c r="E349" t="s" s="192">
        <v>971</v>
      </c>
      <c r="F349" s="192">
        <f>IF(ABS('M101'!Q42-SUM('M101'!K42,'M101'!L42,'M101'!N42,'M101'!O42,'M101'!P42,'M101'!M42))&lt;=0.5,"OK","ERROR")</f>
      </c>
    </row>
    <row r="350">
      <c r="A350" t="s" s="192">
        <v>256</v>
      </c>
      <c r="B350" t="s" s="191">
        <v>890</v>
      </c>
      <c r="C350" t="s" s="192">
        <v>891</v>
      </c>
      <c r="D350" t="s" s="192">
        <v>972</v>
      </c>
      <c r="E350" t="s" s="192">
        <v>973</v>
      </c>
      <c r="F350" s="192">
        <f>IF(ABS('M101'!X42-SUM('M101'!R42,'M101'!S42,'M101'!U42,'M101'!V42,'M101'!W42,'M101'!T42))&lt;=0.5,"OK","ERROR")</f>
      </c>
    </row>
    <row r="351">
      <c r="A351" t="s" s="192">
        <v>256</v>
      </c>
      <c r="B351" t="s" s="191">
        <v>890</v>
      </c>
      <c r="C351" t="s" s="192">
        <v>891</v>
      </c>
      <c r="D351" t="s" s="192">
        <v>974</v>
      </c>
      <c r="E351" t="s" s="192">
        <v>975</v>
      </c>
      <c r="F351" s="192">
        <f>IF(ABS('M101'!Q43-SUM('M101'!K43,'M101'!L43,'M101'!N43,'M101'!O43,'M101'!P43,'M101'!M43))&lt;=0.5,"OK","ERROR")</f>
      </c>
    </row>
    <row r="352">
      <c r="A352" t="s" s="192">
        <v>256</v>
      </c>
      <c r="B352" t="s" s="191">
        <v>890</v>
      </c>
      <c r="C352" t="s" s="192">
        <v>891</v>
      </c>
      <c r="D352" t="s" s="192">
        <v>976</v>
      </c>
      <c r="E352" t="s" s="192">
        <v>977</v>
      </c>
      <c r="F352" s="192">
        <f>IF(ABS('M101'!X43-SUM('M101'!R43,'M101'!S43,'M101'!U43,'M101'!V43,'M101'!W43,'M101'!T43))&lt;=0.5,"OK","ERROR")</f>
      </c>
    </row>
    <row r="353">
      <c r="A353" t="s" s="192">
        <v>256</v>
      </c>
      <c r="B353" t="s" s="191">
        <v>890</v>
      </c>
      <c r="C353" t="s" s="192">
        <v>891</v>
      </c>
      <c r="D353" t="s" s="192">
        <v>978</v>
      </c>
      <c r="E353" t="s" s="192">
        <v>979</v>
      </c>
      <c r="F353" s="192">
        <f>IF(ABS('M101'!Q44-SUM('M101'!K44,'M101'!L44,'M101'!N44,'M101'!O44,'M101'!P44,'M101'!M44))&lt;=0.5,"OK","ERROR")</f>
      </c>
    </row>
    <row r="354">
      <c r="A354" t="s" s="192">
        <v>256</v>
      </c>
      <c r="B354" t="s" s="191">
        <v>890</v>
      </c>
      <c r="C354" t="s" s="192">
        <v>891</v>
      </c>
      <c r="D354" t="s" s="192">
        <v>980</v>
      </c>
      <c r="E354" t="s" s="192">
        <v>981</v>
      </c>
      <c r="F354" s="192">
        <f>IF(ABS('M101'!X44-SUM('M101'!R44,'M101'!S44,'M101'!U44,'M101'!V44,'M101'!W44,'M101'!T44))&lt;=0.5,"OK","ERROR")</f>
      </c>
    </row>
    <row r="355">
      <c r="A355" t="s" s="192">
        <v>256</v>
      </c>
      <c r="B355" t="s" s="191">
        <v>890</v>
      </c>
      <c r="C355" t="s" s="192">
        <v>891</v>
      </c>
      <c r="D355" t="s" s="192">
        <v>982</v>
      </c>
      <c r="E355" t="s" s="192">
        <v>983</v>
      </c>
      <c r="F355" s="192">
        <f>IF(ABS('M101'!Q45-SUM('M101'!K45,'M101'!L45,'M101'!N45,'M101'!O45,'M101'!P45,'M101'!M45))&lt;=0.5,"OK","ERROR")</f>
      </c>
    </row>
    <row r="356">
      <c r="A356" t="s" s="192">
        <v>256</v>
      </c>
      <c r="B356" t="s" s="191">
        <v>890</v>
      </c>
      <c r="C356" t="s" s="192">
        <v>891</v>
      </c>
      <c r="D356" t="s" s="192">
        <v>984</v>
      </c>
      <c r="E356" t="s" s="192">
        <v>985</v>
      </c>
      <c r="F356" s="192">
        <f>IF(ABS('M101'!X45-SUM('M101'!R45,'M101'!S45,'M101'!U45,'M101'!V45,'M101'!W45,'M101'!T45))&lt;=0.5,"OK","ERROR")</f>
      </c>
    </row>
    <row r="357">
      <c r="A357" t="s" s="192">
        <v>256</v>
      </c>
      <c r="B357" t="s" s="191">
        <v>890</v>
      </c>
      <c r="C357" t="s" s="192">
        <v>891</v>
      </c>
      <c r="D357" t="s" s="192">
        <v>986</v>
      </c>
      <c r="E357" t="s" s="192">
        <v>987</v>
      </c>
      <c r="F357" s="192">
        <f>IF(ABS('M101'!Q46-SUM('M101'!K46,'M101'!L46,'M101'!N46,'M101'!O46,'M101'!P46,'M101'!M46))&lt;=0.5,"OK","ERROR")</f>
      </c>
    </row>
    <row r="358">
      <c r="A358" t="s" s="192">
        <v>256</v>
      </c>
      <c r="B358" t="s" s="191">
        <v>890</v>
      </c>
      <c r="C358" t="s" s="192">
        <v>891</v>
      </c>
      <c r="D358" t="s" s="192">
        <v>988</v>
      </c>
      <c r="E358" t="s" s="192">
        <v>989</v>
      </c>
      <c r="F358" s="192">
        <f>IF(ABS('M101'!X46-SUM('M101'!R46,'M101'!S46,'M101'!U46,'M101'!V46,'M101'!W46,'M101'!T46))&lt;=0.5,"OK","ERROR")</f>
      </c>
    </row>
    <row r="359">
      <c r="A359" t="s" s="192">
        <v>256</v>
      </c>
      <c r="B359" t="s" s="191">
        <v>890</v>
      </c>
      <c r="C359" t="s" s="192">
        <v>891</v>
      </c>
      <c r="D359" t="s" s="192">
        <v>990</v>
      </c>
      <c r="E359" t="s" s="192">
        <v>991</v>
      </c>
      <c r="F359" s="192">
        <f>IF(ABS('M101'!Q47-SUM('M101'!K47,'M101'!L47,'M101'!N47,'M101'!O47,'M101'!P47,'M101'!M47))&lt;=0.5,"OK","ERROR")</f>
      </c>
    </row>
    <row r="360">
      <c r="A360" t="s" s="192">
        <v>256</v>
      </c>
      <c r="B360" t="s" s="191">
        <v>890</v>
      </c>
      <c r="C360" t="s" s="192">
        <v>891</v>
      </c>
      <c r="D360" t="s" s="192">
        <v>992</v>
      </c>
      <c r="E360" t="s" s="192">
        <v>993</v>
      </c>
      <c r="F360" s="192">
        <f>IF(ABS('M101'!X47-SUM('M101'!R47,'M101'!S47,'M101'!U47,'M101'!V47,'M101'!W47,'M101'!T47))&lt;=0.5,"OK","ERROR")</f>
      </c>
    </row>
    <row r="361">
      <c r="A361" t="s" s="192">
        <v>256</v>
      </c>
      <c r="B361" t="s" s="191">
        <v>890</v>
      </c>
      <c r="C361" t="s" s="192">
        <v>891</v>
      </c>
      <c r="D361" t="s" s="192">
        <v>994</v>
      </c>
      <c r="E361" t="s" s="192">
        <v>995</v>
      </c>
      <c r="F361" s="192">
        <f>IF(ABS('M101'!Q48-SUM('M101'!K48,'M101'!L48,'M101'!N48,'M101'!O48,'M101'!P48,'M101'!M48))&lt;=0.5,"OK","ERROR")</f>
      </c>
    </row>
    <row r="362">
      <c r="A362" t="s" s="192">
        <v>256</v>
      </c>
      <c r="B362" t="s" s="191">
        <v>890</v>
      </c>
      <c r="C362" t="s" s="192">
        <v>891</v>
      </c>
      <c r="D362" t="s" s="192">
        <v>996</v>
      </c>
      <c r="E362" t="s" s="192">
        <v>997</v>
      </c>
      <c r="F362" s="192">
        <f>IF(ABS('M101'!X48-SUM('M101'!R48,'M101'!S48,'M101'!U48,'M101'!V48,'M101'!W48,'M101'!T48))&lt;=0.5,"OK","ERROR")</f>
      </c>
    </row>
    <row r="363">
      <c r="A363" t="s" s="192">
        <v>256</v>
      </c>
      <c r="B363" t="s" s="191">
        <v>890</v>
      </c>
      <c r="C363" t="s" s="192">
        <v>891</v>
      </c>
      <c r="D363" t="s" s="192">
        <v>998</v>
      </c>
      <c r="E363" t="s" s="192">
        <v>999</v>
      </c>
      <c r="F363" s="192">
        <f>IF(ABS('M101'!Q49-SUM('M101'!K49,'M101'!L49,'M101'!N49,'M101'!O49,'M101'!P49,'M101'!M49))&lt;=0.5,"OK","ERROR")</f>
      </c>
    </row>
    <row r="364">
      <c r="A364" t="s" s="192">
        <v>256</v>
      </c>
      <c r="B364" t="s" s="191">
        <v>890</v>
      </c>
      <c r="C364" t="s" s="192">
        <v>891</v>
      </c>
      <c r="D364" t="s" s="192">
        <v>1000</v>
      </c>
      <c r="E364" t="s" s="192">
        <v>1001</v>
      </c>
      <c r="F364" s="192">
        <f>IF(ABS('M101'!X49-SUM('M101'!R49,'M101'!S49,'M101'!U49,'M101'!V49,'M101'!W49,'M101'!T49))&lt;=0.5,"OK","ERROR")</f>
      </c>
    </row>
    <row r="365">
      <c r="A365" t="s" s="192">
        <v>256</v>
      </c>
      <c r="B365" t="s" s="191">
        <v>890</v>
      </c>
      <c r="C365" t="s" s="192">
        <v>891</v>
      </c>
      <c r="D365" t="s" s="192">
        <v>1002</v>
      </c>
      <c r="E365" t="s" s="192">
        <v>1003</v>
      </c>
      <c r="F365" s="192">
        <f>IF(ABS('M101'!Q50-SUM('M101'!K50,'M101'!L50,'M101'!N50,'M101'!O50,'M101'!P50,'M101'!M50))&lt;=0.5,"OK","ERROR")</f>
      </c>
    </row>
    <row r="366">
      <c r="A366" t="s" s="192">
        <v>256</v>
      </c>
      <c r="B366" t="s" s="191">
        <v>890</v>
      </c>
      <c r="C366" t="s" s="192">
        <v>891</v>
      </c>
      <c r="D366" t="s" s="192">
        <v>1004</v>
      </c>
      <c r="E366" t="s" s="192">
        <v>1005</v>
      </c>
      <c r="F366" s="192">
        <f>IF(ABS('M101'!X50-SUM('M101'!R50,'M101'!S50,'M101'!U50,'M101'!V50,'M101'!W50,'M101'!T50))&lt;=0.5,"OK","ERROR")</f>
      </c>
    </row>
    <row r="367">
      <c r="A367" t="s" s="192">
        <v>256</v>
      </c>
      <c r="B367" t="s" s="191">
        <v>890</v>
      </c>
      <c r="C367" t="s" s="192">
        <v>891</v>
      </c>
      <c r="D367" t="s" s="192">
        <v>1006</v>
      </c>
      <c r="E367" t="s" s="192">
        <v>1007</v>
      </c>
      <c r="F367" s="192">
        <f>IF(ABS('M101'!Q51-SUM('M101'!K51,'M101'!L51,'M101'!N51,'M101'!O51,'M101'!P51,'M101'!M51))&lt;=0.5,"OK","ERROR")</f>
      </c>
    </row>
    <row r="368">
      <c r="A368" t="s" s="192">
        <v>256</v>
      </c>
      <c r="B368" t="s" s="191">
        <v>890</v>
      </c>
      <c r="C368" t="s" s="192">
        <v>891</v>
      </c>
      <c r="D368" t="s" s="192">
        <v>1008</v>
      </c>
      <c r="E368" t="s" s="192">
        <v>1009</v>
      </c>
      <c r="F368" s="192">
        <f>IF(ABS('M101'!X51-SUM('M101'!R51,'M101'!S51,'M101'!U51,'M101'!V51,'M101'!W51,'M101'!T51))&lt;=0.5,"OK","ERROR")</f>
      </c>
    </row>
    <row r="369">
      <c r="A369" t="s" s="192">
        <v>256</v>
      </c>
      <c r="B369" t="s" s="191">
        <v>890</v>
      </c>
      <c r="C369" t="s" s="192">
        <v>891</v>
      </c>
      <c r="D369" t="s" s="192">
        <v>1010</v>
      </c>
      <c r="E369" t="s" s="192">
        <v>1011</v>
      </c>
      <c r="F369" s="192">
        <f>IF(ABS('M101'!Q52-SUM('M101'!K52,'M101'!L52,'M101'!N52,'M101'!O52,'M101'!P52,'M101'!M52))&lt;=0.5,"OK","ERROR")</f>
      </c>
    </row>
    <row r="370">
      <c r="A370" t="s" s="192">
        <v>256</v>
      </c>
      <c r="B370" t="s" s="191">
        <v>890</v>
      </c>
      <c r="C370" t="s" s="192">
        <v>891</v>
      </c>
      <c r="D370" t="s" s="192">
        <v>1012</v>
      </c>
      <c r="E370" t="s" s="192">
        <v>1013</v>
      </c>
      <c r="F370" s="192">
        <f>IF(ABS('M101'!X52-SUM('M101'!R52,'M101'!S52,'M101'!U52,'M101'!V52,'M101'!W52,'M101'!T52))&lt;=0.5,"OK","ERROR")</f>
      </c>
    </row>
    <row r="371">
      <c r="A371" t="s" s="192">
        <v>256</v>
      </c>
      <c r="B371" t="s" s="191">
        <v>890</v>
      </c>
      <c r="C371" t="s" s="192">
        <v>891</v>
      </c>
      <c r="D371" t="s" s="192">
        <v>1014</v>
      </c>
      <c r="E371" t="s" s="192">
        <v>1015</v>
      </c>
      <c r="F371" s="192">
        <f>IF(ABS('M101'!Q53-SUM('M101'!K53,'M101'!L53,'M101'!N53,'M101'!O53,'M101'!P53,'M101'!M53))&lt;=0.5,"OK","ERROR")</f>
      </c>
    </row>
    <row r="372">
      <c r="A372" t="s" s="192">
        <v>256</v>
      </c>
      <c r="B372" t="s" s="191">
        <v>890</v>
      </c>
      <c r="C372" t="s" s="192">
        <v>891</v>
      </c>
      <c r="D372" t="s" s="192">
        <v>1016</v>
      </c>
      <c r="E372" t="s" s="192">
        <v>1017</v>
      </c>
      <c r="F372" s="192">
        <f>IF(ABS('M101'!X53-SUM('M101'!R53,'M101'!S53,'M101'!U53,'M101'!V53,'M101'!W53,'M101'!T53))&lt;=0.5,"OK","ERROR")</f>
      </c>
    </row>
    <row r="373">
      <c r="A373" t="s" s="192">
        <v>256</v>
      </c>
      <c r="B373" t="s" s="191">
        <v>890</v>
      </c>
      <c r="C373" t="s" s="192">
        <v>891</v>
      </c>
      <c r="D373" t="s" s="192">
        <v>1018</v>
      </c>
      <c r="E373" t="s" s="192">
        <v>1019</v>
      </c>
      <c r="F373" s="192">
        <f>IF(ABS('M101'!Q54-SUM('M101'!K54,'M101'!L54,'M101'!N54,'M101'!O54,'M101'!P54,'M101'!M54))&lt;=0.5,"OK","ERROR")</f>
      </c>
    </row>
    <row r="374">
      <c r="A374" t="s" s="192">
        <v>256</v>
      </c>
      <c r="B374" t="s" s="191">
        <v>890</v>
      </c>
      <c r="C374" t="s" s="192">
        <v>891</v>
      </c>
      <c r="D374" t="s" s="192">
        <v>1020</v>
      </c>
      <c r="E374" t="s" s="192">
        <v>1021</v>
      </c>
      <c r="F374" s="192">
        <f>IF(ABS('M101'!X54-SUM('M101'!R54,'M101'!S54,'M101'!U54,'M101'!V54,'M101'!W54,'M101'!T54))&lt;=0.5,"OK","ERROR")</f>
      </c>
    </row>
    <row r="375">
      <c r="A375" t="s" s="192">
        <v>256</v>
      </c>
      <c r="B375" t="s" s="191">
        <v>890</v>
      </c>
      <c r="C375" t="s" s="192">
        <v>891</v>
      </c>
      <c r="D375" t="s" s="192">
        <v>1022</v>
      </c>
      <c r="E375" t="s" s="192">
        <v>1023</v>
      </c>
      <c r="F375" s="192">
        <f>IF(ABS('M101'!Q55-SUM('M101'!K55,'M101'!L55,'M101'!N55,'M101'!O55,'M101'!P55,'M101'!M55))&lt;=0.5,"OK","ERROR")</f>
      </c>
    </row>
    <row r="376">
      <c r="A376" t="s" s="192">
        <v>256</v>
      </c>
      <c r="B376" t="s" s="191">
        <v>890</v>
      </c>
      <c r="C376" t="s" s="192">
        <v>891</v>
      </c>
      <c r="D376" t="s" s="192">
        <v>1024</v>
      </c>
      <c r="E376" t="s" s="192">
        <v>1025</v>
      </c>
      <c r="F376" s="192">
        <f>IF(ABS('M101'!X55-SUM('M101'!R55,'M101'!S55,'M101'!U55,'M101'!V55,'M101'!W55,'M101'!T55))&lt;=0.5,"OK","ERROR")</f>
      </c>
    </row>
    <row r="377">
      <c r="A377" t="s" s="192">
        <v>256</v>
      </c>
      <c r="B377" t="s" s="191">
        <v>890</v>
      </c>
      <c r="C377" t="s" s="192">
        <v>891</v>
      </c>
      <c r="D377" t="s" s="192">
        <v>1026</v>
      </c>
      <c r="E377" t="s" s="192">
        <v>1027</v>
      </c>
      <c r="F377" s="192">
        <f>IF(ABS('M101'!Q56-SUM('M101'!K56,'M101'!L56,'M101'!N56,'M101'!O56,'M101'!P56,'M101'!M56))&lt;=0.5,"OK","ERROR")</f>
      </c>
    </row>
    <row r="378">
      <c r="A378" t="s" s="192">
        <v>256</v>
      </c>
      <c r="B378" t="s" s="191">
        <v>890</v>
      </c>
      <c r="C378" t="s" s="192">
        <v>891</v>
      </c>
      <c r="D378" t="s" s="192">
        <v>1028</v>
      </c>
      <c r="E378" t="s" s="192">
        <v>1029</v>
      </c>
      <c r="F378" s="192">
        <f>IF(ABS('M101'!X56-SUM('M101'!R56,'M101'!S56,'M101'!U56,'M101'!V56,'M101'!W56,'M101'!T56))&lt;=0.5,"OK","ERROR")</f>
      </c>
    </row>
    <row r="379">
      <c r="A379" t="s" s="192">
        <v>256</v>
      </c>
      <c r="B379" t="s" s="191">
        <v>890</v>
      </c>
      <c r="C379" t="s" s="192">
        <v>891</v>
      </c>
      <c r="D379" t="s" s="192">
        <v>1030</v>
      </c>
      <c r="E379" t="s" s="192">
        <v>1031</v>
      </c>
      <c r="F379" s="192">
        <f>IF(ABS('M101'!Q58-SUM('M101'!K58,'M101'!L58,'M101'!N58,'M101'!O58,'M101'!P58,'M101'!M58))&lt;=0.5,"OK","ERROR")</f>
      </c>
    </row>
    <row r="380">
      <c r="A380" t="s" s="192">
        <v>256</v>
      </c>
      <c r="B380" t="s" s="191">
        <v>890</v>
      </c>
      <c r="C380" t="s" s="192">
        <v>891</v>
      </c>
      <c r="D380" t="s" s="192">
        <v>1032</v>
      </c>
      <c r="E380" t="s" s="192">
        <v>1033</v>
      </c>
      <c r="F380" s="192">
        <f>IF(ABS('M101'!X58-SUM('M101'!R58,'M101'!S58,'M101'!U58,'M101'!V58,'M101'!W58,'M101'!T58))&lt;=0.5,"OK","ERROR")</f>
      </c>
    </row>
    <row r="381">
      <c r="A381" t="s" s="192">
        <v>256</v>
      </c>
      <c r="B381" t="s" s="191">
        <v>890</v>
      </c>
      <c r="C381" t="s" s="192">
        <v>891</v>
      </c>
      <c r="D381" t="s" s="192">
        <v>1034</v>
      </c>
      <c r="E381" t="s" s="192">
        <v>1035</v>
      </c>
      <c r="F381" s="192">
        <f>IF(ABS('M101'!Q59-SUM('M101'!K59,'M101'!L59,'M101'!N59,'M101'!O59,'M101'!P59,'M101'!M59))&lt;=0.5,"OK","ERROR")</f>
      </c>
    </row>
    <row r="382">
      <c r="A382" t="s" s="192">
        <v>256</v>
      </c>
      <c r="B382" t="s" s="191">
        <v>890</v>
      </c>
      <c r="C382" t="s" s="192">
        <v>891</v>
      </c>
      <c r="D382" t="s" s="192">
        <v>1036</v>
      </c>
      <c r="E382" t="s" s="192">
        <v>1037</v>
      </c>
      <c r="F382" s="192">
        <f>IF(ABS('M101'!X59-SUM('M101'!R59,'M101'!S59,'M101'!U59,'M101'!V59,'M101'!W59,'M101'!T59))&lt;=0.5,"OK","ERROR")</f>
      </c>
    </row>
    <row r="383">
      <c r="A383" t="s" s="192">
        <v>256</v>
      </c>
      <c r="B383" t="s" s="191">
        <v>890</v>
      </c>
      <c r="C383" t="s" s="192">
        <v>891</v>
      </c>
      <c r="D383" t="s" s="192">
        <v>1038</v>
      </c>
      <c r="E383" t="s" s="192">
        <v>1039</v>
      </c>
      <c r="F383" s="192">
        <f>IF(ABS('M101'!Q60-SUM('M101'!K60,'M101'!L60,'M101'!N60,'M101'!O60,'M101'!P60,'M101'!M60))&lt;=0.5,"OK","ERROR")</f>
      </c>
    </row>
    <row r="384">
      <c r="A384" t="s" s="192">
        <v>256</v>
      </c>
      <c r="B384" t="s" s="191">
        <v>890</v>
      </c>
      <c r="C384" t="s" s="192">
        <v>891</v>
      </c>
      <c r="D384" t="s" s="192">
        <v>1040</v>
      </c>
      <c r="E384" t="s" s="192">
        <v>1041</v>
      </c>
      <c r="F384" s="192">
        <f>IF(ABS('M101'!X60-SUM('M101'!R60,'M101'!S60,'M101'!U60,'M101'!V60,'M101'!W60,'M101'!T60))&lt;=0.5,"OK","ERROR")</f>
      </c>
    </row>
    <row r="385">
      <c r="A385" t="s" s="192">
        <v>256</v>
      </c>
      <c r="B385" t="s" s="191">
        <v>890</v>
      </c>
      <c r="C385" t="s" s="192">
        <v>891</v>
      </c>
      <c r="D385" t="s" s="192">
        <v>1042</v>
      </c>
      <c r="E385" t="s" s="192">
        <v>1043</v>
      </c>
      <c r="F385" s="192">
        <f>IF(ABS('M101'!Q61-SUM('M101'!K61,'M101'!L61,'M101'!N61,'M101'!O61,'M101'!P61,'M101'!M61))&lt;=0.5,"OK","ERROR")</f>
      </c>
    </row>
    <row r="386">
      <c r="A386" t="s" s="192">
        <v>256</v>
      </c>
      <c r="B386" t="s" s="191">
        <v>890</v>
      </c>
      <c r="C386" t="s" s="192">
        <v>891</v>
      </c>
      <c r="D386" t="s" s="192">
        <v>1044</v>
      </c>
      <c r="E386" t="s" s="192">
        <v>1045</v>
      </c>
      <c r="F386" s="192">
        <f>IF(ABS('M101'!X61-SUM('M101'!R61,'M101'!S61,'M101'!U61,'M101'!V61,'M101'!W61,'M101'!T61))&lt;=0.5,"OK","ERROR")</f>
      </c>
    </row>
    <row r="387">
      <c r="A387" t="s" s="192">
        <v>256</v>
      </c>
      <c r="B387" t="s" s="191">
        <v>890</v>
      </c>
      <c r="C387" t="s" s="192">
        <v>891</v>
      </c>
      <c r="D387" t="s" s="192">
        <v>1046</v>
      </c>
      <c r="E387" t="s" s="192">
        <v>1047</v>
      </c>
      <c r="F387" s="192">
        <f>IF(ABS('M101'!Q62-SUM('M101'!K62,'M101'!L62,'M101'!N62,'M101'!O62,'M101'!P62,'M101'!M62))&lt;=0.5,"OK","ERROR")</f>
      </c>
    </row>
    <row r="388">
      <c r="A388" t="s" s="192">
        <v>256</v>
      </c>
      <c r="B388" t="s" s="191">
        <v>890</v>
      </c>
      <c r="C388" t="s" s="192">
        <v>891</v>
      </c>
      <c r="D388" t="s" s="192">
        <v>1048</v>
      </c>
      <c r="E388" t="s" s="192">
        <v>1049</v>
      </c>
      <c r="F388" s="192">
        <f>IF(ABS('M101'!X62-SUM('M101'!R62,'M101'!S62,'M101'!U62,'M101'!V62,'M101'!W62,'M101'!T62))&lt;=0.5,"OK","ERROR")</f>
      </c>
    </row>
    <row r="389">
      <c r="A389" t="s" s="192">
        <v>256</v>
      </c>
      <c r="B389" t="s" s="191">
        <v>890</v>
      </c>
      <c r="C389" t="s" s="192">
        <v>891</v>
      </c>
      <c r="D389" t="s" s="192">
        <v>1050</v>
      </c>
      <c r="E389" t="s" s="192">
        <v>1051</v>
      </c>
      <c r="F389" s="192">
        <f>IF(ABS('M101'!Q64-SUM('M101'!K64,'M101'!L64,'M101'!N64,'M101'!O64,'M101'!P64,'M101'!M64))&lt;=0.5,"OK","ERROR")</f>
      </c>
    </row>
    <row r="390">
      <c r="A390" t="s" s="192">
        <v>256</v>
      </c>
      <c r="B390" t="s" s="191">
        <v>890</v>
      </c>
      <c r="C390" t="s" s="192">
        <v>891</v>
      </c>
      <c r="D390" t="s" s="192">
        <v>1052</v>
      </c>
      <c r="E390" t="s" s="192">
        <v>1053</v>
      </c>
      <c r="F390" s="192">
        <f>IF(ABS('M101'!X64-SUM('M101'!R64,'M101'!S64,'M101'!U64,'M101'!V64,'M101'!W64,'M101'!T64))&lt;=0.5,"OK","ERROR")</f>
      </c>
    </row>
    <row r="391">
      <c r="A391" t="s" s="192">
        <v>256</v>
      </c>
      <c r="B391" t="s" s="191">
        <v>890</v>
      </c>
      <c r="C391" t="s" s="192">
        <v>891</v>
      </c>
      <c r="D391" t="s" s="192">
        <v>1054</v>
      </c>
      <c r="E391" t="s" s="192">
        <v>1055</v>
      </c>
      <c r="F391" s="192">
        <f>IF(ABS('M101'!Q65-SUM('M101'!K65,'M101'!L65,'M101'!N65,'M101'!O65,'M101'!P65,'M101'!M65))&lt;=0.5,"OK","ERROR")</f>
      </c>
    </row>
    <row r="392">
      <c r="A392" t="s" s="192">
        <v>256</v>
      </c>
      <c r="B392" t="s" s="191">
        <v>890</v>
      </c>
      <c r="C392" t="s" s="192">
        <v>891</v>
      </c>
      <c r="D392" t="s" s="192">
        <v>1056</v>
      </c>
      <c r="E392" t="s" s="192">
        <v>1057</v>
      </c>
      <c r="F392" s="192">
        <f>IF(ABS('M101'!X65-SUM('M101'!R65,'M101'!S65,'M101'!U65,'M101'!V65,'M101'!W65,'M101'!T65))&lt;=0.5,"OK","ERROR")</f>
      </c>
    </row>
    <row r="393">
      <c r="A393" t="s" s="192">
        <v>256</v>
      </c>
      <c r="B393" t="s" s="191">
        <v>890</v>
      </c>
      <c r="C393" t="s" s="192">
        <v>891</v>
      </c>
      <c r="D393" t="s" s="192">
        <v>1058</v>
      </c>
      <c r="E393" t="s" s="192">
        <v>1059</v>
      </c>
      <c r="F393" s="192">
        <f>IF(ABS('M101'!Q66-SUM('M101'!K66,'M101'!L66,'M101'!N66,'M101'!O66,'M101'!P66,'M101'!M66))&lt;=0.5,"OK","ERROR")</f>
      </c>
    </row>
    <row r="394">
      <c r="A394" t="s" s="192">
        <v>256</v>
      </c>
      <c r="B394" t="s" s="191">
        <v>890</v>
      </c>
      <c r="C394" t="s" s="192">
        <v>891</v>
      </c>
      <c r="D394" t="s" s="192">
        <v>1060</v>
      </c>
      <c r="E394" t="s" s="192">
        <v>1061</v>
      </c>
      <c r="F394" s="192">
        <f>IF(ABS('M101'!X66-SUM('M101'!R66,'M101'!S66,'M101'!U66,'M101'!V66,'M101'!W66,'M101'!T66))&lt;=0.5,"OK","ERROR")</f>
      </c>
    </row>
    <row r="395">
      <c r="A395" t="s" s="192">
        <v>256</v>
      </c>
      <c r="B395" t="s" s="191">
        <v>890</v>
      </c>
      <c r="C395" t="s" s="192">
        <v>891</v>
      </c>
      <c r="D395" t="s" s="192">
        <v>1062</v>
      </c>
      <c r="E395" t="s" s="192">
        <v>1063</v>
      </c>
      <c r="F395" s="192">
        <f>IF(ABS('M101'!Q67-SUM('M101'!K67,'M101'!L67,'M101'!N67,'M101'!O67,'M101'!P67,'M101'!M67))&lt;=0.5,"OK","ERROR")</f>
      </c>
    </row>
    <row r="396">
      <c r="A396" t="s" s="192">
        <v>256</v>
      </c>
      <c r="B396" t="s" s="191">
        <v>890</v>
      </c>
      <c r="C396" t="s" s="192">
        <v>891</v>
      </c>
      <c r="D396" t="s" s="192">
        <v>1064</v>
      </c>
      <c r="E396" t="s" s="192">
        <v>1065</v>
      </c>
      <c r="F396" s="192">
        <f>IF(ABS('M101'!X67-SUM('M101'!R67,'M101'!S67,'M101'!U67,'M101'!V67,'M101'!W67,'M101'!T67))&lt;=0.5,"OK","ERROR")</f>
      </c>
    </row>
    <row r="397">
      <c r="A397" t="s" s="192">
        <v>256</v>
      </c>
      <c r="B397" t="s" s="191">
        <v>890</v>
      </c>
      <c r="C397" t="s" s="192">
        <v>891</v>
      </c>
      <c r="D397" t="s" s="192">
        <v>1066</v>
      </c>
      <c r="E397" t="s" s="192">
        <v>1067</v>
      </c>
      <c r="F397" s="192">
        <f>IF(ABS('M101'!Q68-SUM('M101'!K68,'M101'!L68,'M101'!N68,'M101'!O68,'M101'!P68,'M101'!M68))&lt;=0.5,"OK","ERROR")</f>
      </c>
    </row>
    <row r="398">
      <c r="A398" t="s" s="192">
        <v>256</v>
      </c>
      <c r="B398" t="s" s="191">
        <v>890</v>
      </c>
      <c r="C398" t="s" s="192">
        <v>891</v>
      </c>
      <c r="D398" t="s" s="192">
        <v>1068</v>
      </c>
      <c r="E398" t="s" s="192">
        <v>1069</v>
      </c>
      <c r="F398" s="192">
        <f>IF(ABS('M101'!X68-SUM('M101'!R68,'M101'!S68,'M101'!U68,'M101'!V68,'M101'!W68,'M101'!T68))&lt;=0.5,"OK","ERROR")</f>
      </c>
    </row>
    <row r="399">
      <c r="A399" t="s" s="192">
        <v>256</v>
      </c>
      <c r="B399" t="s" s="191">
        <v>890</v>
      </c>
      <c r="C399" t="s" s="192">
        <v>891</v>
      </c>
      <c r="D399" t="s" s="192">
        <v>1070</v>
      </c>
      <c r="E399" t="s" s="192">
        <v>1071</v>
      </c>
      <c r="F399" s="192">
        <f>IF(ABS('M101'!Q69-SUM('M101'!K69,'M101'!L69,'M101'!N69,'M101'!O69,'M101'!P69,'M101'!M69))&lt;=0.5,"OK","ERROR")</f>
      </c>
    </row>
    <row r="400">
      <c r="A400" t="s" s="192">
        <v>256</v>
      </c>
      <c r="B400" t="s" s="191">
        <v>890</v>
      </c>
      <c r="C400" t="s" s="192">
        <v>891</v>
      </c>
      <c r="D400" t="s" s="192">
        <v>1072</v>
      </c>
      <c r="E400" t="s" s="192">
        <v>1073</v>
      </c>
      <c r="F400" s="192">
        <f>IF(ABS('M101'!X69-SUM('M101'!R69,'M101'!S69,'M101'!U69,'M101'!V69,'M101'!W69,'M101'!T69))&lt;=0.5,"OK","ERROR")</f>
      </c>
    </row>
    <row r="401">
      <c r="A401" t="s" s="192">
        <v>256</v>
      </c>
      <c r="B401" t="s" s="191">
        <v>890</v>
      </c>
      <c r="C401" t="s" s="192">
        <v>891</v>
      </c>
      <c r="D401" t="s" s="192">
        <v>1074</v>
      </c>
      <c r="E401" t="s" s="192">
        <v>1075</v>
      </c>
      <c r="F401" s="192">
        <f>IF(ABS('M101'!Q70-SUM('M101'!K70,'M101'!L70,'M101'!N70,'M101'!O70,'M101'!P70,'M101'!M70))&lt;=0.5,"OK","ERROR")</f>
      </c>
    </row>
    <row r="402">
      <c r="A402" t="s" s="192">
        <v>256</v>
      </c>
      <c r="B402" t="s" s="191">
        <v>890</v>
      </c>
      <c r="C402" t="s" s="192">
        <v>891</v>
      </c>
      <c r="D402" t="s" s="192">
        <v>1076</v>
      </c>
      <c r="E402" t="s" s="192">
        <v>1077</v>
      </c>
      <c r="F402" s="192">
        <f>IF(ABS('M101'!X70-SUM('M101'!R70,'M101'!S70,'M101'!U70,'M101'!V70,'M101'!W70,'M101'!T70))&lt;=0.5,"OK","ERROR")</f>
      </c>
    </row>
    <row r="403">
      <c r="A403" t="s" s="192">
        <v>256</v>
      </c>
      <c r="B403" t="s" s="191">
        <v>890</v>
      </c>
      <c r="C403" t="s" s="192">
        <v>891</v>
      </c>
      <c r="D403" t="s" s="192">
        <v>1078</v>
      </c>
      <c r="E403" t="s" s="192">
        <v>1079</v>
      </c>
      <c r="F403" s="192">
        <f>IF(ABS('M101'!Q71-SUM('M101'!K71,'M101'!L71,'M101'!N71,'M101'!O71,'M101'!P71,'M101'!M71))&lt;=0.5,"OK","ERROR")</f>
      </c>
    </row>
    <row r="404">
      <c r="A404" t="s" s="192">
        <v>256</v>
      </c>
      <c r="B404" t="s" s="191">
        <v>890</v>
      </c>
      <c r="C404" t="s" s="192">
        <v>891</v>
      </c>
      <c r="D404" t="s" s="192">
        <v>1080</v>
      </c>
      <c r="E404" t="s" s="192">
        <v>1081</v>
      </c>
      <c r="F404" s="192">
        <f>IF(ABS('M101'!X71-SUM('M101'!R71,'M101'!S71,'M101'!U71,'M101'!V71,'M101'!W71,'M101'!T71))&lt;=0.5,"OK","ERROR")</f>
      </c>
    </row>
    <row r="405">
      <c r="A405" t="s" s="192">
        <v>256</v>
      </c>
      <c r="B405" t="s" s="191">
        <v>890</v>
      </c>
      <c r="C405" t="s" s="192">
        <v>891</v>
      </c>
      <c r="D405" t="s" s="192">
        <v>1082</v>
      </c>
      <c r="E405" t="s" s="192">
        <v>1083</v>
      </c>
      <c r="F405" s="192">
        <f>IF(ABS('M101'!Q72-SUM('M101'!K72,'M101'!N72,'M101'!O72,'M101'!P72,'M101'!M72))&lt;=0.5,"OK","ERROR")</f>
      </c>
    </row>
    <row r="406">
      <c r="A406" t="s" s="192">
        <v>256</v>
      </c>
      <c r="B406" t="s" s="191">
        <v>890</v>
      </c>
      <c r="C406" t="s" s="192">
        <v>891</v>
      </c>
      <c r="D406" t="s" s="192">
        <v>1084</v>
      </c>
      <c r="E406" t="s" s="192">
        <v>1085</v>
      </c>
      <c r="F406" s="192">
        <f>IF(ABS('M101'!X72-SUM('M101'!R72,'M101'!U72,'M101'!V72,'M101'!W72,'M101'!T72))&lt;=0.5,"OK","ERROR")</f>
      </c>
    </row>
    <row r="407">
      <c r="A407" t="s" s="192">
        <v>256</v>
      </c>
      <c r="B407" t="s" s="191">
        <v>890</v>
      </c>
      <c r="C407" t="s" s="192">
        <v>891</v>
      </c>
      <c r="D407" t="s" s="192">
        <v>1086</v>
      </c>
      <c r="E407" t="s" s="192">
        <v>1087</v>
      </c>
      <c r="F407" s="192">
        <f>IF(ABS('M101'!Q73-SUM('M101'!K73,'M101'!N73,'M101'!O73,'M101'!P73,'M101'!M73))&lt;=0.5,"OK","ERROR")</f>
      </c>
    </row>
    <row r="408">
      <c r="A408" t="s" s="192">
        <v>256</v>
      </c>
      <c r="B408" t="s" s="191">
        <v>890</v>
      </c>
      <c r="C408" t="s" s="192">
        <v>891</v>
      </c>
      <c r="D408" t="s" s="192">
        <v>1088</v>
      </c>
      <c r="E408" t="s" s="192">
        <v>1089</v>
      </c>
      <c r="F408" s="192">
        <f>IF(ABS('M101'!X73-SUM('M101'!R73,'M101'!U73,'M101'!V73,'M101'!W73,'M101'!T73))&lt;=0.5,"OK","ERROR")</f>
      </c>
    </row>
    <row r="409">
      <c r="A409" t="s" s="192">
        <v>256</v>
      </c>
      <c r="B409" t="s" s="191">
        <v>890</v>
      </c>
      <c r="C409" t="s" s="192">
        <v>891</v>
      </c>
      <c r="D409" t="s" s="192">
        <v>1090</v>
      </c>
      <c r="E409" t="s" s="192">
        <v>1091</v>
      </c>
      <c r="F409" s="192">
        <f>IF(ABS('M101'!Q74-SUM('M101'!K74,'M101'!N74,'M101'!O74,'M101'!P74,'M101'!M74))&lt;=0.5,"OK","ERROR")</f>
      </c>
    </row>
    <row r="410">
      <c r="A410" t="s" s="192">
        <v>256</v>
      </c>
      <c r="B410" t="s" s="191">
        <v>890</v>
      </c>
      <c r="C410" t="s" s="192">
        <v>891</v>
      </c>
      <c r="D410" t="s" s="192">
        <v>1092</v>
      </c>
      <c r="E410" t="s" s="192">
        <v>1093</v>
      </c>
      <c r="F410" s="192">
        <f>IF(ABS('M101'!X74-SUM('M101'!R74,'M101'!U74,'M101'!V74,'M101'!W74,'M101'!T74))&lt;=0.5,"OK","ERROR")</f>
      </c>
    </row>
    <row r="411">
      <c r="A411" t="s" s="192">
        <v>256</v>
      </c>
      <c r="B411" t="s" s="191">
        <v>890</v>
      </c>
      <c r="C411" t="s" s="192">
        <v>891</v>
      </c>
      <c r="D411" t="s" s="192">
        <v>1094</v>
      </c>
      <c r="E411" t="s" s="192">
        <v>1095</v>
      </c>
      <c r="F411" s="192">
        <f>IF(ABS('M101'!Q75-SUM('M101'!K75,'M101'!N75,'M101'!O75,'M101'!P75,'M101'!M75))&lt;=0.5,"OK","ERROR")</f>
      </c>
    </row>
    <row r="412">
      <c r="A412" t="s" s="192">
        <v>256</v>
      </c>
      <c r="B412" t="s" s="191">
        <v>890</v>
      </c>
      <c r="C412" t="s" s="192">
        <v>891</v>
      </c>
      <c r="D412" t="s" s="192">
        <v>1096</v>
      </c>
      <c r="E412" t="s" s="192">
        <v>1097</v>
      </c>
      <c r="F412" s="192">
        <f>IF(ABS('M101'!X75-SUM('M101'!R75,'M101'!U75,'M101'!V75,'M101'!W75,'M101'!T75))&lt;=0.5,"OK","ERROR")</f>
      </c>
    </row>
    <row r="413">
      <c r="A413" t="s" s="192">
        <v>256</v>
      </c>
      <c r="B413" t="s" s="191">
        <v>890</v>
      </c>
      <c r="C413" t="s" s="192">
        <v>891</v>
      </c>
      <c r="D413" t="s" s="192">
        <v>1098</v>
      </c>
      <c r="E413" t="s" s="192">
        <v>1099</v>
      </c>
      <c r="F413" s="192">
        <f>IF(ABS('M101'!Q76-SUM('M101'!K76,'M101'!N76,'M101'!O76,'M101'!P76,'M101'!M76))&lt;=0.5,"OK","ERROR")</f>
      </c>
    </row>
    <row r="414">
      <c r="A414" t="s" s="192">
        <v>256</v>
      </c>
      <c r="B414" t="s" s="191">
        <v>890</v>
      </c>
      <c r="C414" t="s" s="192">
        <v>891</v>
      </c>
      <c r="D414" t="s" s="192">
        <v>1100</v>
      </c>
      <c r="E414" t="s" s="192">
        <v>1101</v>
      </c>
      <c r="F414" s="192">
        <f>IF(ABS('M101'!X76-SUM('M101'!R76,'M101'!U76,'M101'!V76,'M101'!W76,'M101'!T76))&lt;=0.5,"OK","ERROR")</f>
      </c>
    </row>
    <row r="415">
      <c r="A415" t="s" s="192">
        <v>256</v>
      </c>
      <c r="B415" t="s" s="191">
        <v>890</v>
      </c>
      <c r="C415" t="s" s="192">
        <v>891</v>
      </c>
      <c r="D415" t="s" s="192">
        <v>1102</v>
      </c>
      <c r="E415" t="s" s="192">
        <v>1103</v>
      </c>
      <c r="F415" s="192">
        <f>IF(ABS('M101'!Q77-SUM('M101'!K77,'M101'!N77,'M101'!O77,'M101'!P77,'M101'!M77))&lt;=0.5,"OK","ERROR")</f>
      </c>
    </row>
    <row r="416">
      <c r="A416" t="s" s="192">
        <v>256</v>
      </c>
      <c r="B416" t="s" s="191">
        <v>890</v>
      </c>
      <c r="C416" t="s" s="192">
        <v>891</v>
      </c>
      <c r="D416" t="s" s="192">
        <v>1104</v>
      </c>
      <c r="E416" t="s" s="192">
        <v>1105</v>
      </c>
      <c r="F416" s="192">
        <f>IF(ABS('M101'!X77-SUM('M101'!R77,'M101'!U77,'M101'!V77,'M101'!W77,'M101'!T77))&lt;=0.5,"OK","ERROR")</f>
      </c>
    </row>
    <row r="417">
      <c r="A417" t="s" s="192">
        <v>256</v>
      </c>
      <c r="B417" t="s" s="191">
        <v>890</v>
      </c>
      <c r="C417" t="s" s="192">
        <v>891</v>
      </c>
      <c r="D417" t="s" s="192">
        <v>1106</v>
      </c>
      <c r="E417" t="s" s="192">
        <v>1107</v>
      </c>
      <c r="F417" s="192">
        <f>IF(ABS('M101'!Q78-SUM('M101'!K78,'M101'!N78,'M101'!O78,'M101'!P78,'M101'!M78))&lt;=0.5,"OK","ERROR")</f>
      </c>
    </row>
    <row r="418">
      <c r="A418" t="s" s="192">
        <v>256</v>
      </c>
      <c r="B418" t="s" s="191">
        <v>890</v>
      </c>
      <c r="C418" t="s" s="192">
        <v>891</v>
      </c>
      <c r="D418" t="s" s="192">
        <v>1108</v>
      </c>
      <c r="E418" t="s" s="192">
        <v>1109</v>
      </c>
      <c r="F418" s="192">
        <f>IF(ABS('M101'!X78-SUM('M101'!R78,'M101'!U78,'M101'!V78,'M101'!W78,'M101'!T78))&lt;=0.5,"OK","ERROR")</f>
      </c>
    </row>
    <row r="419">
      <c r="A419" t="s" s="192">
        <v>256</v>
      </c>
      <c r="B419" t="s" s="191">
        <v>890</v>
      </c>
      <c r="C419" t="s" s="192">
        <v>891</v>
      </c>
      <c r="D419" t="s" s="192">
        <v>1110</v>
      </c>
      <c r="E419" t="s" s="192">
        <v>1111</v>
      </c>
      <c r="F419" s="192">
        <f>IF(ABS('M101'!Q79-SUM('M101'!K79,'M101'!N79,'M101'!O79,'M101'!P79,'M101'!M79))&lt;=0.5,"OK","ERROR")</f>
      </c>
    </row>
    <row r="420">
      <c r="A420" t="s" s="192">
        <v>256</v>
      </c>
      <c r="B420" t="s" s="191">
        <v>890</v>
      </c>
      <c r="C420" t="s" s="192">
        <v>891</v>
      </c>
      <c r="D420" t="s" s="192">
        <v>1112</v>
      </c>
      <c r="E420" t="s" s="192">
        <v>1113</v>
      </c>
      <c r="F420" s="192">
        <f>IF(ABS('M101'!X79-SUM('M101'!R79,'M101'!U79,'M101'!V79,'M101'!W79,'M101'!T79))&lt;=0.5,"OK","ERROR")</f>
      </c>
    </row>
    <row r="421">
      <c r="A421" t="s" s="192">
        <v>256</v>
      </c>
      <c r="B421" t="s" s="191">
        <v>890</v>
      </c>
      <c r="C421" t="s" s="192">
        <v>891</v>
      </c>
      <c r="D421" t="s" s="192">
        <v>1114</v>
      </c>
      <c r="E421" t="s" s="192">
        <v>1115</v>
      </c>
      <c r="F421" s="192">
        <f>IF(ABS('M101'!Q80-SUM('M101'!K80,'M101'!N80,'M101'!O80,'M101'!P80,'M101'!M80))&lt;=0.5,"OK","ERROR")</f>
      </c>
    </row>
    <row r="422">
      <c r="A422" t="s" s="192">
        <v>256</v>
      </c>
      <c r="B422" t="s" s="191">
        <v>890</v>
      </c>
      <c r="C422" t="s" s="192">
        <v>891</v>
      </c>
      <c r="D422" t="s" s="192">
        <v>1116</v>
      </c>
      <c r="E422" t="s" s="192">
        <v>1117</v>
      </c>
      <c r="F422" s="192">
        <f>IF(ABS('M101'!X80-SUM('M101'!R80,'M101'!U80,'M101'!V80,'M101'!W80,'M101'!T80))&lt;=0.5,"OK","ERROR")</f>
      </c>
    </row>
    <row r="423">
      <c r="A423" t="s" s="192">
        <v>256</v>
      </c>
      <c r="B423" t="s" s="191">
        <v>890</v>
      </c>
      <c r="C423" t="s" s="192">
        <v>891</v>
      </c>
      <c r="D423" t="s" s="192">
        <v>1118</v>
      </c>
      <c r="E423" t="s" s="192">
        <v>1119</v>
      </c>
      <c r="F423" s="192">
        <f>IF(ABS('M101'!Q81-SUM('M101'!K81,'M101'!N81,'M101'!O81,'M101'!P81,'M101'!M81))&lt;=0.5,"OK","ERROR")</f>
      </c>
    </row>
    <row r="424">
      <c r="A424" t="s" s="192">
        <v>256</v>
      </c>
      <c r="B424" t="s" s="191">
        <v>890</v>
      </c>
      <c r="C424" t="s" s="192">
        <v>891</v>
      </c>
      <c r="D424" t="s" s="192">
        <v>1120</v>
      </c>
      <c r="E424" t="s" s="192">
        <v>1121</v>
      </c>
      <c r="F424" s="192">
        <f>IF(ABS('M101'!X81-SUM('M101'!R81,'M101'!U81,'M101'!V81,'M101'!W81,'M101'!T81))&lt;=0.5,"OK","ERROR")</f>
      </c>
    </row>
    <row r="425">
      <c r="A425" t="s" s="192">
        <v>256</v>
      </c>
      <c r="B425" t="s" s="191">
        <v>890</v>
      </c>
      <c r="C425" t="s" s="192">
        <v>891</v>
      </c>
      <c r="D425" t="s" s="192">
        <v>1122</v>
      </c>
      <c r="E425" t="s" s="192">
        <v>1123</v>
      </c>
      <c r="F425" s="192">
        <f>IF(ABS('M101'!Q82-SUM('M101'!K82,'M101'!L82,'M101'!N82,'M101'!O82,'M101'!M82,'M101'!P82))&lt;=0.5,"OK","ERROR")</f>
      </c>
    </row>
    <row r="426">
      <c r="A426" t="s" s="192">
        <v>256</v>
      </c>
      <c r="B426" t="s" s="191">
        <v>890</v>
      </c>
      <c r="C426" t="s" s="192">
        <v>891</v>
      </c>
      <c r="D426" t="s" s="192">
        <v>1124</v>
      </c>
      <c r="E426" t="s" s="192">
        <v>1125</v>
      </c>
      <c r="F426" s="192">
        <f>IF(ABS('M101'!X82-SUM('M101'!R82,'M101'!S82,'M101'!U82,'M101'!V82,'M101'!T82,'M101'!W82))&lt;=0.5,"OK","ERROR")</f>
      </c>
    </row>
    <row r="427">
      <c r="A427" t="s" s="192">
        <v>256</v>
      </c>
      <c r="B427" t="s" s="191">
        <v>890</v>
      </c>
      <c r="C427" t="s" s="192">
        <v>891</v>
      </c>
      <c r="D427" t="s" s="192">
        <v>1126</v>
      </c>
      <c r="E427" t="s" s="192">
        <v>1127</v>
      </c>
      <c r="F427" s="192">
        <f>IF(ABS('M101'!Q83-SUM('M101'!K83,'M101'!L83,'M101'!N83,'M101'!O83,'M101'!M83,'M101'!P83))&lt;=0.5,"OK","ERROR")</f>
      </c>
    </row>
    <row r="428">
      <c r="A428" t="s" s="192">
        <v>256</v>
      </c>
      <c r="B428" t="s" s="191">
        <v>890</v>
      </c>
      <c r="C428" t="s" s="192">
        <v>891</v>
      </c>
      <c r="D428" t="s" s="192">
        <v>1128</v>
      </c>
      <c r="E428" t="s" s="192">
        <v>1129</v>
      </c>
      <c r="F428" s="192">
        <f>IF(ABS('M101'!X83-SUM('M101'!R83,'M101'!S83,'M101'!U83,'M101'!V83,'M101'!T83,'M101'!W83))&lt;=0.5,"OK","ERROR")</f>
      </c>
    </row>
    <row r="429">
      <c r="A429" t="s" s="192">
        <v>256</v>
      </c>
      <c r="B429" t="s" s="191">
        <v>890</v>
      </c>
      <c r="C429" t="s" s="192">
        <v>891</v>
      </c>
      <c r="D429" t="s" s="192">
        <v>1130</v>
      </c>
      <c r="E429" t="s" s="192">
        <v>1131</v>
      </c>
      <c r="F429" s="192">
        <f>IF(ABS('M101'!Q84-SUM('M101'!K84,'M101'!L84,'M101'!N84,'M101'!O84,'M101'!M84,'M101'!P84))&lt;=0.5,"OK","ERROR")</f>
      </c>
    </row>
    <row r="430">
      <c r="A430" t="s" s="192">
        <v>256</v>
      </c>
      <c r="B430" t="s" s="191">
        <v>890</v>
      </c>
      <c r="C430" t="s" s="192">
        <v>891</v>
      </c>
      <c r="D430" t="s" s="192">
        <v>1132</v>
      </c>
      <c r="E430" t="s" s="192">
        <v>1133</v>
      </c>
      <c r="F430" s="192">
        <f>IF(ABS('M101'!X84-SUM('M101'!R84,'M101'!S84,'M101'!U84,'M101'!V84,'M101'!T84,'M101'!W84))&lt;=0.5,"OK","ERROR")</f>
      </c>
    </row>
    <row r="431">
      <c r="A431" t="s" s="192">
        <v>256</v>
      </c>
      <c r="B431" t="s" s="191">
        <v>890</v>
      </c>
      <c r="C431" t="s" s="192">
        <v>891</v>
      </c>
      <c r="D431" t="s" s="192">
        <v>1134</v>
      </c>
      <c r="E431" t="s" s="192">
        <v>1135</v>
      </c>
      <c r="F431" s="192">
        <f>IF(ABS('M101'!Q85-SUM('M101'!K85,'M101'!N85,'M101'!O85,'M101'!M85,'M101'!P85))&lt;=0.5,"OK","ERROR")</f>
      </c>
    </row>
    <row r="432">
      <c r="A432" t="s" s="192">
        <v>256</v>
      </c>
      <c r="B432" t="s" s="191">
        <v>890</v>
      </c>
      <c r="C432" t="s" s="192">
        <v>891</v>
      </c>
      <c r="D432" t="s" s="192">
        <v>1136</v>
      </c>
      <c r="E432" t="s" s="192">
        <v>1137</v>
      </c>
      <c r="F432" s="192">
        <f>IF(ABS('M101'!X85-SUM('M101'!R85,'M101'!U85,'M101'!V85,'M101'!T85,'M101'!W85))&lt;=0.5,"OK","ERROR")</f>
      </c>
    </row>
    <row r="433">
      <c r="A433" t="s" s="192">
        <v>256</v>
      </c>
      <c r="B433" t="s" s="191">
        <v>890</v>
      </c>
      <c r="C433" t="s" s="192">
        <v>891</v>
      </c>
      <c r="D433" t="s" s="192">
        <v>1138</v>
      </c>
      <c r="E433" t="s" s="192">
        <v>1139</v>
      </c>
      <c r="F433" s="192">
        <f>IF(ABS('M101'!Q86-SUM('M101'!K86,'M101'!L86,'M101'!N86,'M101'!O86,'M101'!M86,'M101'!P86))&lt;=0.5,"OK","ERROR")</f>
      </c>
    </row>
    <row r="434">
      <c r="A434" t="s" s="192">
        <v>256</v>
      </c>
      <c r="B434" t="s" s="191">
        <v>890</v>
      </c>
      <c r="C434" t="s" s="192">
        <v>891</v>
      </c>
      <c r="D434" t="s" s="192">
        <v>1140</v>
      </c>
      <c r="E434" t="s" s="192">
        <v>1141</v>
      </c>
      <c r="F434" s="192">
        <f>IF(ABS('M101'!X86-SUM('M101'!R86,'M101'!S86,'M101'!U86,'M101'!V86,'M101'!T86,'M101'!W86))&lt;=0.5,"OK","ERROR")</f>
      </c>
    </row>
    <row r="435">
      <c r="A435" t="s" s="192">
        <v>256</v>
      </c>
      <c r="B435" t="s" s="191">
        <v>890</v>
      </c>
      <c r="C435" t="s" s="192">
        <v>891</v>
      </c>
      <c r="D435" t="s" s="192">
        <v>1142</v>
      </c>
      <c r="E435" t="s" s="192">
        <v>1143</v>
      </c>
      <c r="F435" s="192">
        <f>IF(ABS('M101'!Q87-SUM('M101'!K87,'M101'!L87,'M101'!N87,'M101'!O87,'M101'!M87,'M101'!P87))&lt;=0.5,"OK","ERROR")</f>
      </c>
    </row>
    <row r="436">
      <c r="A436" t="s" s="192">
        <v>256</v>
      </c>
      <c r="B436" t="s" s="191">
        <v>890</v>
      </c>
      <c r="C436" t="s" s="192">
        <v>891</v>
      </c>
      <c r="D436" t="s" s="192">
        <v>1144</v>
      </c>
      <c r="E436" t="s" s="192">
        <v>1145</v>
      </c>
      <c r="F436" s="192">
        <f>IF(ABS('M101'!X87-SUM('M101'!R87,'M101'!S87,'M101'!U87,'M101'!V87,'M101'!T87,'M101'!W87))&lt;=0.5,"OK","ERROR")</f>
      </c>
    </row>
    <row r="437">
      <c r="A437" t="s" s="192">
        <v>256</v>
      </c>
      <c r="B437" t="s" s="191">
        <v>890</v>
      </c>
      <c r="C437" t="s" s="192">
        <v>891</v>
      </c>
      <c r="D437" t="s" s="192">
        <v>1146</v>
      </c>
      <c r="E437" t="s" s="192">
        <v>1147</v>
      </c>
      <c r="F437" s="192">
        <f>IF(ABS('M101'!Q88-SUM('M101'!K88,'M101'!L88,'M101'!N88,'M101'!O88,'M101'!M88,'M101'!P88))&lt;=0.5,"OK","ERROR")</f>
      </c>
    </row>
    <row r="438">
      <c r="A438" t="s" s="192">
        <v>256</v>
      </c>
      <c r="B438" t="s" s="191">
        <v>890</v>
      </c>
      <c r="C438" t="s" s="192">
        <v>891</v>
      </c>
      <c r="D438" t="s" s="192">
        <v>1148</v>
      </c>
      <c r="E438" t="s" s="192">
        <v>1149</v>
      </c>
      <c r="F438" s="192">
        <f>IF(ABS('M101'!X88-SUM('M101'!R88,'M101'!S88,'M101'!U88,'M101'!V88,'M101'!T88,'M101'!W88))&lt;=0.5,"OK","ERROR")</f>
      </c>
    </row>
    <row r="439">
      <c r="A439" t="s" s="192">
        <v>256</v>
      </c>
      <c r="B439" t="s" s="191">
        <v>890</v>
      </c>
      <c r="C439" t="s" s="192">
        <v>891</v>
      </c>
      <c r="D439" t="s" s="192">
        <v>1150</v>
      </c>
      <c r="E439" t="s" s="192">
        <v>1151</v>
      </c>
      <c r="F439" s="192">
        <f>IF(ABS('M101'!Q89-SUM('M101'!K89,'M101'!N89,'M101'!O89,'M101'!M89,'M101'!P89))&lt;=0.5,"OK","ERROR")</f>
      </c>
    </row>
    <row r="440">
      <c r="A440" t="s" s="192">
        <v>256</v>
      </c>
      <c r="B440" t="s" s="191">
        <v>890</v>
      </c>
      <c r="C440" t="s" s="192">
        <v>891</v>
      </c>
      <c r="D440" t="s" s="192">
        <v>1152</v>
      </c>
      <c r="E440" t="s" s="192">
        <v>1153</v>
      </c>
      <c r="F440" s="192">
        <f>IF(ABS('M101'!X89-SUM('M101'!R89,'M101'!U89,'M101'!V89,'M101'!T89,'M101'!W89))&lt;=0.5,"OK","ERROR")</f>
      </c>
    </row>
    <row r="441">
      <c r="A441" t="s" s="192">
        <v>256</v>
      </c>
      <c r="B441" t="s" s="191">
        <v>890</v>
      </c>
      <c r="C441" t="s" s="192">
        <v>891</v>
      </c>
      <c r="D441" t="s" s="192">
        <v>1154</v>
      </c>
      <c r="E441" t="s" s="192">
        <v>1155</v>
      </c>
      <c r="F441" s="192">
        <f>IF(ABS('M101'!Q90-SUM('M101'!K90,'M101'!L90,'M101'!N90,'M101'!O90,'M101'!M90,'M101'!P90))&lt;=0.5,"OK","ERROR")</f>
      </c>
    </row>
    <row r="442">
      <c r="A442" t="s" s="192">
        <v>256</v>
      </c>
      <c r="B442" t="s" s="191">
        <v>890</v>
      </c>
      <c r="C442" t="s" s="192">
        <v>891</v>
      </c>
      <c r="D442" t="s" s="192">
        <v>1156</v>
      </c>
      <c r="E442" t="s" s="192">
        <v>1157</v>
      </c>
      <c r="F442" s="192">
        <f>IF(ABS('M101'!X90-SUM('M101'!R90,'M101'!S90,'M101'!U90,'M101'!V90,'M101'!T90,'M101'!W90))&lt;=0.5,"OK","ERROR")</f>
      </c>
    </row>
    <row r="443">
      <c r="A443" t="s" s="192">
        <v>256</v>
      </c>
      <c r="B443" t="s" s="191">
        <v>890</v>
      </c>
      <c r="C443" t="s" s="192">
        <v>891</v>
      </c>
      <c r="D443" t="s" s="192">
        <v>1158</v>
      </c>
      <c r="E443" t="s" s="192">
        <v>1159</v>
      </c>
      <c r="F443" s="192">
        <f>IF(ABS('M101'!Q91-SUM('M101'!K91,'M101'!L91,'M101'!N91,'M101'!O91,'M101'!M91,'M101'!P91))&lt;=0.5,"OK","ERROR")</f>
      </c>
    </row>
    <row r="444">
      <c r="A444" t="s" s="192">
        <v>256</v>
      </c>
      <c r="B444" t="s" s="191">
        <v>890</v>
      </c>
      <c r="C444" t="s" s="192">
        <v>891</v>
      </c>
      <c r="D444" t="s" s="192">
        <v>1160</v>
      </c>
      <c r="E444" t="s" s="192">
        <v>1161</v>
      </c>
      <c r="F444" s="192">
        <f>IF(ABS('M101'!X91-SUM('M101'!R91,'M101'!S91,'M101'!U91,'M101'!V91,'M101'!T91,'M101'!W91))&lt;=0.5,"OK","ERROR")</f>
      </c>
    </row>
    <row r="445">
      <c r="A445" t="s" s="192">
        <v>256</v>
      </c>
      <c r="B445" t="s" s="191">
        <v>890</v>
      </c>
      <c r="C445" t="s" s="192">
        <v>891</v>
      </c>
      <c r="D445" t="s" s="192">
        <v>1162</v>
      </c>
      <c r="E445" t="s" s="192">
        <v>1163</v>
      </c>
      <c r="F445" s="192">
        <f>IF(ABS('M101'!Q92-SUM('M101'!K92,'M101'!N92,'M101'!O92,'M101'!M92,'M101'!P92))&lt;=0.5,"OK","ERROR")</f>
      </c>
    </row>
    <row r="446">
      <c r="A446" t="s" s="192">
        <v>256</v>
      </c>
      <c r="B446" t="s" s="191">
        <v>890</v>
      </c>
      <c r="C446" t="s" s="192">
        <v>891</v>
      </c>
      <c r="D446" t="s" s="192">
        <v>1164</v>
      </c>
      <c r="E446" t="s" s="192">
        <v>1165</v>
      </c>
      <c r="F446" s="192">
        <f>IF(ABS('M101'!X92-SUM('M101'!R92,'M101'!U92,'M101'!V92,'M101'!T92,'M101'!W92))&lt;=0.5,"OK","ERROR")</f>
      </c>
    </row>
    <row r="447">
      <c r="A447" t="s" s="192">
        <v>256</v>
      </c>
      <c r="B447" t="s" s="191">
        <v>890</v>
      </c>
      <c r="C447" t="s" s="192">
        <v>891</v>
      </c>
      <c r="D447" t="s" s="192">
        <v>1166</v>
      </c>
      <c r="E447" t="s" s="192">
        <v>1167</v>
      </c>
      <c r="F447" s="192">
        <f>IF(ABS('M101'!Q93-SUM('M101'!K93,'M101'!N93,'M101'!O93,'M101'!P93,'M101'!M93))&lt;=0.5,"OK","ERROR")</f>
      </c>
    </row>
    <row r="448">
      <c r="A448" t="s" s="192">
        <v>256</v>
      </c>
      <c r="B448" t="s" s="191">
        <v>890</v>
      </c>
      <c r="C448" t="s" s="192">
        <v>891</v>
      </c>
      <c r="D448" t="s" s="192">
        <v>1168</v>
      </c>
      <c r="E448" t="s" s="192">
        <v>1169</v>
      </c>
      <c r="F448" s="192">
        <f>IF(ABS('M101'!X93-SUM('M101'!R93,'M101'!U93,'M101'!V93,'M101'!W93,'M101'!T93))&lt;=0.5,"OK","ERROR")</f>
      </c>
    </row>
    <row r="449">
      <c r="A449" t="s" s="192">
        <v>256</v>
      </c>
      <c r="B449" t="s" s="191">
        <v>890</v>
      </c>
      <c r="C449" t="s" s="192">
        <v>891</v>
      </c>
      <c r="D449" t="s" s="192">
        <v>1170</v>
      </c>
      <c r="E449" t="s" s="192">
        <v>1171</v>
      </c>
      <c r="F449" s="192">
        <f>IF(ABS('M101'!Q94-SUM('M101'!K94,'M101'!N94,'M101'!O94,'M101'!P94,'M101'!M94))&lt;=0.5,"OK","ERROR")</f>
      </c>
    </row>
    <row r="450">
      <c r="A450" t="s" s="192">
        <v>256</v>
      </c>
      <c r="B450" t="s" s="191">
        <v>890</v>
      </c>
      <c r="C450" t="s" s="192">
        <v>891</v>
      </c>
      <c r="D450" t="s" s="192">
        <v>1172</v>
      </c>
      <c r="E450" t="s" s="192">
        <v>1173</v>
      </c>
      <c r="F450" s="192">
        <f>IF(ABS('M101'!X94-SUM('M101'!R94,'M101'!U94,'M101'!V94,'M101'!W94,'M101'!T94))&lt;=0.5,"OK","ERROR")</f>
      </c>
    </row>
    <row r="451">
      <c r="A451" t="s" s="192">
        <v>256</v>
      </c>
      <c r="B451" t="s" s="191">
        <v>890</v>
      </c>
      <c r="C451" t="s" s="192">
        <v>891</v>
      </c>
      <c r="D451" t="s" s="192">
        <v>1174</v>
      </c>
      <c r="E451" t="s" s="192">
        <v>1175</v>
      </c>
      <c r="F451" s="192">
        <f>IF(ABS('M101'!Q95-SUM('M101'!K95,'M101'!N95,'M101'!O95,'M101'!M95,'M101'!P95))&lt;=0.5,"OK","ERROR")</f>
      </c>
    </row>
    <row r="452">
      <c r="A452" t="s" s="192">
        <v>256</v>
      </c>
      <c r="B452" t="s" s="191">
        <v>890</v>
      </c>
      <c r="C452" t="s" s="192">
        <v>891</v>
      </c>
      <c r="D452" t="s" s="192">
        <v>1176</v>
      </c>
      <c r="E452" t="s" s="192">
        <v>1177</v>
      </c>
      <c r="F452" s="192">
        <f>IF(ABS('M101'!X95-SUM('M101'!R95,'M101'!U95,'M101'!V95,'M101'!T95,'M101'!W95))&lt;=0.5,"OK","ERROR")</f>
      </c>
    </row>
    <row r="453">
      <c r="A453" t="s" s="192">
        <v>256</v>
      </c>
      <c r="B453" t="s" s="191">
        <v>890</v>
      </c>
      <c r="C453" t="s" s="192">
        <v>891</v>
      </c>
      <c r="D453" t="s" s="192">
        <v>1178</v>
      </c>
      <c r="E453" t="s" s="192">
        <v>1179</v>
      </c>
      <c r="F453" s="192">
        <f>IF(ABS('M101'!Q96-SUM('M101'!K96,'M101'!N96,'M101'!O96,'M101'!M96,'M101'!P96))&lt;=0.5,"OK","ERROR")</f>
      </c>
    </row>
    <row r="454">
      <c r="A454" t="s" s="192">
        <v>256</v>
      </c>
      <c r="B454" t="s" s="191">
        <v>890</v>
      </c>
      <c r="C454" t="s" s="192">
        <v>891</v>
      </c>
      <c r="D454" t="s" s="192">
        <v>1180</v>
      </c>
      <c r="E454" t="s" s="192">
        <v>1181</v>
      </c>
      <c r="F454" s="192">
        <f>IF(ABS('M101'!X96-SUM('M101'!R96,'M101'!U96,'M101'!V96,'M101'!T96,'M101'!W96))&lt;=0.5,"OK","ERROR")</f>
      </c>
    </row>
    <row r="455">
      <c r="A455" t="s" s="192">
        <v>256</v>
      </c>
      <c r="B455" t="s" s="191">
        <v>890</v>
      </c>
      <c r="C455" t="s" s="192">
        <v>891</v>
      </c>
      <c r="D455" t="s" s="192">
        <v>1182</v>
      </c>
      <c r="E455" t="s" s="192">
        <v>1183</v>
      </c>
      <c r="F455" s="192">
        <f>IF(ABS('M101'!Q97-SUM('M101'!K97,'M101'!N97,'M101'!O97,'M101'!M97,'M101'!P97))&lt;=0.5,"OK","ERROR")</f>
      </c>
    </row>
    <row r="456">
      <c r="A456" t="s" s="192">
        <v>256</v>
      </c>
      <c r="B456" t="s" s="191">
        <v>890</v>
      </c>
      <c r="C456" t="s" s="192">
        <v>891</v>
      </c>
      <c r="D456" t="s" s="192">
        <v>1184</v>
      </c>
      <c r="E456" t="s" s="192">
        <v>1185</v>
      </c>
      <c r="F456" s="192">
        <f>IF(ABS('M101'!X97-SUM('M101'!R97,'M101'!U97,'M101'!V97,'M101'!T97,'M101'!W97))&lt;=0.5,"OK","ERROR")</f>
      </c>
    </row>
    <row r="457">
      <c r="A457" t="s" s="192">
        <v>256</v>
      </c>
      <c r="B457" t="s" s="191">
        <v>890</v>
      </c>
      <c r="C457" t="s" s="192">
        <v>891</v>
      </c>
      <c r="D457" t="s" s="192">
        <v>1186</v>
      </c>
      <c r="E457" t="s" s="192">
        <v>1187</v>
      </c>
      <c r="F457" s="192">
        <f>IF(ABS('M101'!Q98-SUM('M101'!K98,'M101'!N98,'M101'!O98,'M101'!M98,'M101'!P98))&lt;=0.5,"OK","ERROR")</f>
      </c>
    </row>
    <row r="458">
      <c r="A458" t="s" s="192">
        <v>256</v>
      </c>
      <c r="B458" t="s" s="191">
        <v>890</v>
      </c>
      <c r="C458" t="s" s="192">
        <v>891</v>
      </c>
      <c r="D458" t="s" s="192">
        <v>1188</v>
      </c>
      <c r="E458" t="s" s="192">
        <v>1189</v>
      </c>
      <c r="F458" s="192">
        <f>IF(ABS('M101'!X98-SUM('M101'!R98,'M101'!U98,'M101'!V98,'M101'!T98,'M101'!W98))&lt;=0.5,"OK","ERROR")</f>
      </c>
    </row>
    <row r="459">
      <c r="A459" t="s" s="192">
        <v>256</v>
      </c>
      <c r="B459" t="s" s="191">
        <v>890</v>
      </c>
      <c r="C459" t="s" s="192">
        <v>891</v>
      </c>
      <c r="D459" t="s" s="192">
        <v>1190</v>
      </c>
      <c r="E459" t="s" s="192">
        <v>1191</v>
      </c>
      <c r="F459" s="192">
        <f>IF(ABS('M101'!Q99-SUM('M101'!K99,'M101'!N99,'M101'!O99,'M101'!M99,'M101'!P99))&lt;=0.5,"OK","ERROR")</f>
      </c>
    </row>
    <row r="460">
      <c r="A460" t="s" s="192">
        <v>256</v>
      </c>
      <c r="B460" t="s" s="191">
        <v>890</v>
      </c>
      <c r="C460" t="s" s="192">
        <v>891</v>
      </c>
      <c r="D460" t="s" s="192">
        <v>1192</v>
      </c>
      <c r="E460" t="s" s="192">
        <v>1193</v>
      </c>
      <c r="F460" s="192">
        <f>IF(ABS('M101'!X99-SUM('M101'!R99,'M101'!U99,'M101'!V99,'M101'!T99,'M101'!W99))&lt;=0.5,"OK","ERROR")</f>
      </c>
    </row>
    <row r="461">
      <c r="A461" t="s" s="192">
        <v>256</v>
      </c>
      <c r="B461" t="s" s="191">
        <v>890</v>
      </c>
      <c r="C461" t="s" s="192">
        <v>891</v>
      </c>
      <c r="D461" t="s" s="192">
        <v>1194</v>
      </c>
      <c r="E461" t="s" s="192">
        <v>1195</v>
      </c>
      <c r="F461" s="192">
        <f>IF(ABS('M101'!Q100-SUM('M101'!K100,'M101'!N100,'M101'!O100,'M101'!M100,'M101'!P100))&lt;=0.5,"OK","ERROR")</f>
      </c>
    </row>
    <row r="462">
      <c r="A462" t="s" s="192">
        <v>256</v>
      </c>
      <c r="B462" t="s" s="191">
        <v>890</v>
      </c>
      <c r="C462" t="s" s="192">
        <v>891</v>
      </c>
      <c r="D462" t="s" s="192">
        <v>1196</v>
      </c>
      <c r="E462" t="s" s="192">
        <v>1197</v>
      </c>
      <c r="F462" s="192">
        <f>IF(ABS('M101'!X100-SUM('M101'!R100,'M101'!U100,'M101'!V100,'M101'!T100,'M101'!W100))&lt;=0.5,"OK","ERROR")</f>
      </c>
    </row>
    <row r="463">
      <c r="A463" t="s" s="192">
        <v>256</v>
      </c>
      <c r="B463" t="s" s="191">
        <v>890</v>
      </c>
      <c r="C463" t="s" s="192">
        <v>891</v>
      </c>
      <c r="D463" t="s" s="192">
        <v>1198</v>
      </c>
      <c r="E463" t="s" s="192">
        <v>1199</v>
      </c>
      <c r="F463" s="192">
        <f>IF(ABS('M101'!Q101-SUM('M101'!K101,'M101'!N101,'M101'!O101,'M101'!M101,'M101'!P101))&lt;=0.5,"OK","ERROR")</f>
      </c>
    </row>
    <row r="464">
      <c r="A464" t="s" s="192">
        <v>256</v>
      </c>
      <c r="B464" t="s" s="191">
        <v>890</v>
      </c>
      <c r="C464" t="s" s="192">
        <v>891</v>
      </c>
      <c r="D464" t="s" s="192">
        <v>1200</v>
      </c>
      <c r="E464" t="s" s="192">
        <v>1201</v>
      </c>
      <c r="F464" s="192">
        <f>IF(ABS('M101'!X101-SUM('M101'!R101,'M101'!U101,'M101'!V101,'M101'!T101,'M101'!W101))&lt;=0.5,"OK","ERROR")</f>
      </c>
    </row>
    <row r="465">
      <c r="A465" t="s" s="192">
        <v>256</v>
      </c>
      <c r="B465" t="s" s="191">
        <v>890</v>
      </c>
      <c r="C465" t="s" s="192">
        <v>891</v>
      </c>
      <c r="D465" t="s" s="192">
        <v>1202</v>
      </c>
      <c r="E465" t="s" s="192">
        <v>1203</v>
      </c>
      <c r="F465" s="192">
        <f>IF(ABS('M101'!Q102-SUM('M101'!K102,'M101'!L102,'M101'!N102,'M101'!O102,'M101'!M102,'M101'!P102))&lt;=0.5,"OK","ERROR")</f>
      </c>
    </row>
    <row r="466">
      <c r="A466" t="s" s="192">
        <v>256</v>
      </c>
      <c r="B466" t="s" s="191">
        <v>890</v>
      </c>
      <c r="C466" t="s" s="192">
        <v>891</v>
      </c>
      <c r="D466" t="s" s="192">
        <v>1204</v>
      </c>
      <c r="E466" t="s" s="192">
        <v>1205</v>
      </c>
      <c r="F466" s="192">
        <f>IF(ABS('M101'!X102-SUM('M101'!R102,'M101'!S102,'M101'!U102,'M101'!V102,'M101'!T102,'M101'!W102))&lt;=0.5,"OK","ERROR")</f>
      </c>
    </row>
    <row r="467">
      <c r="A467" t="s" s="192">
        <v>256</v>
      </c>
      <c r="B467" t="s" s="191">
        <v>890</v>
      </c>
      <c r="C467" t="s" s="192">
        <v>891</v>
      </c>
      <c r="D467" t="s" s="192">
        <v>1206</v>
      </c>
      <c r="E467" t="s" s="192">
        <v>1207</v>
      </c>
      <c r="F467" s="192">
        <f>IF(ABS('M101'!Q103-SUM('M101'!K103,'M101'!L103,'M101'!N103,'M101'!O103,'M101'!M103,'M101'!P103))&lt;=0.5,"OK","ERROR")</f>
      </c>
    </row>
    <row r="468">
      <c r="A468" t="s" s="192">
        <v>256</v>
      </c>
      <c r="B468" t="s" s="191">
        <v>890</v>
      </c>
      <c r="C468" t="s" s="192">
        <v>891</v>
      </c>
      <c r="D468" t="s" s="192">
        <v>1208</v>
      </c>
      <c r="E468" t="s" s="192">
        <v>1209</v>
      </c>
      <c r="F468" s="192">
        <f>IF(ABS('M101'!X103-SUM('M101'!R103,'M101'!S103,'M101'!U103,'M101'!V103,'M101'!T103,'M101'!W103))&lt;=0.5,"OK","ERROR")</f>
      </c>
    </row>
    <row r="469">
      <c r="A469" t="s" s="192">
        <v>256</v>
      </c>
      <c r="B469" t="s" s="191">
        <v>890</v>
      </c>
      <c r="C469" t="s" s="192">
        <v>891</v>
      </c>
      <c r="D469" t="s" s="192">
        <v>1210</v>
      </c>
      <c r="E469" t="s" s="192">
        <v>1211</v>
      </c>
      <c r="F469" s="192">
        <f>IF(ABS('M101'!Q104-SUM('M101'!K104,'M101'!L104,'M101'!N104,'M101'!O104,'M101'!M104,'M101'!P104))&lt;=0.5,"OK","ERROR")</f>
      </c>
    </row>
    <row r="470">
      <c r="A470" t="s" s="192">
        <v>256</v>
      </c>
      <c r="B470" t="s" s="191">
        <v>890</v>
      </c>
      <c r="C470" t="s" s="192">
        <v>891</v>
      </c>
      <c r="D470" t="s" s="192">
        <v>1212</v>
      </c>
      <c r="E470" t="s" s="192">
        <v>1213</v>
      </c>
      <c r="F470" s="192">
        <f>IF(ABS('M101'!X104-SUM('M101'!R104,'M101'!S104,'M101'!U104,'M101'!V104,'M101'!T104,'M101'!W104))&lt;=0.5,"OK","ERROR")</f>
      </c>
    </row>
    <row r="471">
      <c r="A471" t="s" s="192">
        <v>256</v>
      </c>
      <c r="B471" t="s" s="191">
        <v>890</v>
      </c>
      <c r="C471" t="s" s="192">
        <v>891</v>
      </c>
      <c r="D471" t="s" s="192">
        <v>1214</v>
      </c>
      <c r="E471" t="s" s="192">
        <v>1215</v>
      </c>
      <c r="F471" s="192">
        <f>IF(ABS('M101'!Q105-SUM('M101'!K105))&lt;=0.5,"OK","ERROR")</f>
      </c>
    </row>
    <row r="472">
      <c r="A472" t="s" s="192">
        <v>256</v>
      </c>
      <c r="B472" t="s" s="191">
        <v>890</v>
      </c>
      <c r="C472" t="s" s="192">
        <v>891</v>
      </c>
      <c r="D472" t="s" s="192">
        <v>1216</v>
      </c>
      <c r="E472" t="s" s="192">
        <v>1217</v>
      </c>
      <c r="F472" s="192">
        <f>IF(ABS('M101'!Q106-SUM('M101'!K106,'M101'!L106,'M101'!N106,'M101'!O106,'M101'!M106,'M101'!P106))&lt;=0.5,"OK","ERROR")</f>
      </c>
    </row>
    <row r="473">
      <c r="A473" t="s" s="192">
        <v>256</v>
      </c>
      <c r="B473" t="s" s="191">
        <v>890</v>
      </c>
      <c r="C473" t="s" s="192">
        <v>891</v>
      </c>
      <c r="D473" t="s" s="192">
        <v>1218</v>
      </c>
      <c r="E473" t="s" s="192">
        <v>1219</v>
      </c>
      <c r="F473" s="192">
        <f>IF(ABS('M101'!X106-SUM('M101'!R106,'M101'!S106,'M101'!U106,'M101'!V106,'M101'!T106,'M101'!W106))&lt;=0.5,"OK","ERROR")</f>
      </c>
    </row>
    <row r="474">
      <c r="A474" t="s" s="192">
        <v>256</v>
      </c>
      <c r="B474" t="s" s="191">
        <v>890</v>
      </c>
      <c r="C474" t="s" s="192">
        <v>891</v>
      </c>
      <c r="D474" t="s" s="192">
        <v>1220</v>
      </c>
      <c r="E474" t="s" s="192">
        <v>1221</v>
      </c>
      <c r="F474" s="192">
        <f>IF(ABS('M101'!Q107-SUM('M101'!K107,'M101'!N107,'M101'!O107,'M101'!M107,'M101'!P107))&lt;=0.5,"OK","ERROR")</f>
      </c>
    </row>
    <row r="475">
      <c r="A475" t="s" s="192">
        <v>256</v>
      </c>
      <c r="B475" t="s" s="191">
        <v>890</v>
      </c>
      <c r="C475" t="s" s="192">
        <v>891</v>
      </c>
      <c r="D475" t="s" s="192">
        <v>1222</v>
      </c>
      <c r="E475" t="s" s="192">
        <v>1223</v>
      </c>
      <c r="F475" s="192">
        <f>IF(ABS('M101'!X107-SUM('M101'!R107,'M101'!U107,'M101'!V107,'M101'!T107,'M101'!W107))&lt;=0.5,"OK","ERROR")</f>
      </c>
    </row>
    <row r="476">
      <c r="A476" t="s" s="192">
        <v>256</v>
      </c>
      <c r="B476" t="s" s="191">
        <v>890</v>
      </c>
      <c r="C476" t="s" s="192">
        <v>891</v>
      </c>
      <c r="D476" t="s" s="192">
        <v>1224</v>
      </c>
      <c r="E476" t="s" s="192">
        <v>1225</v>
      </c>
      <c r="F476" s="192">
        <f>IF(ABS('M101'!Q108-SUM('M101'!K108,'M101'!N108,'M101'!O108,'M101'!M108,'M101'!P108))&lt;=0.5,"OK","ERROR")</f>
      </c>
    </row>
    <row r="477">
      <c r="A477" t="s" s="192">
        <v>256</v>
      </c>
      <c r="B477" t="s" s="191">
        <v>890</v>
      </c>
      <c r="C477" t="s" s="192">
        <v>891</v>
      </c>
      <c r="D477" t="s" s="192">
        <v>1226</v>
      </c>
      <c r="E477" t="s" s="192">
        <v>1227</v>
      </c>
      <c r="F477" s="192">
        <f>IF(ABS('M101'!X108-SUM('M101'!R108,'M101'!U108,'M101'!V108,'M101'!T108,'M101'!W108))&lt;=0.5,"OK","ERROR")</f>
      </c>
    </row>
    <row r="478">
      <c r="A478" t="s" s="192">
        <v>256</v>
      </c>
      <c r="B478" t="s" s="191">
        <v>1228</v>
      </c>
      <c r="C478" t="s" s="192">
        <v>1229</v>
      </c>
      <c r="D478" t="s" s="192">
        <v>1230</v>
      </c>
      <c r="E478" t="s" s="192">
        <v>1231</v>
      </c>
      <c r="F478" s="192">
        <f>IF(ABS('M101'!K28-SUM('M101'!K29,'M101'!K30,'M101'!K31))&lt;=0.5,"OK","ERROR")</f>
      </c>
    </row>
    <row r="479">
      <c r="A479" t="s" s="192">
        <v>256</v>
      </c>
      <c r="B479" t="s" s="191">
        <v>1228</v>
      </c>
      <c r="C479" t="s" s="192">
        <v>1229</v>
      </c>
      <c r="D479" t="s" s="192">
        <v>1232</v>
      </c>
      <c r="E479" t="s" s="192">
        <v>1233</v>
      </c>
      <c r="F479" s="192">
        <f>IF(ABS('M101'!L28-SUM('M101'!L29,'M101'!L30,'M101'!L31))&lt;=0.5,"OK","ERROR")</f>
      </c>
    </row>
    <row r="480">
      <c r="A480" t="s" s="192">
        <v>256</v>
      </c>
      <c r="B480" t="s" s="191">
        <v>1228</v>
      </c>
      <c r="C480" t="s" s="192">
        <v>1229</v>
      </c>
      <c r="D480" t="s" s="192">
        <v>1234</v>
      </c>
      <c r="E480" t="s" s="192">
        <v>1235</v>
      </c>
      <c r="F480" s="192">
        <f>IF(ABS('M101'!M28-SUM('M101'!M29,'M101'!M30,'M101'!M31))&lt;=0.5,"OK","ERROR")</f>
      </c>
    </row>
    <row r="481">
      <c r="A481" t="s" s="192">
        <v>256</v>
      </c>
      <c r="B481" t="s" s="191">
        <v>1228</v>
      </c>
      <c r="C481" t="s" s="192">
        <v>1229</v>
      </c>
      <c r="D481" t="s" s="192">
        <v>1236</v>
      </c>
      <c r="E481" t="s" s="192">
        <v>1237</v>
      </c>
      <c r="F481" s="192">
        <f>IF(ABS('M101'!N28-SUM('M101'!N29,'M101'!N30,'M101'!N31))&lt;=0.5,"OK","ERROR")</f>
      </c>
    </row>
    <row r="482">
      <c r="A482" t="s" s="192">
        <v>256</v>
      </c>
      <c r="B482" t="s" s="191">
        <v>1228</v>
      </c>
      <c r="C482" t="s" s="192">
        <v>1229</v>
      </c>
      <c r="D482" t="s" s="192">
        <v>1238</v>
      </c>
      <c r="E482" t="s" s="192">
        <v>1239</v>
      </c>
      <c r="F482" s="192">
        <f>IF(ABS('M101'!O28-SUM('M101'!O29,'M101'!O30,'M101'!O31))&lt;=0.5,"OK","ERROR")</f>
      </c>
    </row>
    <row r="483">
      <c r="A483" t="s" s="192">
        <v>256</v>
      </c>
      <c r="B483" t="s" s="191">
        <v>1228</v>
      </c>
      <c r="C483" t="s" s="192">
        <v>1229</v>
      </c>
      <c r="D483" t="s" s="192">
        <v>1240</v>
      </c>
      <c r="E483" t="s" s="192">
        <v>1241</v>
      </c>
      <c r="F483" s="192">
        <f>IF(ABS('M101'!P28-SUM('M101'!P29,'M101'!P30,'M101'!P31))&lt;=0.5,"OK","ERROR")</f>
      </c>
    </row>
    <row r="484">
      <c r="A484" t="s" s="192">
        <v>256</v>
      </c>
      <c r="B484" t="s" s="191">
        <v>1228</v>
      </c>
      <c r="C484" t="s" s="192">
        <v>1229</v>
      </c>
      <c r="D484" t="s" s="192">
        <v>1242</v>
      </c>
      <c r="E484" t="s" s="192">
        <v>1243</v>
      </c>
      <c r="F484" s="192">
        <f>IF(ABS('M101'!Q28-SUM('M101'!Q29,'M101'!Q30,'M101'!Q31))&lt;=0.5,"OK","ERROR")</f>
      </c>
    </row>
    <row r="485">
      <c r="A485" t="s" s="192">
        <v>256</v>
      </c>
      <c r="B485" t="s" s="191">
        <v>1228</v>
      </c>
      <c r="C485" t="s" s="192">
        <v>1229</v>
      </c>
      <c r="D485" t="s" s="192">
        <v>1244</v>
      </c>
      <c r="E485" t="s" s="192">
        <v>1245</v>
      </c>
      <c r="F485" s="192">
        <f>IF(ABS('M101'!R28-SUM('M101'!R29,'M101'!R30,'M101'!R31))&lt;=0.5,"OK","ERROR")</f>
      </c>
    </row>
    <row r="486">
      <c r="A486" t="s" s="192">
        <v>256</v>
      </c>
      <c r="B486" t="s" s="191">
        <v>1228</v>
      </c>
      <c r="C486" t="s" s="192">
        <v>1229</v>
      </c>
      <c r="D486" t="s" s="192">
        <v>1246</v>
      </c>
      <c r="E486" t="s" s="192">
        <v>1247</v>
      </c>
      <c r="F486" s="192">
        <f>IF(ABS('M101'!S28-SUM('M101'!S29,'M101'!S30,'M101'!S31))&lt;=0.5,"OK","ERROR")</f>
      </c>
    </row>
    <row r="487">
      <c r="A487" t="s" s="192">
        <v>256</v>
      </c>
      <c r="B487" t="s" s="191">
        <v>1228</v>
      </c>
      <c r="C487" t="s" s="192">
        <v>1229</v>
      </c>
      <c r="D487" t="s" s="192">
        <v>1248</v>
      </c>
      <c r="E487" t="s" s="192">
        <v>1249</v>
      </c>
      <c r="F487" s="192">
        <f>IF(ABS('M101'!T28-SUM('M101'!T29,'M101'!T30,'M101'!T31))&lt;=0.5,"OK","ERROR")</f>
      </c>
    </row>
    <row r="488">
      <c r="A488" t="s" s="192">
        <v>256</v>
      </c>
      <c r="B488" t="s" s="191">
        <v>1228</v>
      </c>
      <c r="C488" t="s" s="192">
        <v>1229</v>
      </c>
      <c r="D488" t="s" s="192">
        <v>1250</v>
      </c>
      <c r="E488" t="s" s="192">
        <v>1251</v>
      </c>
      <c r="F488" s="192">
        <f>IF(ABS('M101'!U28-SUM('M101'!U29,'M101'!U30,'M101'!U31))&lt;=0.5,"OK","ERROR")</f>
      </c>
    </row>
    <row r="489">
      <c r="A489" t="s" s="192">
        <v>256</v>
      </c>
      <c r="B489" t="s" s="191">
        <v>1228</v>
      </c>
      <c r="C489" t="s" s="192">
        <v>1229</v>
      </c>
      <c r="D489" t="s" s="192">
        <v>1252</v>
      </c>
      <c r="E489" t="s" s="192">
        <v>1253</v>
      </c>
      <c r="F489" s="192">
        <f>IF(ABS('M101'!V28-SUM('M101'!V29,'M101'!V30,'M101'!V31))&lt;=0.5,"OK","ERROR")</f>
      </c>
    </row>
    <row r="490">
      <c r="A490" t="s" s="192">
        <v>256</v>
      </c>
      <c r="B490" t="s" s="191">
        <v>1228</v>
      </c>
      <c r="C490" t="s" s="192">
        <v>1229</v>
      </c>
      <c r="D490" t="s" s="192">
        <v>1254</v>
      </c>
      <c r="E490" t="s" s="192">
        <v>1255</v>
      </c>
      <c r="F490" s="192">
        <f>IF(ABS('M101'!W28-SUM('M101'!W29,'M101'!W30,'M101'!W31))&lt;=0.5,"OK","ERROR")</f>
      </c>
    </row>
    <row r="491">
      <c r="A491" t="s" s="192">
        <v>256</v>
      </c>
      <c r="B491" t="s" s="191">
        <v>1228</v>
      </c>
      <c r="C491" t="s" s="192">
        <v>1229</v>
      </c>
      <c r="D491" t="s" s="192">
        <v>1256</v>
      </c>
      <c r="E491" t="s" s="192">
        <v>1257</v>
      </c>
      <c r="F491" s="192">
        <f>IF(ABS('M101'!X28-SUM('M101'!X29,'M101'!X30,'M101'!X31))&lt;=0.5,"OK","ERROR")</f>
      </c>
    </row>
    <row r="492">
      <c r="A492" t="s" s="192">
        <v>256</v>
      </c>
      <c r="B492" t="s" s="191">
        <v>1228</v>
      </c>
      <c r="C492" t="s" s="192">
        <v>1229</v>
      </c>
      <c r="D492" t="s" s="192">
        <v>1258</v>
      </c>
      <c r="E492" t="s" s="192">
        <v>1259</v>
      </c>
      <c r="F492" s="192">
        <f>IF(ABS('M101'!Y28-SUM('M101'!Y29,'M101'!Y30,'M101'!Y31))&lt;=0.5,"OK","ERROR")</f>
      </c>
    </row>
    <row r="493">
      <c r="A493" t="s" s="192">
        <v>256</v>
      </c>
      <c r="B493" t="s" s="191">
        <v>1228</v>
      </c>
      <c r="C493" t="s" s="192">
        <v>1229</v>
      </c>
      <c r="D493" t="s" s="192">
        <v>1260</v>
      </c>
      <c r="E493" t="s" s="192">
        <v>1261</v>
      </c>
      <c r="F493" s="192">
        <f>IF(ABS('M101'!K38-SUM('M101'!K39,'M101'!K40,'M101'!K41))&lt;=0.5,"OK","ERROR")</f>
      </c>
    </row>
    <row r="494">
      <c r="A494" t="s" s="192">
        <v>256</v>
      </c>
      <c r="B494" t="s" s="191">
        <v>1228</v>
      </c>
      <c r="C494" t="s" s="192">
        <v>1229</v>
      </c>
      <c r="D494" t="s" s="192">
        <v>1262</v>
      </c>
      <c r="E494" t="s" s="192">
        <v>1263</v>
      </c>
      <c r="F494" s="192">
        <f>IF(ABS('M101'!L38-SUM('M101'!L39,'M101'!L40,'M101'!L41))&lt;=0.5,"OK","ERROR")</f>
      </c>
    </row>
    <row r="495">
      <c r="A495" t="s" s="192">
        <v>256</v>
      </c>
      <c r="B495" t="s" s="191">
        <v>1228</v>
      </c>
      <c r="C495" t="s" s="192">
        <v>1229</v>
      </c>
      <c r="D495" t="s" s="192">
        <v>1264</v>
      </c>
      <c r="E495" t="s" s="192">
        <v>1265</v>
      </c>
      <c r="F495" s="192">
        <f>IF(ABS('M101'!M38-SUM('M101'!M39,'M101'!M40,'M101'!M41))&lt;=0.5,"OK","ERROR")</f>
      </c>
    </row>
    <row r="496">
      <c r="A496" t="s" s="192">
        <v>256</v>
      </c>
      <c r="B496" t="s" s="191">
        <v>1228</v>
      </c>
      <c r="C496" t="s" s="192">
        <v>1229</v>
      </c>
      <c r="D496" t="s" s="192">
        <v>1266</v>
      </c>
      <c r="E496" t="s" s="192">
        <v>1267</v>
      </c>
      <c r="F496" s="192">
        <f>IF(ABS('M101'!N38-SUM('M101'!N39,'M101'!N40,'M101'!N41))&lt;=0.5,"OK","ERROR")</f>
      </c>
    </row>
    <row r="497">
      <c r="A497" t="s" s="192">
        <v>256</v>
      </c>
      <c r="B497" t="s" s="191">
        <v>1228</v>
      </c>
      <c r="C497" t="s" s="192">
        <v>1229</v>
      </c>
      <c r="D497" t="s" s="192">
        <v>1268</v>
      </c>
      <c r="E497" t="s" s="192">
        <v>1269</v>
      </c>
      <c r="F497" s="192">
        <f>IF(ABS('M101'!O38-SUM('M101'!O39,'M101'!O40,'M101'!O41))&lt;=0.5,"OK","ERROR")</f>
      </c>
    </row>
    <row r="498">
      <c r="A498" t="s" s="192">
        <v>256</v>
      </c>
      <c r="B498" t="s" s="191">
        <v>1228</v>
      </c>
      <c r="C498" t="s" s="192">
        <v>1229</v>
      </c>
      <c r="D498" t="s" s="192">
        <v>1270</v>
      </c>
      <c r="E498" t="s" s="192">
        <v>1271</v>
      </c>
      <c r="F498" s="192">
        <f>IF(ABS('M101'!P38-SUM('M101'!P39,'M101'!P40,'M101'!P41))&lt;=0.5,"OK","ERROR")</f>
      </c>
    </row>
    <row r="499">
      <c r="A499" t="s" s="192">
        <v>256</v>
      </c>
      <c r="B499" t="s" s="191">
        <v>1228</v>
      </c>
      <c r="C499" t="s" s="192">
        <v>1229</v>
      </c>
      <c r="D499" t="s" s="192">
        <v>1272</v>
      </c>
      <c r="E499" t="s" s="192">
        <v>1273</v>
      </c>
      <c r="F499" s="192">
        <f>IF(ABS('M101'!Q38-SUM('M101'!Q39,'M101'!Q40,'M101'!Q41))&lt;=0.5,"OK","ERROR")</f>
      </c>
    </row>
    <row r="500">
      <c r="A500" t="s" s="192">
        <v>256</v>
      </c>
      <c r="B500" t="s" s="191">
        <v>1228</v>
      </c>
      <c r="C500" t="s" s="192">
        <v>1229</v>
      </c>
      <c r="D500" t="s" s="192">
        <v>1274</v>
      </c>
      <c r="E500" t="s" s="192">
        <v>1275</v>
      </c>
      <c r="F500" s="192">
        <f>IF(ABS('M101'!R38-SUM('M101'!R39,'M101'!R40,'M101'!R41))&lt;=0.5,"OK","ERROR")</f>
      </c>
    </row>
    <row r="501">
      <c r="A501" t="s" s="192">
        <v>256</v>
      </c>
      <c r="B501" t="s" s="191">
        <v>1228</v>
      </c>
      <c r="C501" t="s" s="192">
        <v>1229</v>
      </c>
      <c r="D501" t="s" s="192">
        <v>1276</v>
      </c>
      <c r="E501" t="s" s="192">
        <v>1277</v>
      </c>
      <c r="F501" s="192">
        <f>IF(ABS('M101'!S38-SUM('M101'!S39,'M101'!S40,'M101'!S41))&lt;=0.5,"OK","ERROR")</f>
      </c>
    </row>
    <row r="502">
      <c r="A502" t="s" s="192">
        <v>256</v>
      </c>
      <c r="B502" t="s" s="191">
        <v>1228</v>
      </c>
      <c r="C502" t="s" s="192">
        <v>1229</v>
      </c>
      <c r="D502" t="s" s="192">
        <v>1278</v>
      </c>
      <c r="E502" t="s" s="192">
        <v>1279</v>
      </c>
      <c r="F502" s="192">
        <f>IF(ABS('M101'!T38-SUM('M101'!T39,'M101'!T40,'M101'!T41))&lt;=0.5,"OK","ERROR")</f>
      </c>
    </row>
    <row r="503">
      <c r="A503" t="s" s="192">
        <v>256</v>
      </c>
      <c r="B503" t="s" s="191">
        <v>1228</v>
      </c>
      <c r="C503" t="s" s="192">
        <v>1229</v>
      </c>
      <c r="D503" t="s" s="192">
        <v>1280</v>
      </c>
      <c r="E503" t="s" s="192">
        <v>1281</v>
      </c>
      <c r="F503" s="192">
        <f>IF(ABS('M101'!U38-SUM('M101'!U39,'M101'!U40,'M101'!U41))&lt;=0.5,"OK","ERROR")</f>
      </c>
    </row>
    <row r="504">
      <c r="A504" t="s" s="192">
        <v>256</v>
      </c>
      <c r="B504" t="s" s="191">
        <v>1228</v>
      </c>
      <c r="C504" t="s" s="192">
        <v>1229</v>
      </c>
      <c r="D504" t="s" s="192">
        <v>1282</v>
      </c>
      <c r="E504" t="s" s="192">
        <v>1283</v>
      </c>
      <c r="F504" s="192">
        <f>IF(ABS('M101'!V38-SUM('M101'!V39,'M101'!V40,'M101'!V41))&lt;=0.5,"OK","ERROR")</f>
      </c>
    </row>
    <row r="505">
      <c r="A505" t="s" s="192">
        <v>256</v>
      </c>
      <c r="B505" t="s" s="191">
        <v>1228</v>
      </c>
      <c r="C505" t="s" s="192">
        <v>1229</v>
      </c>
      <c r="D505" t="s" s="192">
        <v>1284</v>
      </c>
      <c r="E505" t="s" s="192">
        <v>1285</v>
      </c>
      <c r="F505" s="192">
        <f>IF(ABS('M101'!W38-SUM('M101'!W39,'M101'!W40,'M101'!W41))&lt;=0.5,"OK","ERROR")</f>
      </c>
    </row>
    <row r="506">
      <c r="A506" t="s" s="192">
        <v>256</v>
      </c>
      <c r="B506" t="s" s="191">
        <v>1228</v>
      </c>
      <c r="C506" t="s" s="192">
        <v>1229</v>
      </c>
      <c r="D506" t="s" s="192">
        <v>1286</v>
      </c>
      <c r="E506" t="s" s="192">
        <v>1287</v>
      </c>
      <c r="F506" s="192">
        <f>IF(ABS('M101'!X38-SUM('M101'!X39,'M101'!X40,'M101'!X41))&lt;=0.5,"OK","ERROR")</f>
      </c>
    </row>
    <row r="507">
      <c r="A507" t="s" s="192">
        <v>256</v>
      </c>
      <c r="B507" t="s" s="191">
        <v>1228</v>
      </c>
      <c r="C507" t="s" s="192">
        <v>1229</v>
      </c>
      <c r="D507" t="s" s="192">
        <v>1288</v>
      </c>
      <c r="E507" t="s" s="192">
        <v>1289</v>
      </c>
      <c r="F507" s="192">
        <f>IF(ABS('M101'!Y38-SUM('M101'!Y39,'M101'!Y40,'M101'!Y41))&lt;=0.5,"OK","ERROR")</f>
      </c>
    </row>
    <row r="508">
      <c r="A508" t="s" s="192">
        <v>256</v>
      </c>
      <c r="B508" t="s" s="191">
        <v>1228</v>
      </c>
      <c r="C508" t="s" s="192">
        <v>1229</v>
      </c>
      <c r="D508" t="s" s="192">
        <v>1290</v>
      </c>
      <c r="E508" t="s" s="192">
        <v>1291</v>
      </c>
      <c r="F508" s="192">
        <f>IF(ABS('M101'!K47-SUM('M101'!K48,'M101'!K49,'M101'!K50))&lt;=0.5,"OK","ERROR")</f>
      </c>
    </row>
    <row r="509">
      <c r="A509" t="s" s="192">
        <v>256</v>
      </c>
      <c r="B509" t="s" s="191">
        <v>1228</v>
      </c>
      <c r="C509" t="s" s="192">
        <v>1229</v>
      </c>
      <c r="D509" t="s" s="192">
        <v>1292</v>
      </c>
      <c r="E509" t="s" s="192">
        <v>1293</v>
      </c>
      <c r="F509" s="192">
        <f>IF(ABS('M101'!L47-SUM('M101'!L48,'M101'!L49,'M101'!L50))&lt;=0.5,"OK","ERROR")</f>
      </c>
    </row>
    <row r="510">
      <c r="A510" t="s" s="192">
        <v>256</v>
      </c>
      <c r="B510" t="s" s="191">
        <v>1228</v>
      </c>
      <c r="C510" t="s" s="192">
        <v>1229</v>
      </c>
      <c r="D510" t="s" s="192">
        <v>1294</v>
      </c>
      <c r="E510" t="s" s="192">
        <v>1295</v>
      </c>
      <c r="F510" s="192">
        <f>IF(ABS('M101'!M47-SUM('M101'!M48,'M101'!M49,'M101'!M50))&lt;=0.5,"OK","ERROR")</f>
      </c>
    </row>
    <row r="511">
      <c r="A511" t="s" s="192">
        <v>256</v>
      </c>
      <c r="B511" t="s" s="191">
        <v>1228</v>
      </c>
      <c r="C511" t="s" s="192">
        <v>1229</v>
      </c>
      <c r="D511" t="s" s="192">
        <v>1296</v>
      </c>
      <c r="E511" t="s" s="192">
        <v>1297</v>
      </c>
      <c r="F511" s="192">
        <f>IF(ABS('M101'!N47-SUM('M101'!N48,'M101'!N49,'M101'!N50))&lt;=0.5,"OK","ERROR")</f>
      </c>
    </row>
    <row r="512">
      <c r="A512" t="s" s="192">
        <v>256</v>
      </c>
      <c r="B512" t="s" s="191">
        <v>1228</v>
      </c>
      <c r="C512" t="s" s="192">
        <v>1229</v>
      </c>
      <c r="D512" t="s" s="192">
        <v>1298</v>
      </c>
      <c r="E512" t="s" s="192">
        <v>1299</v>
      </c>
      <c r="F512" s="192">
        <f>IF(ABS('M101'!O47-SUM('M101'!O48,'M101'!O49,'M101'!O50))&lt;=0.5,"OK","ERROR")</f>
      </c>
    </row>
    <row r="513">
      <c r="A513" t="s" s="192">
        <v>256</v>
      </c>
      <c r="B513" t="s" s="191">
        <v>1228</v>
      </c>
      <c r="C513" t="s" s="192">
        <v>1229</v>
      </c>
      <c r="D513" t="s" s="192">
        <v>1300</v>
      </c>
      <c r="E513" t="s" s="192">
        <v>1301</v>
      </c>
      <c r="F513" s="192">
        <f>IF(ABS('M101'!P47-SUM('M101'!P48,'M101'!P49,'M101'!P50))&lt;=0.5,"OK","ERROR")</f>
      </c>
    </row>
    <row r="514">
      <c r="A514" t="s" s="192">
        <v>256</v>
      </c>
      <c r="B514" t="s" s="191">
        <v>1228</v>
      </c>
      <c r="C514" t="s" s="192">
        <v>1229</v>
      </c>
      <c r="D514" t="s" s="192">
        <v>1302</v>
      </c>
      <c r="E514" t="s" s="192">
        <v>1303</v>
      </c>
      <c r="F514" s="192">
        <f>IF(ABS('M101'!Q47-SUM('M101'!Q48,'M101'!Q49,'M101'!Q50))&lt;=0.5,"OK","ERROR")</f>
      </c>
    </row>
    <row r="515">
      <c r="A515" t="s" s="192">
        <v>256</v>
      </c>
      <c r="B515" t="s" s="191">
        <v>1228</v>
      </c>
      <c r="C515" t="s" s="192">
        <v>1229</v>
      </c>
      <c r="D515" t="s" s="192">
        <v>1304</v>
      </c>
      <c r="E515" t="s" s="192">
        <v>1305</v>
      </c>
      <c r="F515" s="192">
        <f>IF(ABS('M101'!R47-SUM('M101'!R48,'M101'!R49,'M101'!R50))&lt;=0.5,"OK","ERROR")</f>
      </c>
    </row>
    <row r="516">
      <c r="A516" t="s" s="192">
        <v>256</v>
      </c>
      <c r="B516" t="s" s="191">
        <v>1228</v>
      </c>
      <c r="C516" t="s" s="192">
        <v>1229</v>
      </c>
      <c r="D516" t="s" s="192">
        <v>1306</v>
      </c>
      <c r="E516" t="s" s="192">
        <v>1307</v>
      </c>
      <c r="F516" s="192">
        <f>IF(ABS('M101'!S47-SUM('M101'!S48,'M101'!S49,'M101'!S50))&lt;=0.5,"OK","ERROR")</f>
      </c>
    </row>
    <row r="517">
      <c r="A517" t="s" s="192">
        <v>256</v>
      </c>
      <c r="B517" t="s" s="191">
        <v>1228</v>
      </c>
      <c r="C517" t="s" s="192">
        <v>1229</v>
      </c>
      <c r="D517" t="s" s="192">
        <v>1308</v>
      </c>
      <c r="E517" t="s" s="192">
        <v>1309</v>
      </c>
      <c r="F517" s="192">
        <f>IF(ABS('M101'!T47-SUM('M101'!T48,'M101'!T49,'M101'!T50))&lt;=0.5,"OK","ERROR")</f>
      </c>
    </row>
    <row r="518">
      <c r="A518" t="s" s="192">
        <v>256</v>
      </c>
      <c r="B518" t="s" s="191">
        <v>1228</v>
      </c>
      <c r="C518" t="s" s="192">
        <v>1229</v>
      </c>
      <c r="D518" t="s" s="192">
        <v>1310</v>
      </c>
      <c r="E518" t="s" s="192">
        <v>1311</v>
      </c>
      <c r="F518" s="192">
        <f>IF(ABS('M101'!U47-SUM('M101'!U48,'M101'!U49,'M101'!U50))&lt;=0.5,"OK","ERROR")</f>
      </c>
    </row>
    <row r="519">
      <c r="A519" t="s" s="192">
        <v>256</v>
      </c>
      <c r="B519" t="s" s="191">
        <v>1228</v>
      </c>
      <c r="C519" t="s" s="192">
        <v>1229</v>
      </c>
      <c r="D519" t="s" s="192">
        <v>1312</v>
      </c>
      <c r="E519" t="s" s="192">
        <v>1313</v>
      </c>
      <c r="F519" s="192">
        <f>IF(ABS('M101'!V47-SUM('M101'!V48,'M101'!V49,'M101'!V50))&lt;=0.5,"OK","ERROR")</f>
      </c>
    </row>
    <row r="520">
      <c r="A520" t="s" s="192">
        <v>256</v>
      </c>
      <c r="B520" t="s" s="191">
        <v>1228</v>
      </c>
      <c r="C520" t="s" s="192">
        <v>1229</v>
      </c>
      <c r="D520" t="s" s="192">
        <v>1314</v>
      </c>
      <c r="E520" t="s" s="192">
        <v>1315</v>
      </c>
      <c r="F520" s="192">
        <f>IF(ABS('M101'!W47-SUM('M101'!W48,'M101'!W49,'M101'!W50))&lt;=0.5,"OK","ERROR")</f>
      </c>
    </row>
    <row r="521">
      <c r="A521" t="s" s="192">
        <v>256</v>
      </c>
      <c r="B521" t="s" s="191">
        <v>1228</v>
      </c>
      <c r="C521" t="s" s="192">
        <v>1229</v>
      </c>
      <c r="D521" t="s" s="192">
        <v>1316</v>
      </c>
      <c r="E521" t="s" s="192">
        <v>1317</v>
      </c>
      <c r="F521" s="192">
        <f>IF(ABS('M101'!X47-SUM('M101'!X48,'M101'!X49,'M101'!X50))&lt;=0.5,"OK","ERROR")</f>
      </c>
    </row>
    <row r="522">
      <c r="A522" t="s" s="192">
        <v>256</v>
      </c>
      <c r="B522" t="s" s="191">
        <v>1228</v>
      </c>
      <c r="C522" t="s" s="192">
        <v>1229</v>
      </c>
      <c r="D522" t="s" s="192">
        <v>1318</v>
      </c>
      <c r="E522" t="s" s="192">
        <v>1319</v>
      </c>
      <c r="F522" s="192">
        <f>IF(ABS('M101'!Y47-SUM('M101'!Y48,'M101'!Y49,'M101'!Y50))&lt;=0.5,"OK","ERROR")</f>
      </c>
    </row>
    <row r="523">
      <c r="A523" t="s" s="192">
        <v>256</v>
      </c>
      <c r="B523" t="s" s="191">
        <v>1228</v>
      </c>
      <c r="C523" t="s" s="192">
        <v>1229</v>
      </c>
      <c r="D523" t="s" s="192">
        <v>1320</v>
      </c>
      <c r="E523" t="s" s="192">
        <v>1321</v>
      </c>
      <c r="F523" s="192">
        <f>IF(ABS('M101'!K56-SUM('M101'!K64,'M101'!K65,'M101'!K66))&lt;=0.5,"OK","ERROR")</f>
      </c>
    </row>
    <row r="524">
      <c r="A524" t="s" s="192">
        <v>256</v>
      </c>
      <c r="B524" t="s" s="191">
        <v>1228</v>
      </c>
      <c r="C524" t="s" s="192">
        <v>1229</v>
      </c>
      <c r="D524" t="s" s="192">
        <v>1322</v>
      </c>
      <c r="E524" t="s" s="192">
        <v>1323</v>
      </c>
      <c r="F524" s="192">
        <f>IF(ABS('M101'!L56-SUM('M101'!L64,'M101'!L65,'M101'!L66))&lt;=0.5,"OK","ERROR")</f>
      </c>
    </row>
    <row r="525">
      <c r="A525" t="s" s="192">
        <v>256</v>
      </c>
      <c r="B525" t="s" s="191">
        <v>1228</v>
      </c>
      <c r="C525" t="s" s="192">
        <v>1229</v>
      </c>
      <c r="D525" t="s" s="192">
        <v>1324</v>
      </c>
      <c r="E525" t="s" s="192">
        <v>1325</v>
      </c>
      <c r="F525" s="192">
        <f>IF(ABS('M101'!M56-SUM('M101'!M64,'M101'!M65,'M101'!M66))&lt;=0.5,"OK","ERROR")</f>
      </c>
    </row>
    <row r="526">
      <c r="A526" t="s" s="192">
        <v>256</v>
      </c>
      <c r="B526" t="s" s="191">
        <v>1228</v>
      </c>
      <c r="C526" t="s" s="192">
        <v>1229</v>
      </c>
      <c r="D526" t="s" s="192">
        <v>1326</v>
      </c>
      <c r="E526" t="s" s="192">
        <v>1327</v>
      </c>
      <c r="F526" s="192">
        <f>IF(ABS('M101'!N56-SUM('M101'!N64,'M101'!N65,'M101'!N66))&lt;=0.5,"OK","ERROR")</f>
      </c>
    </row>
    <row r="527">
      <c r="A527" t="s" s="192">
        <v>256</v>
      </c>
      <c r="B527" t="s" s="191">
        <v>1228</v>
      </c>
      <c r="C527" t="s" s="192">
        <v>1229</v>
      </c>
      <c r="D527" t="s" s="192">
        <v>1328</v>
      </c>
      <c r="E527" t="s" s="192">
        <v>1329</v>
      </c>
      <c r="F527" s="192">
        <f>IF(ABS('M101'!O56-SUM('M101'!O64,'M101'!O65,'M101'!O66))&lt;=0.5,"OK","ERROR")</f>
      </c>
    </row>
    <row r="528">
      <c r="A528" t="s" s="192">
        <v>256</v>
      </c>
      <c r="B528" t="s" s="191">
        <v>1228</v>
      </c>
      <c r="C528" t="s" s="192">
        <v>1229</v>
      </c>
      <c r="D528" t="s" s="192">
        <v>1330</v>
      </c>
      <c r="E528" t="s" s="192">
        <v>1331</v>
      </c>
      <c r="F528" s="192">
        <f>IF(ABS('M101'!P56-SUM('M101'!P64,'M101'!P65,'M101'!P66))&lt;=0.5,"OK","ERROR")</f>
      </c>
    </row>
    <row r="529">
      <c r="A529" t="s" s="192">
        <v>256</v>
      </c>
      <c r="B529" t="s" s="191">
        <v>1228</v>
      </c>
      <c r="C529" t="s" s="192">
        <v>1229</v>
      </c>
      <c r="D529" t="s" s="192">
        <v>1332</v>
      </c>
      <c r="E529" t="s" s="192">
        <v>1333</v>
      </c>
      <c r="F529" s="192">
        <f>IF(ABS('M101'!Q56-SUM('M101'!Q64,'M101'!Q65,'M101'!Q66))&lt;=0.5,"OK","ERROR")</f>
      </c>
    </row>
    <row r="530">
      <c r="A530" t="s" s="192">
        <v>256</v>
      </c>
      <c r="B530" t="s" s="191">
        <v>1228</v>
      </c>
      <c r="C530" t="s" s="192">
        <v>1229</v>
      </c>
      <c r="D530" t="s" s="192">
        <v>1334</v>
      </c>
      <c r="E530" t="s" s="192">
        <v>1335</v>
      </c>
      <c r="F530" s="192">
        <f>IF(ABS('M101'!R56-SUM('M101'!R64,'M101'!R65,'M101'!R66))&lt;=0.5,"OK","ERROR")</f>
      </c>
    </row>
    <row r="531">
      <c r="A531" t="s" s="192">
        <v>256</v>
      </c>
      <c r="B531" t="s" s="191">
        <v>1228</v>
      </c>
      <c r="C531" t="s" s="192">
        <v>1229</v>
      </c>
      <c r="D531" t="s" s="192">
        <v>1336</v>
      </c>
      <c r="E531" t="s" s="192">
        <v>1337</v>
      </c>
      <c r="F531" s="192">
        <f>IF(ABS('M101'!S56-SUM('M101'!S64,'M101'!S65,'M101'!S66))&lt;=0.5,"OK","ERROR")</f>
      </c>
    </row>
    <row r="532">
      <c r="A532" t="s" s="192">
        <v>256</v>
      </c>
      <c r="B532" t="s" s="191">
        <v>1228</v>
      </c>
      <c r="C532" t="s" s="192">
        <v>1229</v>
      </c>
      <c r="D532" t="s" s="192">
        <v>1338</v>
      </c>
      <c r="E532" t="s" s="192">
        <v>1339</v>
      </c>
      <c r="F532" s="192">
        <f>IF(ABS('M101'!T56-SUM('M101'!T64,'M101'!T65,'M101'!T66))&lt;=0.5,"OK","ERROR")</f>
      </c>
    </row>
    <row r="533">
      <c r="A533" t="s" s="192">
        <v>256</v>
      </c>
      <c r="B533" t="s" s="191">
        <v>1228</v>
      </c>
      <c r="C533" t="s" s="192">
        <v>1229</v>
      </c>
      <c r="D533" t="s" s="192">
        <v>1340</v>
      </c>
      <c r="E533" t="s" s="192">
        <v>1341</v>
      </c>
      <c r="F533" s="192">
        <f>IF(ABS('M101'!U56-SUM('M101'!U64,'M101'!U65,'M101'!U66))&lt;=0.5,"OK","ERROR")</f>
      </c>
    </row>
    <row r="534">
      <c r="A534" t="s" s="192">
        <v>256</v>
      </c>
      <c r="B534" t="s" s="191">
        <v>1228</v>
      </c>
      <c r="C534" t="s" s="192">
        <v>1229</v>
      </c>
      <c r="D534" t="s" s="192">
        <v>1342</v>
      </c>
      <c r="E534" t="s" s="192">
        <v>1343</v>
      </c>
      <c r="F534" s="192">
        <f>IF(ABS('M101'!V56-SUM('M101'!V64,'M101'!V65,'M101'!V66))&lt;=0.5,"OK","ERROR")</f>
      </c>
    </row>
    <row r="535">
      <c r="A535" t="s" s="192">
        <v>256</v>
      </c>
      <c r="B535" t="s" s="191">
        <v>1228</v>
      </c>
      <c r="C535" t="s" s="192">
        <v>1229</v>
      </c>
      <c r="D535" t="s" s="192">
        <v>1344</v>
      </c>
      <c r="E535" t="s" s="192">
        <v>1345</v>
      </c>
      <c r="F535" s="192">
        <f>IF(ABS('M101'!W56-SUM('M101'!W64,'M101'!W65,'M101'!W66))&lt;=0.5,"OK","ERROR")</f>
      </c>
    </row>
    <row r="536">
      <c r="A536" t="s" s="192">
        <v>256</v>
      </c>
      <c r="B536" t="s" s="191">
        <v>1228</v>
      </c>
      <c r="C536" t="s" s="192">
        <v>1229</v>
      </c>
      <c r="D536" t="s" s="192">
        <v>1346</v>
      </c>
      <c r="E536" t="s" s="192">
        <v>1347</v>
      </c>
      <c r="F536" s="192">
        <f>IF(ABS('M101'!X56-SUM('M101'!X64,'M101'!X65,'M101'!X66))&lt;=0.5,"OK","ERROR")</f>
      </c>
    </row>
    <row r="537">
      <c r="A537" t="s" s="192">
        <v>256</v>
      </c>
      <c r="B537" t="s" s="191">
        <v>1228</v>
      </c>
      <c r="C537" t="s" s="192">
        <v>1229</v>
      </c>
      <c r="D537" t="s" s="192">
        <v>1348</v>
      </c>
      <c r="E537" t="s" s="192">
        <v>1349</v>
      </c>
      <c r="F537" s="192">
        <f>IF(ABS('M101'!Y56-SUM('M101'!Y64,'M101'!Y65,'M101'!Y66))&lt;=0.5,"OK","ERROR")</f>
      </c>
    </row>
    <row r="538">
      <c r="A538" t="s" s="192">
        <v>256</v>
      </c>
      <c r="B538" t="s" s="191">
        <v>1228</v>
      </c>
      <c r="C538" t="s" s="192">
        <v>1229</v>
      </c>
      <c r="D538" t="s" s="192">
        <v>1350</v>
      </c>
      <c r="E538" t="s" s="192">
        <v>1351</v>
      </c>
      <c r="F538" s="192">
        <f>IF(ABS('M101'!K72-SUM('M101'!K73,'M101'!K74,'M101'!K75))&lt;=0.5,"OK","ERROR")</f>
      </c>
    </row>
    <row r="539">
      <c r="A539" t="s" s="192">
        <v>256</v>
      </c>
      <c r="B539" t="s" s="191">
        <v>1228</v>
      </c>
      <c r="C539" t="s" s="192">
        <v>1229</v>
      </c>
      <c r="D539" t="s" s="192">
        <v>1352</v>
      </c>
      <c r="E539" t="s" s="192">
        <v>1353</v>
      </c>
      <c r="F539" s="192">
        <f>IF(ABS('M101'!M72-SUM('M101'!M73,'M101'!M74,'M101'!M75))&lt;=0.5,"OK","ERROR")</f>
      </c>
    </row>
    <row r="540">
      <c r="A540" t="s" s="192">
        <v>256</v>
      </c>
      <c r="B540" t="s" s="191">
        <v>1228</v>
      </c>
      <c r="C540" t="s" s="192">
        <v>1229</v>
      </c>
      <c r="D540" t="s" s="192">
        <v>1354</v>
      </c>
      <c r="E540" t="s" s="192">
        <v>1355</v>
      </c>
      <c r="F540" s="192">
        <f>IF(ABS('M101'!N72-SUM('M101'!N73,'M101'!N74,'M101'!N75))&lt;=0.5,"OK","ERROR")</f>
      </c>
    </row>
    <row r="541">
      <c r="A541" t="s" s="192">
        <v>256</v>
      </c>
      <c r="B541" t="s" s="191">
        <v>1228</v>
      </c>
      <c r="C541" t="s" s="192">
        <v>1229</v>
      </c>
      <c r="D541" t="s" s="192">
        <v>1356</v>
      </c>
      <c r="E541" t="s" s="192">
        <v>1357</v>
      </c>
      <c r="F541" s="192">
        <f>IF(ABS('M101'!O72-SUM('M101'!O73,'M101'!O74,'M101'!O75))&lt;=0.5,"OK","ERROR")</f>
      </c>
    </row>
    <row r="542">
      <c r="A542" t="s" s="192">
        <v>256</v>
      </c>
      <c r="B542" t="s" s="191">
        <v>1228</v>
      </c>
      <c r="C542" t="s" s="192">
        <v>1229</v>
      </c>
      <c r="D542" t="s" s="192">
        <v>1358</v>
      </c>
      <c r="E542" t="s" s="192">
        <v>1359</v>
      </c>
      <c r="F542" s="192">
        <f>IF(ABS('M101'!P72-SUM('M101'!P73,'M101'!P74,'M101'!P75))&lt;=0.5,"OK","ERROR")</f>
      </c>
    </row>
    <row r="543">
      <c r="A543" t="s" s="192">
        <v>256</v>
      </c>
      <c r="B543" t="s" s="191">
        <v>1228</v>
      </c>
      <c r="C543" t="s" s="192">
        <v>1229</v>
      </c>
      <c r="D543" t="s" s="192">
        <v>1360</v>
      </c>
      <c r="E543" t="s" s="192">
        <v>1361</v>
      </c>
      <c r="F543" s="192">
        <f>IF(ABS('M101'!Q72-SUM('M101'!Q73,'M101'!Q74,'M101'!Q75))&lt;=0.5,"OK","ERROR")</f>
      </c>
    </row>
    <row r="544">
      <c r="A544" t="s" s="192">
        <v>256</v>
      </c>
      <c r="B544" t="s" s="191">
        <v>1228</v>
      </c>
      <c r="C544" t="s" s="192">
        <v>1229</v>
      </c>
      <c r="D544" t="s" s="192">
        <v>1362</v>
      </c>
      <c r="E544" t="s" s="192">
        <v>1363</v>
      </c>
      <c r="F544" s="192">
        <f>IF(ABS('M101'!R72-SUM('M101'!R73,'M101'!R74,'M101'!R75))&lt;=0.5,"OK","ERROR")</f>
      </c>
    </row>
    <row r="545">
      <c r="A545" t="s" s="192">
        <v>256</v>
      </c>
      <c r="B545" t="s" s="191">
        <v>1228</v>
      </c>
      <c r="C545" t="s" s="192">
        <v>1229</v>
      </c>
      <c r="D545" t="s" s="192">
        <v>1364</v>
      </c>
      <c r="E545" t="s" s="192">
        <v>1365</v>
      </c>
      <c r="F545" s="192">
        <f>IF(ABS('M101'!T72-SUM('M101'!T73,'M101'!T74,'M101'!T75))&lt;=0.5,"OK","ERROR")</f>
      </c>
    </row>
    <row r="546">
      <c r="A546" t="s" s="192">
        <v>256</v>
      </c>
      <c r="B546" t="s" s="191">
        <v>1228</v>
      </c>
      <c r="C546" t="s" s="192">
        <v>1229</v>
      </c>
      <c r="D546" t="s" s="192">
        <v>1366</v>
      </c>
      <c r="E546" t="s" s="192">
        <v>1367</v>
      </c>
      <c r="F546" s="192">
        <f>IF(ABS('M101'!U72-SUM('M101'!U73,'M101'!U74,'M101'!U75))&lt;=0.5,"OK","ERROR")</f>
      </c>
    </row>
    <row r="547">
      <c r="A547" t="s" s="192">
        <v>256</v>
      </c>
      <c r="B547" t="s" s="191">
        <v>1228</v>
      </c>
      <c r="C547" t="s" s="192">
        <v>1229</v>
      </c>
      <c r="D547" t="s" s="192">
        <v>1368</v>
      </c>
      <c r="E547" t="s" s="192">
        <v>1369</v>
      </c>
      <c r="F547" s="192">
        <f>IF(ABS('M101'!V72-SUM('M101'!V73,'M101'!V74,'M101'!V75))&lt;=0.5,"OK","ERROR")</f>
      </c>
    </row>
    <row r="548">
      <c r="A548" t="s" s="192">
        <v>256</v>
      </c>
      <c r="B548" t="s" s="191">
        <v>1228</v>
      </c>
      <c r="C548" t="s" s="192">
        <v>1229</v>
      </c>
      <c r="D548" t="s" s="192">
        <v>1370</v>
      </c>
      <c r="E548" t="s" s="192">
        <v>1371</v>
      </c>
      <c r="F548" s="192">
        <f>IF(ABS('M101'!W72-SUM('M101'!W73,'M101'!W74,'M101'!W75))&lt;=0.5,"OK","ERROR")</f>
      </c>
    </row>
    <row r="549">
      <c r="A549" t="s" s="192">
        <v>256</v>
      </c>
      <c r="B549" t="s" s="191">
        <v>1228</v>
      </c>
      <c r="C549" t="s" s="192">
        <v>1229</v>
      </c>
      <c r="D549" t="s" s="192">
        <v>1372</v>
      </c>
      <c r="E549" t="s" s="192">
        <v>1373</v>
      </c>
      <c r="F549" s="192">
        <f>IF(ABS('M101'!X72-SUM('M101'!X73,'M101'!X74,'M101'!X75))&lt;=0.5,"OK","ERROR")</f>
      </c>
    </row>
    <row r="550">
      <c r="A550" t="s" s="192">
        <v>256</v>
      </c>
      <c r="B550" t="s" s="191">
        <v>1228</v>
      </c>
      <c r="C550" t="s" s="192">
        <v>1229</v>
      </c>
      <c r="D550" t="s" s="192">
        <v>1374</v>
      </c>
      <c r="E550" t="s" s="192">
        <v>1375</v>
      </c>
      <c r="F550" s="192">
        <f>IF(ABS('M101'!Y72-SUM('M101'!Y73,'M101'!Y74,'M101'!Y75))&lt;=0.5,"OK","ERROR")</f>
      </c>
    </row>
    <row r="551">
      <c r="A551" t="s" s="192">
        <v>256</v>
      </c>
      <c r="B551" t="s" s="191">
        <v>1376</v>
      </c>
      <c r="C551" t="s" s="192">
        <v>1377</v>
      </c>
      <c r="D551" t="s" s="192">
        <v>1378</v>
      </c>
      <c r="E551" t="s" s="192">
        <v>1379</v>
      </c>
      <c r="F551" s="192">
        <f>IF(ABS('M101'!K31-SUM('M101'!K32,'M101'!K35,'M101'!K33,'M101'!K34,'M101'!K36))&lt;=0.5,"OK","ERROR")</f>
      </c>
    </row>
    <row r="552">
      <c r="A552" t="s" s="192">
        <v>256</v>
      </c>
      <c r="B552" t="s" s="191">
        <v>1376</v>
      </c>
      <c r="C552" t="s" s="192">
        <v>1377</v>
      </c>
      <c r="D552" t="s" s="192">
        <v>1380</v>
      </c>
      <c r="E552" t="s" s="192">
        <v>1381</v>
      </c>
      <c r="F552" s="192">
        <f>IF(ABS('M101'!L31-SUM('M101'!L32,'M101'!L35,'M101'!L33,'M101'!L34,'M101'!L36))&lt;=0.5,"OK","ERROR")</f>
      </c>
    </row>
    <row r="553">
      <c r="A553" t="s" s="192">
        <v>256</v>
      </c>
      <c r="B553" t="s" s="191">
        <v>1376</v>
      </c>
      <c r="C553" t="s" s="192">
        <v>1377</v>
      </c>
      <c r="D553" t="s" s="192">
        <v>1382</v>
      </c>
      <c r="E553" t="s" s="192">
        <v>1383</v>
      </c>
      <c r="F553" s="192">
        <f>IF(ABS('M101'!M31-SUM('M101'!M32,'M101'!M35,'M101'!M33,'M101'!M34,'M101'!M36))&lt;=0.5,"OK","ERROR")</f>
      </c>
    </row>
    <row r="554">
      <c r="A554" t="s" s="192">
        <v>256</v>
      </c>
      <c r="B554" t="s" s="191">
        <v>1376</v>
      </c>
      <c r="C554" t="s" s="192">
        <v>1377</v>
      </c>
      <c r="D554" t="s" s="192">
        <v>1384</v>
      </c>
      <c r="E554" t="s" s="192">
        <v>1385</v>
      </c>
      <c r="F554" s="192">
        <f>IF(ABS('M101'!N31-SUM('M101'!N32,'M101'!N35,'M101'!N33,'M101'!N34,'M101'!N36))&lt;=0.5,"OK","ERROR")</f>
      </c>
    </row>
    <row r="555">
      <c r="A555" t="s" s="192">
        <v>256</v>
      </c>
      <c r="B555" t="s" s="191">
        <v>1376</v>
      </c>
      <c r="C555" t="s" s="192">
        <v>1377</v>
      </c>
      <c r="D555" t="s" s="192">
        <v>1386</v>
      </c>
      <c r="E555" t="s" s="192">
        <v>1387</v>
      </c>
      <c r="F555" s="192">
        <f>IF(ABS('M101'!O31-SUM('M101'!O32,'M101'!O35,'M101'!O33,'M101'!O34,'M101'!O36))&lt;=0.5,"OK","ERROR")</f>
      </c>
    </row>
    <row r="556">
      <c r="A556" t="s" s="192">
        <v>256</v>
      </c>
      <c r="B556" t="s" s="191">
        <v>1376</v>
      </c>
      <c r="C556" t="s" s="192">
        <v>1377</v>
      </c>
      <c r="D556" t="s" s="192">
        <v>1388</v>
      </c>
      <c r="E556" t="s" s="192">
        <v>1389</v>
      </c>
      <c r="F556" s="192">
        <f>IF(ABS('M101'!P31-SUM('M101'!P32,'M101'!P35,'M101'!P33,'M101'!P34,'M101'!P36))&lt;=0.5,"OK","ERROR")</f>
      </c>
    </row>
    <row r="557">
      <c r="A557" t="s" s="192">
        <v>256</v>
      </c>
      <c r="B557" t="s" s="191">
        <v>1376</v>
      </c>
      <c r="C557" t="s" s="192">
        <v>1377</v>
      </c>
      <c r="D557" t="s" s="192">
        <v>1390</v>
      </c>
      <c r="E557" t="s" s="192">
        <v>1391</v>
      </c>
      <c r="F557" s="192">
        <f>IF(ABS('M101'!Q31-SUM('M101'!Q32,'M101'!Q35,'M101'!Q33,'M101'!Q34,'M101'!Q36))&lt;=0.5,"OK","ERROR")</f>
      </c>
    </row>
    <row r="558">
      <c r="A558" t="s" s="192">
        <v>256</v>
      </c>
      <c r="B558" t="s" s="191">
        <v>1376</v>
      </c>
      <c r="C558" t="s" s="192">
        <v>1377</v>
      </c>
      <c r="D558" t="s" s="192">
        <v>1392</v>
      </c>
      <c r="E558" t="s" s="192">
        <v>1393</v>
      </c>
      <c r="F558" s="192">
        <f>IF(ABS('M101'!R31-SUM('M101'!R32,'M101'!R35,'M101'!R33,'M101'!R34,'M101'!R36))&lt;=0.5,"OK","ERROR")</f>
      </c>
    </row>
    <row r="559">
      <c r="A559" t="s" s="192">
        <v>256</v>
      </c>
      <c r="B559" t="s" s="191">
        <v>1376</v>
      </c>
      <c r="C559" t="s" s="192">
        <v>1377</v>
      </c>
      <c r="D559" t="s" s="192">
        <v>1394</v>
      </c>
      <c r="E559" t="s" s="192">
        <v>1395</v>
      </c>
      <c r="F559" s="192">
        <f>IF(ABS('M101'!S31-SUM('M101'!S32,'M101'!S35,'M101'!S33,'M101'!S34,'M101'!S36))&lt;=0.5,"OK","ERROR")</f>
      </c>
    </row>
    <row r="560">
      <c r="A560" t="s" s="192">
        <v>256</v>
      </c>
      <c r="B560" t="s" s="191">
        <v>1376</v>
      </c>
      <c r="C560" t="s" s="192">
        <v>1377</v>
      </c>
      <c r="D560" t="s" s="192">
        <v>1396</v>
      </c>
      <c r="E560" t="s" s="192">
        <v>1397</v>
      </c>
      <c r="F560" s="192">
        <f>IF(ABS('M101'!T31-SUM('M101'!T32,'M101'!T35,'M101'!T33,'M101'!T34,'M101'!T36))&lt;=0.5,"OK","ERROR")</f>
      </c>
    </row>
    <row r="561">
      <c r="A561" t="s" s="192">
        <v>256</v>
      </c>
      <c r="B561" t="s" s="191">
        <v>1376</v>
      </c>
      <c r="C561" t="s" s="192">
        <v>1377</v>
      </c>
      <c r="D561" t="s" s="192">
        <v>1398</v>
      </c>
      <c r="E561" t="s" s="192">
        <v>1399</v>
      </c>
      <c r="F561" s="192">
        <f>IF(ABS('M101'!U31-SUM('M101'!U32,'M101'!U35,'M101'!U33,'M101'!U34,'M101'!U36))&lt;=0.5,"OK","ERROR")</f>
      </c>
    </row>
    <row r="562">
      <c r="A562" t="s" s="192">
        <v>256</v>
      </c>
      <c r="B562" t="s" s="191">
        <v>1376</v>
      </c>
      <c r="C562" t="s" s="192">
        <v>1377</v>
      </c>
      <c r="D562" t="s" s="192">
        <v>1400</v>
      </c>
      <c r="E562" t="s" s="192">
        <v>1401</v>
      </c>
      <c r="F562" s="192">
        <f>IF(ABS('M101'!V31-SUM('M101'!V32,'M101'!V35,'M101'!V33,'M101'!V34,'M101'!V36))&lt;=0.5,"OK","ERROR")</f>
      </c>
    </row>
    <row r="563">
      <c r="A563" t="s" s="192">
        <v>256</v>
      </c>
      <c r="B563" t="s" s="191">
        <v>1376</v>
      </c>
      <c r="C563" t="s" s="192">
        <v>1377</v>
      </c>
      <c r="D563" t="s" s="192">
        <v>1402</v>
      </c>
      <c r="E563" t="s" s="192">
        <v>1403</v>
      </c>
      <c r="F563" s="192">
        <f>IF(ABS('M101'!W31-SUM('M101'!W32,'M101'!W35,'M101'!W33,'M101'!W34,'M101'!W36))&lt;=0.5,"OK","ERROR")</f>
      </c>
    </row>
    <row r="564">
      <c r="A564" t="s" s="192">
        <v>256</v>
      </c>
      <c r="B564" t="s" s="191">
        <v>1376</v>
      </c>
      <c r="C564" t="s" s="192">
        <v>1377</v>
      </c>
      <c r="D564" t="s" s="192">
        <v>1404</v>
      </c>
      <c r="E564" t="s" s="192">
        <v>1405</v>
      </c>
      <c r="F564" s="192">
        <f>IF(ABS('M101'!X31-SUM('M101'!X32,'M101'!X35,'M101'!X33,'M101'!X34,'M101'!X36))&lt;=0.5,"OK","ERROR")</f>
      </c>
    </row>
    <row r="565">
      <c r="A565" t="s" s="192">
        <v>256</v>
      </c>
      <c r="B565" t="s" s="191">
        <v>1376</v>
      </c>
      <c r="C565" t="s" s="192">
        <v>1377</v>
      </c>
      <c r="D565" t="s" s="192">
        <v>1406</v>
      </c>
      <c r="E565" t="s" s="192">
        <v>1407</v>
      </c>
      <c r="F565" s="192">
        <f>IF(ABS('M101'!Y31-SUM('M101'!Y32,'M101'!Y35,'M101'!Y33,'M101'!Y34,'M101'!Y36))&lt;=0.5,"OK","ERROR")</f>
      </c>
    </row>
    <row r="566">
      <c r="A566" t="s" s="192">
        <v>256</v>
      </c>
      <c r="B566" t="s" s="191">
        <v>1376</v>
      </c>
      <c r="C566" t="s" s="192">
        <v>1377</v>
      </c>
      <c r="D566" t="s" s="192">
        <v>1408</v>
      </c>
      <c r="E566" t="s" s="192">
        <v>1409</v>
      </c>
      <c r="F566" s="192">
        <f>IF(ABS('M101'!K41-SUM('M101'!K42,'M101'!K45,'M101'!K43,'M101'!K44,'M101'!K46))&lt;=0.5,"OK","ERROR")</f>
      </c>
    </row>
    <row r="567">
      <c r="A567" t="s" s="192">
        <v>256</v>
      </c>
      <c r="B567" t="s" s="191">
        <v>1376</v>
      </c>
      <c r="C567" t="s" s="192">
        <v>1377</v>
      </c>
      <c r="D567" t="s" s="192">
        <v>1410</v>
      </c>
      <c r="E567" t="s" s="192">
        <v>1411</v>
      </c>
      <c r="F567" s="192">
        <f>IF(ABS('M101'!L41-SUM('M101'!L42,'M101'!L45,'M101'!L43,'M101'!L44,'M101'!L46))&lt;=0.5,"OK","ERROR")</f>
      </c>
    </row>
    <row r="568">
      <c r="A568" t="s" s="192">
        <v>256</v>
      </c>
      <c r="B568" t="s" s="191">
        <v>1376</v>
      </c>
      <c r="C568" t="s" s="192">
        <v>1377</v>
      </c>
      <c r="D568" t="s" s="192">
        <v>1412</v>
      </c>
      <c r="E568" t="s" s="192">
        <v>1413</v>
      </c>
      <c r="F568" s="192">
        <f>IF(ABS('M101'!M41-SUM('M101'!M42,'M101'!M45,'M101'!M43,'M101'!M44,'M101'!M46))&lt;=0.5,"OK","ERROR")</f>
      </c>
    </row>
    <row r="569">
      <c r="A569" t="s" s="192">
        <v>256</v>
      </c>
      <c r="B569" t="s" s="191">
        <v>1376</v>
      </c>
      <c r="C569" t="s" s="192">
        <v>1377</v>
      </c>
      <c r="D569" t="s" s="192">
        <v>1414</v>
      </c>
      <c r="E569" t="s" s="192">
        <v>1415</v>
      </c>
      <c r="F569" s="192">
        <f>IF(ABS('M101'!N41-SUM('M101'!N42,'M101'!N45,'M101'!N43,'M101'!N44,'M101'!N46))&lt;=0.5,"OK","ERROR")</f>
      </c>
    </row>
    <row r="570">
      <c r="A570" t="s" s="192">
        <v>256</v>
      </c>
      <c r="B570" t="s" s="191">
        <v>1376</v>
      </c>
      <c r="C570" t="s" s="192">
        <v>1377</v>
      </c>
      <c r="D570" t="s" s="192">
        <v>1416</v>
      </c>
      <c r="E570" t="s" s="192">
        <v>1417</v>
      </c>
      <c r="F570" s="192">
        <f>IF(ABS('M101'!O41-SUM('M101'!O42,'M101'!O45,'M101'!O43,'M101'!O44,'M101'!O46))&lt;=0.5,"OK","ERROR")</f>
      </c>
    </row>
    <row r="571">
      <c r="A571" t="s" s="192">
        <v>256</v>
      </c>
      <c r="B571" t="s" s="191">
        <v>1376</v>
      </c>
      <c r="C571" t="s" s="192">
        <v>1377</v>
      </c>
      <c r="D571" t="s" s="192">
        <v>1418</v>
      </c>
      <c r="E571" t="s" s="192">
        <v>1419</v>
      </c>
      <c r="F571" s="192">
        <f>IF(ABS('M101'!P41-SUM('M101'!P42,'M101'!P45,'M101'!P43,'M101'!P44,'M101'!P46))&lt;=0.5,"OK","ERROR")</f>
      </c>
    </row>
    <row r="572">
      <c r="A572" t="s" s="192">
        <v>256</v>
      </c>
      <c r="B572" t="s" s="191">
        <v>1376</v>
      </c>
      <c r="C572" t="s" s="192">
        <v>1377</v>
      </c>
      <c r="D572" t="s" s="192">
        <v>1420</v>
      </c>
      <c r="E572" t="s" s="192">
        <v>1421</v>
      </c>
      <c r="F572" s="192">
        <f>IF(ABS('M101'!Q41-SUM('M101'!Q42,'M101'!Q45,'M101'!Q43,'M101'!Q44,'M101'!Q46))&lt;=0.5,"OK","ERROR")</f>
      </c>
    </row>
    <row r="573">
      <c r="A573" t="s" s="192">
        <v>256</v>
      </c>
      <c r="B573" t="s" s="191">
        <v>1376</v>
      </c>
      <c r="C573" t="s" s="192">
        <v>1377</v>
      </c>
      <c r="D573" t="s" s="192">
        <v>1422</v>
      </c>
      <c r="E573" t="s" s="192">
        <v>1423</v>
      </c>
      <c r="F573" s="192">
        <f>IF(ABS('M101'!R41-SUM('M101'!R42,'M101'!R45,'M101'!R43,'M101'!R44,'M101'!R46))&lt;=0.5,"OK","ERROR")</f>
      </c>
    </row>
    <row r="574">
      <c r="A574" t="s" s="192">
        <v>256</v>
      </c>
      <c r="B574" t="s" s="191">
        <v>1376</v>
      </c>
      <c r="C574" t="s" s="192">
        <v>1377</v>
      </c>
      <c r="D574" t="s" s="192">
        <v>1424</v>
      </c>
      <c r="E574" t="s" s="192">
        <v>1425</v>
      </c>
      <c r="F574" s="192">
        <f>IF(ABS('M101'!S41-SUM('M101'!S42,'M101'!S45,'M101'!S43,'M101'!S44,'M101'!S46))&lt;=0.5,"OK","ERROR")</f>
      </c>
    </row>
    <row r="575">
      <c r="A575" t="s" s="192">
        <v>256</v>
      </c>
      <c r="B575" t="s" s="191">
        <v>1376</v>
      </c>
      <c r="C575" t="s" s="192">
        <v>1377</v>
      </c>
      <c r="D575" t="s" s="192">
        <v>1426</v>
      </c>
      <c r="E575" t="s" s="192">
        <v>1427</v>
      </c>
      <c r="F575" s="192">
        <f>IF(ABS('M101'!T41-SUM('M101'!T42,'M101'!T45,'M101'!T43,'M101'!T44,'M101'!T46))&lt;=0.5,"OK","ERROR")</f>
      </c>
    </row>
    <row r="576">
      <c r="A576" t="s" s="192">
        <v>256</v>
      </c>
      <c r="B576" t="s" s="191">
        <v>1376</v>
      </c>
      <c r="C576" t="s" s="192">
        <v>1377</v>
      </c>
      <c r="D576" t="s" s="192">
        <v>1428</v>
      </c>
      <c r="E576" t="s" s="192">
        <v>1429</v>
      </c>
      <c r="F576" s="192">
        <f>IF(ABS('M101'!U41-SUM('M101'!U42,'M101'!U45,'M101'!U43,'M101'!U44,'M101'!U46))&lt;=0.5,"OK","ERROR")</f>
      </c>
    </row>
    <row r="577">
      <c r="A577" t="s" s="192">
        <v>256</v>
      </c>
      <c r="B577" t="s" s="191">
        <v>1376</v>
      </c>
      <c r="C577" t="s" s="192">
        <v>1377</v>
      </c>
      <c r="D577" t="s" s="192">
        <v>1430</v>
      </c>
      <c r="E577" t="s" s="192">
        <v>1431</v>
      </c>
      <c r="F577" s="192">
        <f>IF(ABS('M101'!V41-SUM('M101'!V42,'M101'!V45,'M101'!V43,'M101'!V44,'M101'!V46))&lt;=0.5,"OK","ERROR")</f>
      </c>
    </row>
    <row r="578">
      <c r="A578" t="s" s="192">
        <v>256</v>
      </c>
      <c r="B578" t="s" s="191">
        <v>1376</v>
      </c>
      <c r="C578" t="s" s="192">
        <v>1377</v>
      </c>
      <c r="D578" t="s" s="192">
        <v>1432</v>
      </c>
      <c r="E578" t="s" s="192">
        <v>1433</v>
      </c>
      <c r="F578" s="192">
        <f>IF(ABS('M101'!W41-SUM('M101'!W42,'M101'!W45,'M101'!W43,'M101'!W44,'M101'!W46))&lt;=0.5,"OK","ERROR")</f>
      </c>
    </row>
    <row r="579">
      <c r="A579" t="s" s="192">
        <v>256</v>
      </c>
      <c r="B579" t="s" s="191">
        <v>1376</v>
      </c>
      <c r="C579" t="s" s="192">
        <v>1377</v>
      </c>
      <c r="D579" t="s" s="192">
        <v>1434</v>
      </c>
      <c r="E579" t="s" s="192">
        <v>1435</v>
      </c>
      <c r="F579" s="192">
        <f>IF(ABS('M101'!X41-SUM('M101'!X42,'M101'!X45,'M101'!X43,'M101'!X44,'M101'!X46))&lt;=0.5,"OK","ERROR")</f>
      </c>
    </row>
    <row r="580">
      <c r="A580" t="s" s="192">
        <v>256</v>
      </c>
      <c r="B580" t="s" s="191">
        <v>1376</v>
      </c>
      <c r="C580" t="s" s="192">
        <v>1377</v>
      </c>
      <c r="D580" t="s" s="192">
        <v>1436</v>
      </c>
      <c r="E580" t="s" s="192">
        <v>1437</v>
      </c>
      <c r="F580" s="192">
        <f>IF(ABS('M101'!Y41-SUM('M101'!Y42,'M101'!Y45,'M101'!Y43,'M101'!Y44,'M101'!Y46))&lt;=0.5,"OK","ERROR")</f>
      </c>
    </row>
    <row r="581">
      <c r="A581" t="s" s="192">
        <v>256</v>
      </c>
      <c r="B581" t="s" s="191">
        <v>1376</v>
      </c>
      <c r="C581" t="s" s="192">
        <v>1377</v>
      </c>
      <c r="D581" t="s" s="192">
        <v>1438</v>
      </c>
      <c r="E581" t="s" s="192">
        <v>1439</v>
      </c>
      <c r="F581" s="192">
        <f>IF(ABS('M101'!K50-SUM('M101'!K51,'M101'!K54,'M101'!K52,'M101'!K53,'M101'!K55))&lt;=0.5,"OK","ERROR")</f>
      </c>
    </row>
    <row r="582">
      <c r="A582" t="s" s="192">
        <v>256</v>
      </c>
      <c r="B582" t="s" s="191">
        <v>1376</v>
      </c>
      <c r="C582" t="s" s="192">
        <v>1377</v>
      </c>
      <c r="D582" t="s" s="192">
        <v>1440</v>
      </c>
      <c r="E582" t="s" s="192">
        <v>1441</v>
      </c>
      <c r="F582" s="192">
        <f>IF(ABS('M101'!L50-SUM('M101'!L51,'M101'!L54,'M101'!L52,'M101'!L53,'M101'!L55))&lt;=0.5,"OK","ERROR")</f>
      </c>
    </row>
    <row r="583">
      <c r="A583" t="s" s="192">
        <v>256</v>
      </c>
      <c r="B583" t="s" s="191">
        <v>1376</v>
      </c>
      <c r="C583" t="s" s="192">
        <v>1377</v>
      </c>
      <c r="D583" t="s" s="192">
        <v>1442</v>
      </c>
      <c r="E583" t="s" s="192">
        <v>1443</v>
      </c>
      <c r="F583" s="192">
        <f>IF(ABS('M101'!M50-SUM('M101'!M51,'M101'!M54,'M101'!M52,'M101'!M53,'M101'!M55))&lt;=0.5,"OK","ERROR")</f>
      </c>
    </row>
    <row r="584">
      <c r="A584" t="s" s="192">
        <v>256</v>
      </c>
      <c r="B584" t="s" s="191">
        <v>1376</v>
      </c>
      <c r="C584" t="s" s="192">
        <v>1377</v>
      </c>
      <c r="D584" t="s" s="192">
        <v>1444</v>
      </c>
      <c r="E584" t="s" s="192">
        <v>1445</v>
      </c>
      <c r="F584" s="192">
        <f>IF(ABS('M101'!N50-SUM('M101'!N51,'M101'!N54,'M101'!N52,'M101'!N53,'M101'!N55))&lt;=0.5,"OK","ERROR")</f>
      </c>
    </row>
    <row r="585">
      <c r="A585" t="s" s="192">
        <v>256</v>
      </c>
      <c r="B585" t="s" s="191">
        <v>1376</v>
      </c>
      <c r="C585" t="s" s="192">
        <v>1377</v>
      </c>
      <c r="D585" t="s" s="192">
        <v>1446</v>
      </c>
      <c r="E585" t="s" s="192">
        <v>1447</v>
      </c>
      <c r="F585" s="192">
        <f>IF(ABS('M101'!O50-SUM('M101'!O51,'M101'!O54,'M101'!O52,'M101'!O53,'M101'!O55))&lt;=0.5,"OK","ERROR")</f>
      </c>
    </row>
    <row r="586">
      <c r="A586" t="s" s="192">
        <v>256</v>
      </c>
      <c r="B586" t="s" s="191">
        <v>1376</v>
      </c>
      <c r="C586" t="s" s="192">
        <v>1377</v>
      </c>
      <c r="D586" t="s" s="192">
        <v>1448</v>
      </c>
      <c r="E586" t="s" s="192">
        <v>1449</v>
      </c>
      <c r="F586" s="192">
        <f>IF(ABS('M101'!P50-SUM('M101'!P51,'M101'!P54,'M101'!P52,'M101'!P53,'M101'!P55))&lt;=0.5,"OK","ERROR")</f>
      </c>
    </row>
    <row r="587">
      <c r="A587" t="s" s="192">
        <v>256</v>
      </c>
      <c r="B587" t="s" s="191">
        <v>1376</v>
      </c>
      <c r="C587" t="s" s="192">
        <v>1377</v>
      </c>
      <c r="D587" t="s" s="192">
        <v>1450</v>
      </c>
      <c r="E587" t="s" s="192">
        <v>1451</v>
      </c>
      <c r="F587" s="192">
        <f>IF(ABS('M101'!Q50-SUM('M101'!Q51,'M101'!Q54,'M101'!Q52,'M101'!Q53,'M101'!Q55))&lt;=0.5,"OK","ERROR")</f>
      </c>
    </row>
    <row r="588">
      <c r="A588" t="s" s="192">
        <v>256</v>
      </c>
      <c r="B588" t="s" s="191">
        <v>1376</v>
      </c>
      <c r="C588" t="s" s="192">
        <v>1377</v>
      </c>
      <c r="D588" t="s" s="192">
        <v>1452</v>
      </c>
      <c r="E588" t="s" s="192">
        <v>1453</v>
      </c>
      <c r="F588" s="192">
        <f>IF(ABS('M101'!R50-SUM('M101'!R51,'M101'!R54,'M101'!R52,'M101'!R53,'M101'!R55))&lt;=0.5,"OK","ERROR")</f>
      </c>
    </row>
    <row r="589">
      <c r="A589" t="s" s="192">
        <v>256</v>
      </c>
      <c r="B589" t="s" s="191">
        <v>1376</v>
      </c>
      <c r="C589" t="s" s="192">
        <v>1377</v>
      </c>
      <c r="D589" t="s" s="192">
        <v>1454</v>
      </c>
      <c r="E589" t="s" s="192">
        <v>1455</v>
      </c>
      <c r="F589" s="192">
        <f>IF(ABS('M101'!S50-SUM('M101'!S51,'M101'!S54,'M101'!S52,'M101'!S53,'M101'!S55))&lt;=0.5,"OK","ERROR")</f>
      </c>
    </row>
    <row r="590">
      <c r="A590" t="s" s="192">
        <v>256</v>
      </c>
      <c r="B590" t="s" s="191">
        <v>1376</v>
      </c>
      <c r="C590" t="s" s="192">
        <v>1377</v>
      </c>
      <c r="D590" t="s" s="192">
        <v>1456</v>
      </c>
      <c r="E590" t="s" s="192">
        <v>1457</v>
      </c>
      <c r="F590" s="192">
        <f>IF(ABS('M101'!T50-SUM('M101'!T51,'M101'!T54,'M101'!T52,'M101'!T53,'M101'!T55))&lt;=0.5,"OK","ERROR")</f>
      </c>
    </row>
    <row r="591">
      <c r="A591" t="s" s="192">
        <v>256</v>
      </c>
      <c r="B591" t="s" s="191">
        <v>1376</v>
      </c>
      <c r="C591" t="s" s="192">
        <v>1377</v>
      </c>
      <c r="D591" t="s" s="192">
        <v>1458</v>
      </c>
      <c r="E591" t="s" s="192">
        <v>1459</v>
      </c>
      <c r="F591" s="192">
        <f>IF(ABS('M101'!U50-SUM('M101'!U51,'M101'!U54,'M101'!U52,'M101'!U53,'M101'!U55))&lt;=0.5,"OK","ERROR")</f>
      </c>
    </row>
    <row r="592">
      <c r="A592" t="s" s="192">
        <v>256</v>
      </c>
      <c r="B592" t="s" s="191">
        <v>1376</v>
      </c>
      <c r="C592" t="s" s="192">
        <v>1377</v>
      </c>
      <c r="D592" t="s" s="192">
        <v>1460</v>
      </c>
      <c r="E592" t="s" s="192">
        <v>1461</v>
      </c>
      <c r="F592" s="192">
        <f>IF(ABS('M101'!V50-SUM('M101'!V51,'M101'!V54,'M101'!V52,'M101'!V53,'M101'!V55))&lt;=0.5,"OK","ERROR")</f>
      </c>
    </row>
    <row r="593">
      <c r="A593" t="s" s="192">
        <v>256</v>
      </c>
      <c r="B593" t="s" s="191">
        <v>1376</v>
      </c>
      <c r="C593" t="s" s="192">
        <v>1377</v>
      </c>
      <c r="D593" t="s" s="192">
        <v>1462</v>
      </c>
      <c r="E593" t="s" s="192">
        <v>1463</v>
      </c>
      <c r="F593" s="192">
        <f>IF(ABS('M101'!W50-SUM('M101'!W51,'M101'!W54,'M101'!W52,'M101'!W53,'M101'!W55))&lt;=0.5,"OK","ERROR")</f>
      </c>
    </row>
    <row r="594">
      <c r="A594" t="s" s="192">
        <v>256</v>
      </c>
      <c r="B594" t="s" s="191">
        <v>1376</v>
      </c>
      <c r="C594" t="s" s="192">
        <v>1377</v>
      </c>
      <c r="D594" t="s" s="192">
        <v>1464</v>
      </c>
      <c r="E594" t="s" s="192">
        <v>1465</v>
      </c>
      <c r="F594" s="192">
        <f>IF(ABS('M101'!X50-SUM('M101'!X51,'M101'!X54,'M101'!X52,'M101'!X53,'M101'!X55))&lt;=0.5,"OK","ERROR")</f>
      </c>
    </row>
    <row r="595">
      <c r="A595" t="s" s="192">
        <v>256</v>
      </c>
      <c r="B595" t="s" s="191">
        <v>1376</v>
      </c>
      <c r="C595" t="s" s="192">
        <v>1377</v>
      </c>
      <c r="D595" t="s" s="192">
        <v>1466</v>
      </c>
      <c r="E595" t="s" s="192">
        <v>1467</v>
      </c>
      <c r="F595" s="192">
        <f>IF(ABS('M101'!Y50-SUM('M101'!Y51,'M101'!Y54,'M101'!Y52,'M101'!Y53,'M101'!Y55))&lt;=0.5,"OK","ERROR")</f>
      </c>
    </row>
    <row r="596">
      <c r="A596" t="s" s="192">
        <v>256</v>
      </c>
      <c r="B596" t="s" s="191">
        <v>1376</v>
      </c>
      <c r="C596" t="s" s="192">
        <v>1377</v>
      </c>
      <c r="D596" t="s" s="192">
        <v>1468</v>
      </c>
      <c r="E596" t="s" s="192">
        <v>1469</v>
      </c>
      <c r="F596" s="192">
        <f>IF(ABS('M101'!K66-SUM('M101'!K67,'M101'!K70,'M101'!K68,'M101'!K69,'M101'!K71))&lt;=0.5,"OK","ERROR")</f>
      </c>
    </row>
    <row r="597">
      <c r="A597" t="s" s="192">
        <v>256</v>
      </c>
      <c r="B597" t="s" s="191">
        <v>1376</v>
      </c>
      <c r="C597" t="s" s="192">
        <v>1377</v>
      </c>
      <c r="D597" t="s" s="192">
        <v>1470</v>
      </c>
      <c r="E597" t="s" s="192">
        <v>1471</v>
      </c>
      <c r="F597" s="192">
        <f>IF(ABS('M101'!L66-SUM('M101'!L67,'M101'!L70,'M101'!L68,'M101'!L69,'M101'!L71))&lt;=0.5,"OK","ERROR")</f>
      </c>
    </row>
    <row r="598">
      <c r="A598" t="s" s="192">
        <v>256</v>
      </c>
      <c r="B598" t="s" s="191">
        <v>1376</v>
      </c>
      <c r="C598" t="s" s="192">
        <v>1377</v>
      </c>
      <c r="D598" t="s" s="192">
        <v>1472</v>
      </c>
      <c r="E598" t="s" s="192">
        <v>1473</v>
      </c>
      <c r="F598" s="192">
        <f>IF(ABS('M101'!M66-SUM('M101'!M67,'M101'!M70,'M101'!M68,'M101'!M69,'M101'!M71))&lt;=0.5,"OK","ERROR")</f>
      </c>
    </row>
    <row r="599">
      <c r="A599" t="s" s="192">
        <v>256</v>
      </c>
      <c r="B599" t="s" s="191">
        <v>1376</v>
      </c>
      <c r="C599" t="s" s="192">
        <v>1377</v>
      </c>
      <c r="D599" t="s" s="192">
        <v>1474</v>
      </c>
      <c r="E599" t="s" s="192">
        <v>1475</v>
      </c>
      <c r="F599" s="192">
        <f>IF(ABS('M101'!N66-SUM('M101'!N67,'M101'!N70,'M101'!N68,'M101'!N69,'M101'!N71))&lt;=0.5,"OK","ERROR")</f>
      </c>
    </row>
    <row r="600">
      <c r="A600" t="s" s="192">
        <v>256</v>
      </c>
      <c r="B600" t="s" s="191">
        <v>1376</v>
      </c>
      <c r="C600" t="s" s="192">
        <v>1377</v>
      </c>
      <c r="D600" t="s" s="192">
        <v>1476</v>
      </c>
      <c r="E600" t="s" s="192">
        <v>1477</v>
      </c>
      <c r="F600" s="192">
        <f>IF(ABS('M101'!O66-SUM('M101'!O67,'M101'!O70,'M101'!O68,'M101'!O69,'M101'!O71))&lt;=0.5,"OK","ERROR")</f>
      </c>
    </row>
    <row r="601">
      <c r="A601" t="s" s="192">
        <v>256</v>
      </c>
      <c r="B601" t="s" s="191">
        <v>1376</v>
      </c>
      <c r="C601" t="s" s="192">
        <v>1377</v>
      </c>
      <c r="D601" t="s" s="192">
        <v>1478</v>
      </c>
      <c r="E601" t="s" s="192">
        <v>1479</v>
      </c>
      <c r="F601" s="192">
        <f>IF(ABS('M101'!P66-SUM('M101'!P67,'M101'!P70,'M101'!P68,'M101'!P69,'M101'!P71))&lt;=0.5,"OK","ERROR")</f>
      </c>
    </row>
    <row r="602">
      <c r="A602" t="s" s="192">
        <v>256</v>
      </c>
      <c r="B602" t="s" s="191">
        <v>1376</v>
      </c>
      <c r="C602" t="s" s="192">
        <v>1377</v>
      </c>
      <c r="D602" t="s" s="192">
        <v>1480</v>
      </c>
      <c r="E602" t="s" s="192">
        <v>1481</v>
      </c>
      <c r="F602" s="192">
        <f>IF(ABS('M101'!Q66-SUM('M101'!Q67,'M101'!Q70,'M101'!Q68,'M101'!Q69,'M101'!Q71))&lt;=0.5,"OK","ERROR")</f>
      </c>
    </row>
    <row r="603">
      <c r="A603" t="s" s="192">
        <v>256</v>
      </c>
      <c r="B603" t="s" s="191">
        <v>1376</v>
      </c>
      <c r="C603" t="s" s="192">
        <v>1377</v>
      </c>
      <c r="D603" t="s" s="192">
        <v>1482</v>
      </c>
      <c r="E603" t="s" s="192">
        <v>1483</v>
      </c>
      <c r="F603" s="192">
        <f>IF(ABS('M101'!R66-SUM('M101'!R67,'M101'!R70,'M101'!R68,'M101'!R69,'M101'!R71))&lt;=0.5,"OK","ERROR")</f>
      </c>
    </row>
    <row r="604">
      <c r="A604" t="s" s="192">
        <v>256</v>
      </c>
      <c r="B604" t="s" s="191">
        <v>1376</v>
      </c>
      <c r="C604" t="s" s="192">
        <v>1377</v>
      </c>
      <c r="D604" t="s" s="192">
        <v>1484</v>
      </c>
      <c r="E604" t="s" s="192">
        <v>1485</v>
      </c>
      <c r="F604" s="192">
        <f>IF(ABS('M101'!S66-SUM('M101'!S67,'M101'!S70,'M101'!S68,'M101'!S69,'M101'!S71))&lt;=0.5,"OK","ERROR")</f>
      </c>
    </row>
    <row r="605">
      <c r="A605" t="s" s="192">
        <v>256</v>
      </c>
      <c r="B605" t="s" s="191">
        <v>1376</v>
      </c>
      <c r="C605" t="s" s="192">
        <v>1377</v>
      </c>
      <c r="D605" t="s" s="192">
        <v>1486</v>
      </c>
      <c r="E605" t="s" s="192">
        <v>1487</v>
      </c>
      <c r="F605" s="192">
        <f>IF(ABS('M101'!T66-SUM('M101'!T67,'M101'!T70,'M101'!T68,'M101'!T69,'M101'!T71))&lt;=0.5,"OK","ERROR")</f>
      </c>
    </row>
    <row r="606">
      <c r="A606" t="s" s="192">
        <v>256</v>
      </c>
      <c r="B606" t="s" s="191">
        <v>1376</v>
      </c>
      <c r="C606" t="s" s="192">
        <v>1377</v>
      </c>
      <c r="D606" t="s" s="192">
        <v>1488</v>
      </c>
      <c r="E606" t="s" s="192">
        <v>1489</v>
      </c>
      <c r="F606" s="192">
        <f>IF(ABS('M101'!U66-SUM('M101'!U67,'M101'!U70,'M101'!U68,'M101'!U69,'M101'!U71))&lt;=0.5,"OK","ERROR")</f>
      </c>
    </row>
    <row r="607">
      <c r="A607" t="s" s="192">
        <v>256</v>
      </c>
      <c r="B607" t="s" s="191">
        <v>1376</v>
      </c>
      <c r="C607" t="s" s="192">
        <v>1377</v>
      </c>
      <c r="D607" t="s" s="192">
        <v>1490</v>
      </c>
      <c r="E607" t="s" s="192">
        <v>1491</v>
      </c>
      <c r="F607" s="192">
        <f>IF(ABS('M101'!V66-SUM('M101'!V67,'M101'!V70,'M101'!V68,'M101'!V69,'M101'!V71))&lt;=0.5,"OK","ERROR")</f>
      </c>
    </row>
    <row r="608">
      <c r="A608" t="s" s="192">
        <v>256</v>
      </c>
      <c r="B608" t="s" s="191">
        <v>1376</v>
      </c>
      <c r="C608" t="s" s="192">
        <v>1377</v>
      </c>
      <c r="D608" t="s" s="192">
        <v>1492</v>
      </c>
      <c r="E608" t="s" s="192">
        <v>1493</v>
      </c>
      <c r="F608" s="192">
        <f>IF(ABS('M101'!W66-SUM('M101'!W67,'M101'!W70,'M101'!W68,'M101'!W69,'M101'!W71))&lt;=0.5,"OK","ERROR")</f>
      </c>
    </row>
    <row r="609">
      <c r="A609" t="s" s="192">
        <v>256</v>
      </c>
      <c r="B609" t="s" s="191">
        <v>1376</v>
      </c>
      <c r="C609" t="s" s="192">
        <v>1377</v>
      </c>
      <c r="D609" t="s" s="192">
        <v>1494</v>
      </c>
      <c r="E609" t="s" s="192">
        <v>1495</v>
      </c>
      <c r="F609" s="192">
        <f>IF(ABS('M101'!X66-SUM('M101'!X67,'M101'!X70,'M101'!X68,'M101'!X69,'M101'!X71))&lt;=0.5,"OK","ERROR")</f>
      </c>
    </row>
    <row r="610">
      <c r="A610" t="s" s="192">
        <v>256</v>
      </c>
      <c r="B610" t="s" s="191">
        <v>1376</v>
      </c>
      <c r="C610" t="s" s="192">
        <v>1377</v>
      </c>
      <c r="D610" t="s" s="192">
        <v>1496</v>
      </c>
      <c r="E610" t="s" s="192">
        <v>1497</v>
      </c>
      <c r="F610" s="192">
        <f>IF(ABS('M101'!Y66-SUM('M101'!Y67,'M101'!Y70,'M101'!Y68,'M101'!Y69,'M101'!Y71))&lt;=0.5,"OK","ERROR")</f>
      </c>
    </row>
    <row r="611">
      <c r="A611" t="s" s="192">
        <v>256</v>
      </c>
      <c r="B611" t="s" s="191">
        <v>1376</v>
      </c>
      <c r="C611" t="s" s="192">
        <v>1377</v>
      </c>
      <c r="D611" t="s" s="192">
        <v>1498</v>
      </c>
      <c r="E611" t="s" s="192">
        <v>1499</v>
      </c>
      <c r="F611" s="192">
        <f>IF(ABS('M101'!K75-SUM('M101'!K76,'M101'!K81,'M101'!K79,'M101'!K77,'M101'!K78,'M101'!K80))&lt;=0.5,"OK","ERROR")</f>
      </c>
    </row>
    <row r="612">
      <c r="A612" t="s" s="192">
        <v>256</v>
      </c>
      <c r="B612" t="s" s="191">
        <v>1376</v>
      </c>
      <c r="C612" t="s" s="192">
        <v>1377</v>
      </c>
      <c r="D612" t="s" s="192">
        <v>1500</v>
      </c>
      <c r="E612" t="s" s="192">
        <v>1501</v>
      </c>
      <c r="F612" s="192">
        <f>IF(ABS('M101'!M75-SUM('M101'!M76,'M101'!M81,'M101'!M79,'M101'!M77,'M101'!M78,'M101'!M80))&lt;=0.5,"OK","ERROR")</f>
      </c>
    </row>
    <row r="613">
      <c r="A613" t="s" s="192">
        <v>256</v>
      </c>
      <c r="B613" t="s" s="191">
        <v>1376</v>
      </c>
      <c r="C613" t="s" s="192">
        <v>1377</v>
      </c>
      <c r="D613" t="s" s="192">
        <v>1502</v>
      </c>
      <c r="E613" t="s" s="192">
        <v>1503</v>
      </c>
      <c r="F613" s="192">
        <f>IF(ABS('M101'!N75-SUM('M101'!N76,'M101'!N81,'M101'!N79,'M101'!N77,'M101'!N78,'M101'!N80))&lt;=0.5,"OK","ERROR")</f>
      </c>
    </row>
    <row r="614">
      <c r="A614" t="s" s="192">
        <v>256</v>
      </c>
      <c r="B614" t="s" s="191">
        <v>1376</v>
      </c>
      <c r="C614" t="s" s="192">
        <v>1377</v>
      </c>
      <c r="D614" t="s" s="192">
        <v>1504</v>
      </c>
      <c r="E614" t="s" s="192">
        <v>1505</v>
      </c>
      <c r="F614" s="192">
        <f>IF(ABS('M101'!O75-SUM('M101'!O76,'M101'!O81,'M101'!O79,'M101'!O77,'M101'!O78,'M101'!O80))&lt;=0.5,"OK","ERROR")</f>
      </c>
    </row>
    <row r="615">
      <c r="A615" t="s" s="192">
        <v>256</v>
      </c>
      <c r="B615" t="s" s="191">
        <v>1376</v>
      </c>
      <c r="C615" t="s" s="192">
        <v>1377</v>
      </c>
      <c r="D615" t="s" s="192">
        <v>1506</v>
      </c>
      <c r="E615" t="s" s="192">
        <v>1507</v>
      </c>
      <c r="F615" s="192">
        <f>IF(ABS('M101'!P75-SUM('M101'!P76,'M101'!P81,'M101'!P79,'M101'!P77,'M101'!P78,'M101'!P80))&lt;=0.5,"OK","ERROR")</f>
      </c>
    </row>
    <row r="616">
      <c r="A616" t="s" s="192">
        <v>256</v>
      </c>
      <c r="B616" t="s" s="191">
        <v>1376</v>
      </c>
      <c r="C616" t="s" s="192">
        <v>1377</v>
      </c>
      <c r="D616" t="s" s="192">
        <v>1508</v>
      </c>
      <c r="E616" t="s" s="192">
        <v>1509</v>
      </c>
      <c r="F616" s="192">
        <f>IF(ABS('M101'!Q75-SUM('M101'!Q76,'M101'!Q81,'M101'!Q79,'M101'!Q77,'M101'!Q78,'M101'!Q80))&lt;=0.5,"OK","ERROR")</f>
      </c>
    </row>
    <row r="617">
      <c r="A617" t="s" s="192">
        <v>256</v>
      </c>
      <c r="B617" t="s" s="191">
        <v>1376</v>
      </c>
      <c r="C617" t="s" s="192">
        <v>1377</v>
      </c>
      <c r="D617" t="s" s="192">
        <v>1510</v>
      </c>
      <c r="E617" t="s" s="192">
        <v>1511</v>
      </c>
      <c r="F617" s="192">
        <f>IF(ABS('M101'!R75-SUM('M101'!R76,'M101'!R81,'M101'!R79,'M101'!R77,'M101'!R78,'M101'!R80))&lt;=0.5,"OK","ERROR")</f>
      </c>
    </row>
    <row r="618">
      <c r="A618" t="s" s="192">
        <v>256</v>
      </c>
      <c r="B618" t="s" s="191">
        <v>1376</v>
      </c>
      <c r="C618" t="s" s="192">
        <v>1377</v>
      </c>
      <c r="D618" t="s" s="192">
        <v>1512</v>
      </c>
      <c r="E618" t="s" s="192">
        <v>1513</v>
      </c>
      <c r="F618" s="192">
        <f>IF(ABS('M101'!T75-SUM('M101'!T76,'M101'!T81,'M101'!T79,'M101'!T77,'M101'!T78,'M101'!T80))&lt;=0.5,"OK","ERROR")</f>
      </c>
    </row>
    <row r="619">
      <c r="A619" t="s" s="192">
        <v>256</v>
      </c>
      <c r="B619" t="s" s="191">
        <v>1376</v>
      </c>
      <c r="C619" t="s" s="192">
        <v>1377</v>
      </c>
      <c r="D619" t="s" s="192">
        <v>1514</v>
      </c>
      <c r="E619" t="s" s="192">
        <v>1515</v>
      </c>
      <c r="F619" s="192">
        <f>IF(ABS('M101'!U75-SUM('M101'!U76,'M101'!U81,'M101'!U79,'M101'!U77,'M101'!U78,'M101'!U80))&lt;=0.5,"OK","ERROR")</f>
      </c>
    </row>
    <row r="620">
      <c r="A620" t="s" s="192">
        <v>256</v>
      </c>
      <c r="B620" t="s" s="191">
        <v>1376</v>
      </c>
      <c r="C620" t="s" s="192">
        <v>1377</v>
      </c>
      <c r="D620" t="s" s="192">
        <v>1516</v>
      </c>
      <c r="E620" t="s" s="192">
        <v>1517</v>
      </c>
      <c r="F620" s="192">
        <f>IF(ABS('M101'!V75-SUM('M101'!V76,'M101'!V81,'M101'!V79,'M101'!V77,'M101'!V78,'M101'!V80))&lt;=0.5,"OK","ERROR")</f>
      </c>
    </row>
    <row r="621">
      <c r="A621" t="s" s="192">
        <v>256</v>
      </c>
      <c r="B621" t="s" s="191">
        <v>1376</v>
      </c>
      <c r="C621" t="s" s="192">
        <v>1377</v>
      </c>
      <c r="D621" t="s" s="192">
        <v>1518</v>
      </c>
      <c r="E621" t="s" s="192">
        <v>1519</v>
      </c>
      <c r="F621" s="192">
        <f>IF(ABS('M101'!W75-SUM('M101'!W76,'M101'!W81,'M101'!W79,'M101'!W77,'M101'!W78,'M101'!W80))&lt;=0.5,"OK","ERROR")</f>
      </c>
    </row>
    <row r="622">
      <c r="A622" t="s" s="192">
        <v>256</v>
      </c>
      <c r="B622" t="s" s="191">
        <v>1376</v>
      </c>
      <c r="C622" t="s" s="192">
        <v>1377</v>
      </c>
      <c r="D622" t="s" s="192">
        <v>1520</v>
      </c>
      <c r="E622" t="s" s="192">
        <v>1521</v>
      </c>
      <c r="F622" s="192">
        <f>IF(ABS('M101'!X75-SUM('M101'!X76,'M101'!X81,'M101'!X79,'M101'!X77,'M101'!X78,'M101'!X80))&lt;=0.5,"OK","ERROR")</f>
      </c>
    </row>
    <row r="623">
      <c r="A623" t="s" s="192">
        <v>256</v>
      </c>
      <c r="B623" t="s" s="191">
        <v>1376</v>
      </c>
      <c r="C623" t="s" s="192">
        <v>1377</v>
      </c>
      <c r="D623" t="s" s="192">
        <v>1522</v>
      </c>
      <c r="E623" t="s" s="192">
        <v>1523</v>
      </c>
      <c r="F623" s="192">
        <f>IF(ABS('M101'!Y75-SUM('M101'!Y76,'M101'!Y81,'M101'!Y79,'M101'!Y77,'M101'!Y78,'M101'!Y80))&lt;=0.5,"OK","ERROR")</f>
      </c>
    </row>
    <row r="624">
      <c r="A624" t="s" s="192">
        <v>256</v>
      </c>
      <c r="B624" t="s" s="191">
        <v>1524</v>
      </c>
      <c r="C624" t="s" s="192">
        <v>1525</v>
      </c>
      <c r="D624" t="s" s="192">
        <v>1526</v>
      </c>
      <c r="E624" t="s" s="192">
        <v>1527</v>
      </c>
      <c r="F624" s="192">
        <f>IF(ABS('M101'!K37-SUM('M101'!K38,'M101'!K47))&lt;=0.5,"OK","ERROR")</f>
      </c>
    </row>
    <row r="625">
      <c r="A625" t="s" s="192">
        <v>256</v>
      </c>
      <c r="B625" t="s" s="191">
        <v>1524</v>
      </c>
      <c r="C625" t="s" s="192">
        <v>1525</v>
      </c>
      <c r="D625" t="s" s="192">
        <v>1528</v>
      </c>
      <c r="E625" t="s" s="192">
        <v>1529</v>
      </c>
      <c r="F625" s="192">
        <f>IF(ABS('M101'!L37-SUM('M101'!L38,'M101'!L47))&lt;=0.5,"OK","ERROR")</f>
      </c>
    </row>
    <row r="626">
      <c r="A626" t="s" s="192">
        <v>256</v>
      </c>
      <c r="B626" t="s" s="191">
        <v>1524</v>
      </c>
      <c r="C626" t="s" s="192">
        <v>1525</v>
      </c>
      <c r="D626" t="s" s="192">
        <v>1530</v>
      </c>
      <c r="E626" t="s" s="192">
        <v>1531</v>
      </c>
      <c r="F626" s="192">
        <f>IF(ABS('M101'!M37-SUM('M101'!M38,'M101'!M47))&lt;=0.5,"OK","ERROR")</f>
      </c>
    </row>
    <row r="627">
      <c r="A627" t="s" s="192">
        <v>256</v>
      </c>
      <c r="B627" t="s" s="191">
        <v>1524</v>
      </c>
      <c r="C627" t="s" s="192">
        <v>1525</v>
      </c>
      <c r="D627" t="s" s="192">
        <v>1532</v>
      </c>
      <c r="E627" t="s" s="192">
        <v>1533</v>
      </c>
      <c r="F627" s="192">
        <f>IF(ABS('M101'!N37-SUM('M101'!N38,'M101'!N47))&lt;=0.5,"OK","ERROR")</f>
      </c>
    </row>
    <row r="628">
      <c r="A628" t="s" s="192">
        <v>256</v>
      </c>
      <c r="B628" t="s" s="191">
        <v>1524</v>
      </c>
      <c r="C628" t="s" s="192">
        <v>1525</v>
      </c>
      <c r="D628" t="s" s="192">
        <v>1534</v>
      </c>
      <c r="E628" t="s" s="192">
        <v>1535</v>
      </c>
      <c r="F628" s="192">
        <f>IF(ABS('M101'!O37-SUM('M101'!O38,'M101'!O47))&lt;=0.5,"OK","ERROR")</f>
      </c>
    </row>
    <row r="629">
      <c r="A629" t="s" s="192">
        <v>256</v>
      </c>
      <c r="B629" t="s" s="191">
        <v>1524</v>
      </c>
      <c r="C629" t="s" s="192">
        <v>1525</v>
      </c>
      <c r="D629" t="s" s="192">
        <v>1536</v>
      </c>
      <c r="E629" t="s" s="192">
        <v>1537</v>
      </c>
      <c r="F629" s="192">
        <f>IF(ABS('M101'!P37-SUM('M101'!P38,'M101'!P47))&lt;=0.5,"OK","ERROR")</f>
      </c>
    </row>
    <row r="630">
      <c r="A630" t="s" s="192">
        <v>256</v>
      </c>
      <c r="B630" t="s" s="191">
        <v>1524</v>
      </c>
      <c r="C630" t="s" s="192">
        <v>1525</v>
      </c>
      <c r="D630" t="s" s="192">
        <v>1538</v>
      </c>
      <c r="E630" t="s" s="192">
        <v>1539</v>
      </c>
      <c r="F630" s="192">
        <f>IF(ABS('M101'!Q37-SUM('M101'!Q38,'M101'!Q47))&lt;=0.5,"OK","ERROR")</f>
      </c>
    </row>
    <row r="631">
      <c r="A631" t="s" s="192">
        <v>256</v>
      </c>
      <c r="B631" t="s" s="191">
        <v>1524</v>
      </c>
      <c r="C631" t="s" s="192">
        <v>1525</v>
      </c>
      <c r="D631" t="s" s="192">
        <v>1540</v>
      </c>
      <c r="E631" t="s" s="192">
        <v>1541</v>
      </c>
      <c r="F631" s="192">
        <f>IF(ABS('M101'!R37-SUM('M101'!R38,'M101'!R47))&lt;=0.5,"OK","ERROR")</f>
      </c>
    </row>
    <row r="632">
      <c r="A632" t="s" s="192">
        <v>256</v>
      </c>
      <c r="B632" t="s" s="191">
        <v>1524</v>
      </c>
      <c r="C632" t="s" s="192">
        <v>1525</v>
      </c>
      <c r="D632" t="s" s="192">
        <v>1542</v>
      </c>
      <c r="E632" t="s" s="192">
        <v>1543</v>
      </c>
      <c r="F632" s="192">
        <f>IF(ABS('M101'!S37-SUM('M101'!S38,'M101'!S47))&lt;=0.5,"OK","ERROR")</f>
      </c>
    </row>
    <row r="633">
      <c r="A633" t="s" s="192">
        <v>256</v>
      </c>
      <c r="B633" t="s" s="191">
        <v>1524</v>
      </c>
      <c r="C633" t="s" s="192">
        <v>1525</v>
      </c>
      <c r="D633" t="s" s="192">
        <v>1544</v>
      </c>
      <c r="E633" t="s" s="192">
        <v>1545</v>
      </c>
      <c r="F633" s="192">
        <f>IF(ABS('M101'!T37-SUM('M101'!T38,'M101'!T47))&lt;=0.5,"OK","ERROR")</f>
      </c>
    </row>
    <row r="634">
      <c r="A634" t="s" s="192">
        <v>256</v>
      </c>
      <c r="B634" t="s" s="191">
        <v>1524</v>
      </c>
      <c r="C634" t="s" s="192">
        <v>1525</v>
      </c>
      <c r="D634" t="s" s="192">
        <v>1546</v>
      </c>
      <c r="E634" t="s" s="192">
        <v>1547</v>
      </c>
      <c r="F634" s="192">
        <f>IF(ABS('M101'!U37-SUM('M101'!U38,'M101'!U47))&lt;=0.5,"OK","ERROR")</f>
      </c>
    </row>
    <row r="635">
      <c r="A635" t="s" s="192">
        <v>256</v>
      </c>
      <c r="B635" t="s" s="191">
        <v>1524</v>
      </c>
      <c r="C635" t="s" s="192">
        <v>1525</v>
      </c>
      <c r="D635" t="s" s="192">
        <v>1548</v>
      </c>
      <c r="E635" t="s" s="192">
        <v>1549</v>
      </c>
      <c r="F635" s="192">
        <f>IF(ABS('M101'!V37-SUM('M101'!V38,'M101'!V47))&lt;=0.5,"OK","ERROR")</f>
      </c>
    </row>
    <row r="636">
      <c r="A636" t="s" s="192">
        <v>256</v>
      </c>
      <c r="B636" t="s" s="191">
        <v>1524</v>
      </c>
      <c r="C636" t="s" s="192">
        <v>1525</v>
      </c>
      <c r="D636" t="s" s="192">
        <v>1550</v>
      </c>
      <c r="E636" t="s" s="192">
        <v>1551</v>
      </c>
      <c r="F636" s="192">
        <f>IF(ABS('M101'!W37-SUM('M101'!W38,'M101'!W47))&lt;=0.5,"OK","ERROR")</f>
      </c>
    </row>
    <row r="637">
      <c r="A637" t="s" s="192">
        <v>256</v>
      </c>
      <c r="B637" t="s" s="191">
        <v>1524</v>
      </c>
      <c r="C637" t="s" s="192">
        <v>1525</v>
      </c>
      <c r="D637" t="s" s="192">
        <v>1552</v>
      </c>
      <c r="E637" t="s" s="192">
        <v>1553</v>
      </c>
      <c r="F637" s="192">
        <f>IF(ABS('M101'!X37-SUM('M101'!X38,'M101'!X47))&lt;=0.5,"OK","ERROR")</f>
      </c>
    </row>
    <row r="638">
      <c r="A638" t="s" s="192">
        <v>256</v>
      </c>
      <c r="B638" t="s" s="191">
        <v>1524</v>
      </c>
      <c r="C638" t="s" s="192">
        <v>1525</v>
      </c>
      <c r="D638" t="s" s="192">
        <v>1554</v>
      </c>
      <c r="E638" t="s" s="192">
        <v>1555</v>
      </c>
      <c r="F638" s="192">
        <f>IF(ABS('M101'!Y37-SUM('M101'!Y38,'M101'!Y47))&lt;=0.5,"OK","ERROR")</f>
      </c>
    </row>
    <row r="639">
      <c r="A639" t="s" s="192">
        <v>256</v>
      </c>
      <c r="B639" t="s" s="191">
        <v>1556</v>
      </c>
      <c r="C639" t="s" s="192">
        <v>1557</v>
      </c>
      <c r="D639" t="s" s="192">
        <v>1558</v>
      </c>
      <c r="E639" t="s" s="192">
        <v>1559</v>
      </c>
      <c r="F639" s="192">
        <f>IF('M101'!K47-0&gt;=-0.5,"OK","ERROR")</f>
      </c>
    </row>
    <row r="640">
      <c r="A640" t="s" s="192">
        <v>256</v>
      </c>
      <c r="B640" t="s" s="191">
        <v>1556</v>
      </c>
      <c r="C640" t="s" s="192">
        <v>1557</v>
      </c>
      <c r="D640" t="s" s="192">
        <v>1560</v>
      </c>
      <c r="E640" t="s" s="192">
        <v>1561</v>
      </c>
      <c r="F640" s="192">
        <f>IF('M101'!L47-0&gt;=-0.5,"OK","ERROR")</f>
      </c>
    </row>
    <row r="641">
      <c r="A641" t="s" s="192">
        <v>256</v>
      </c>
      <c r="B641" t="s" s="191">
        <v>1556</v>
      </c>
      <c r="C641" t="s" s="192">
        <v>1557</v>
      </c>
      <c r="D641" t="s" s="192">
        <v>1562</v>
      </c>
      <c r="E641" t="s" s="192">
        <v>1563</v>
      </c>
      <c r="F641" s="192">
        <f>IF('M101'!M47-0&gt;=-0.5,"OK","ERROR")</f>
      </c>
    </row>
    <row r="642">
      <c r="A642" t="s" s="192">
        <v>256</v>
      </c>
      <c r="B642" t="s" s="191">
        <v>1556</v>
      </c>
      <c r="C642" t="s" s="192">
        <v>1557</v>
      </c>
      <c r="D642" t="s" s="192">
        <v>1564</v>
      </c>
      <c r="E642" t="s" s="192">
        <v>1565</v>
      </c>
      <c r="F642" s="192">
        <f>IF('M101'!N47-0&gt;=-0.5,"OK","ERROR")</f>
      </c>
    </row>
    <row r="643">
      <c r="A643" t="s" s="192">
        <v>256</v>
      </c>
      <c r="B643" t="s" s="191">
        <v>1556</v>
      </c>
      <c r="C643" t="s" s="192">
        <v>1557</v>
      </c>
      <c r="D643" t="s" s="192">
        <v>1566</v>
      </c>
      <c r="E643" t="s" s="192">
        <v>1567</v>
      </c>
      <c r="F643" s="192">
        <f>IF('M101'!O47-0&gt;=-0.5,"OK","ERROR")</f>
      </c>
    </row>
    <row r="644">
      <c r="A644" t="s" s="192">
        <v>256</v>
      </c>
      <c r="B644" t="s" s="191">
        <v>1556</v>
      </c>
      <c r="C644" t="s" s="192">
        <v>1557</v>
      </c>
      <c r="D644" t="s" s="192">
        <v>1568</v>
      </c>
      <c r="E644" t="s" s="192">
        <v>1569</v>
      </c>
      <c r="F644" s="192">
        <f>IF('M101'!P47-0&gt;=-0.5,"OK","ERROR")</f>
      </c>
    </row>
    <row r="645">
      <c r="A645" t="s" s="192">
        <v>256</v>
      </c>
      <c r="B645" t="s" s="191">
        <v>1556</v>
      </c>
      <c r="C645" t="s" s="192">
        <v>1557</v>
      </c>
      <c r="D645" t="s" s="192">
        <v>1570</v>
      </c>
      <c r="E645" t="s" s="192">
        <v>1571</v>
      </c>
      <c r="F645" s="192">
        <f>IF('M101'!Q47-0&gt;=-0.5,"OK","ERROR")</f>
      </c>
    </row>
    <row r="646">
      <c r="A646" t="s" s="192">
        <v>256</v>
      </c>
      <c r="B646" t="s" s="191">
        <v>1556</v>
      </c>
      <c r="C646" t="s" s="192">
        <v>1557</v>
      </c>
      <c r="D646" t="s" s="192">
        <v>1572</v>
      </c>
      <c r="E646" t="s" s="192">
        <v>1573</v>
      </c>
      <c r="F646" s="192">
        <f>IF('M101'!R47-0&gt;=-0.5,"OK","ERROR")</f>
      </c>
    </row>
    <row r="647">
      <c r="A647" t="s" s="192">
        <v>256</v>
      </c>
      <c r="B647" t="s" s="191">
        <v>1556</v>
      </c>
      <c r="C647" t="s" s="192">
        <v>1557</v>
      </c>
      <c r="D647" t="s" s="192">
        <v>1574</v>
      </c>
      <c r="E647" t="s" s="192">
        <v>1575</v>
      </c>
      <c r="F647" s="192">
        <f>IF('M101'!S47-0&gt;=-0.5,"OK","ERROR")</f>
      </c>
    </row>
    <row r="648">
      <c r="A648" t="s" s="192">
        <v>256</v>
      </c>
      <c r="B648" t="s" s="191">
        <v>1556</v>
      </c>
      <c r="C648" t="s" s="192">
        <v>1557</v>
      </c>
      <c r="D648" t="s" s="192">
        <v>1576</v>
      </c>
      <c r="E648" t="s" s="192">
        <v>1577</v>
      </c>
      <c r="F648" s="192">
        <f>IF('M101'!T47-0&gt;=-0.5,"OK","ERROR")</f>
      </c>
    </row>
    <row r="649">
      <c r="A649" t="s" s="192">
        <v>256</v>
      </c>
      <c r="B649" t="s" s="191">
        <v>1556</v>
      </c>
      <c r="C649" t="s" s="192">
        <v>1557</v>
      </c>
      <c r="D649" t="s" s="192">
        <v>1578</v>
      </c>
      <c r="E649" t="s" s="192">
        <v>1579</v>
      </c>
      <c r="F649" s="192">
        <f>IF('M101'!U47-0&gt;=-0.5,"OK","ERROR")</f>
      </c>
    </row>
    <row r="650">
      <c r="A650" t="s" s="192">
        <v>256</v>
      </c>
      <c r="B650" t="s" s="191">
        <v>1556</v>
      </c>
      <c r="C650" t="s" s="192">
        <v>1557</v>
      </c>
      <c r="D650" t="s" s="192">
        <v>1580</v>
      </c>
      <c r="E650" t="s" s="192">
        <v>1581</v>
      </c>
      <c r="F650" s="192">
        <f>IF('M101'!V47-0&gt;=-0.5,"OK","ERROR")</f>
      </c>
    </row>
    <row r="651">
      <c r="A651" t="s" s="192">
        <v>256</v>
      </c>
      <c r="B651" t="s" s="191">
        <v>1556</v>
      </c>
      <c r="C651" t="s" s="192">
        <v>1557</v>
      </c>
      <c r="D651" t="s" s="192">
        <v>1582</v>
      </c>
      <c r="E651" t="s" s="192">
        <v>1583</v>
      </c>
      <c r="F651" s="192">
        <f>IF('M101'!W47-0&gt;=-0.5,"OK","ERROR")</f>
      </c>
    </row>
    <row r="652">
      <c r="A652" t="s" s="192">
        <v>256</v>
      </c>
      <c r="B652" t="s" s="191">
        <v>1556</v>
      </c>
      <c r="C652" t="s" s="192">
        <v>1557</v>
      </c>
      <c r="D652" t="s" s="192">
        <v>1584</v>
      </c>
      <c r="E652" t="s" s="192">
        <v>1585</v>
      </c>
      <c r="F652" s="192">
        <f>IF('M101'!X47-0&gt;=-0.5,"OK","ERROR")</f>
      </c>
    </row>
    <row r="653">
      <c r="A653" t="s" s="192">
        <v>256</v>
      </c>
      <c r="B653" t="s" s="191">
        <v>1556</v>
      </c>
      <c r="C653" t="s" s="192">
        <v>1557</v>
      </c>
      <c r="D653" t="s" s="192">
        <v>1586</v>
      </c>
      <c r="E653" t="s" s="192">
        <v>1587</v>
      </c>
      <c r="F653" s="192">
        <f>IF('M101'!Y47-0&gt;=-0.5,"OK","ERROR")</f>
      </c>
    </row>
    <row r="654">
      <c r="A654" t="s" s="192">
        <v>256</v>
      </c>
      <c r="B654" t="s" s="191">
        <v>1556</v>
      </c>
      <c r="C654" t="s" s="192">
        <v>1557</v>
      </c>
      <c r="D654" t="s" s="192">
        <v>1588</v>
      </c>
      <c r="E654" t="s" s="192">
        <v>1589</v>
      </c>
      <c r="F654" s="192">
        <f>IF('M101'!K48-0&gt;=-0.5,"OK","ERROR")</f>
      </c>
    </row>
    <row r="655">
      <c r="A655" t="s" s="192">
        <v>256</v>
      </c>
      <c r="B655" t="s" s="191">
        <v>1556</v>
      </c>
      <c r="C655" t="s" s="192">
        <v>1557</v>
      </c>
      <c r="D655" t="s" s="192">
        <v>1590</v>
      </c>
      <c r="E655" t="s" s="192">
        <v>1591</v>
      </c>
      <c r="F655" s="192">
        <f>IF('M101'!L48-0&gt;=-0.5,"OK","ERROR")</f>
      </c>
    </row>
    <row r="656">
      <c r="A656" t="s" s="192">
        <v>256</v>
      </c>
      <c r="B656" t="s" s="191">
        <v>1556</v>
      </c>
      <c r="C656" t="s" s="192">
        <v>1557</v>
      </c>
      <c r="D656" t="s" s="192">
        <v>1592</v>
      </c>
      <c r="E656" t="s" s="192">
        <v>1593</v>
      </c>
      <c r="F656" s="192">
        <f>IF('M101'!M48-0&gt;=-0.5,"OK","ERROR")</f>
      </c>
    </row>
    <row r="657">
      <c r="A657" t="s" s="192">
        <v>256</v>
      </c>
      <c r="B657" t="s" s="191">
        <v>1556</v>
      </c>
      <c r="C657" t="s" s="192">
        <v>1557</v>
      </c>
      <c r="D657" t="s" s="192">
        <v>1594</v>
      </c>
      <c r="E657" t="s" s="192">
        <v>1595</v>
      </c>
      <c r="F657" s="192">
        <f>IF('M101'!N48-0&gt;=-0.5,"OK","ERROR")</f>
      </c>
    </row>
    <row r="658">
      <c r="A658" t="s" s="192">
        <v>256</v>
      </c>
      <c r="B658" t="s" s="191">
        <v>1556</v>
      </c>
      <c r="C658" t="s" s="192">
        <v>1557</v>
      </c>
      <c r="D658" t="s" s="192">
        <v>1596</v>
      </c>
      <c r="E658" t="s" s="192">
        <v>1597</v>
      </c>
      <c r="F658" s="192">
        <f>IF('M101'!O48-0&gt;=-0.5,"OK","ERROR")</f>
      </c>
    </row>
    <row r="659">
      <c r="A659" t="s" s="192">
        <v>256</v>
      </c>
      <c r="B659" t="s" s="191">
        <v>1556</v>
      </c>
      <c r="C659" t="s" s="192">
        <v>1557</v>
      </c>
      <c r="D659" t="s" s="192">
        <v>1598</v>
      </c>
      <c r="E659" t="s" s="192">
        <v>1599</v>
      </c>
      <c r="F659" s="192">
        <f>IF('M101'!P48-0&gt;=-0.5,"OK","ERROR")</f>
      </c>
    </row>
    <row r="660">
      <c r="A660" t="s" s="192">
        <v>256</v>
      </c>
      <c r="B660" t="s" s="191">
        <v>1556</v>
      </c>
      <c r="C660" t="s" s="192">
        <v>1557</v>
      </c>
      <c r="D660" t="s" s="192">
        <v>1600</v>
      </c>
      <c r="E660" t="s" s="192">
        <v>1601</v>
      </c>
      <c r="F660" s="192">
        <f>IF('M101'!Q48-0&gt;=-0.5,"OK","ERROR")</f>
      </c>
    </row>
    <row r="661">
      <c r="A661" t="s" s="192">
        <v>256</v>
      </c>
      <c r="B661" t="s" s="191">
        <v>1556</v>
      </c>
      <c r="C661" t="s" s="192">
        <v>1557</v>
      </c>
      <c r="D661" t="s" s="192">
        <v>1602</v>
      </c>
      <c r="E661" t="s" s="192">
        <v>1603</v>
      </c>
      <c r="F661" s="192">
        <f>IF('M101'!R48-0&gt;=-0.5,"OK","ERROR")</f>
      </c>
    </row>
    <row r="662">
      <c r="A662" t="s" s="192">
        <v>256</v>
      </c>
      <c r="B662" t="s" s="191">
        <v>1556</v>
      </c>
      <c r="C662" t="s" s="192">
        <v>1557</v>
      </c>
      <c r="D662" t="s" s="192">
        <v>1604</v>
      </c>
      <c r="E662" t="s" s="192">
        <v>1605</v>
      </c>
      <c r="F662" s="192">
        <f>IF('M101'!S48-0&gt;=-0.5,"OK","ERROR")</f>
      </c>
    </row>
    <row r="663">
      <c r="A663" t="s" s="192">
        <v>256</v>
      </c>
      <c r="B663" t="s" s="191">
        <v>1556</v>
      </c>
      <c r="C663" t="s" s="192">
        <v>1557</v>
      </c>
      <c r="D663" t="s" s="192">
        <v>1606</v>
      </c>
      <c r="E663" t="s" s="192">
        <v>1607</v>
      </c>
      <c r="F663" s="192">
        <f>IF('M101'!T48-0&gt;=-0.5,"OK","ERROR")</f>
      </c>
    </row>
    <row r="664">
      <c r="A664" t="s" s="192">
        <v>256</v>
      </c>
      <c r="B664" t="s" s="191">
        <v>1556</v>
      </c>
      <c r="C664" t="s" s="192">
        <v>1557</v>
      </c>
      <c r="D664" t="s" s="192">
        <v>1608</v>
      </c>
      <c r="E664" t="s" s="192">
        <v>1609</v>
      </c>
      <c r="F664" s="192">
        <f>IF('M101'!U48-0&gt;=-0.5,"OK","ERROR")</f>
      </c>
    </row>
    <row r="665">
      <c r="A665" t="s" s="192">
        <v>256</v>
      </c>
      <c r="B665" t="s" s="191">
        <v>1556</v>
      </c>
      <c r="C665" t="s" s="192">
        <v>1557</v>
      </c>
      <c r="D665" t="s" s="192">
        <v>1610</v>
      </c>
      <c r="E665" t="s" s="192">
        <v>1611</v>
      </c>
      <c r="F665" s="192">
        <f>IF('M101'!V48-0&gt;=-0.5,"OK","ERROR")</f>
      </c>
    </row>
    <row r="666">
      <c r="A666" t="s" s="192">
        <v>256</v>
      </c>
      <c r="B666" t="s" s="191">
        <v>1556</v>
      </c>
      <c r="C666" t="s" s="192">
        <v>1557</v>
      </c>
      <c r="D666" t="s" s="192">
        <v>1612</v>
      </c>
      <c r="E666" t="s" s="192">
        <v>1613</v>
      </c>
      <c r="F666" s="192">
        <f>IF('M101'!W48-0&gt;=-0.5,"OK","ERROR")</f>
      </c>
    </row>
    <row r="667">
      <c r="A667" t="s" s="192">
        <v>256</v>
      </c>
      <c r="B667" t="s" s="191">
        <v>1556</v>
      </c>
      <c r="C667" t="s" s="192">
        <v>1557</v>
      </c>
      <c r="D667" t="s" s="192">
        <v>1614</v>
      </c>
      <c r="E667" t="s" s="192">
        <v>1615</v>
      </c>
      <c r="F667" s="192">
        <f>IF('M101'!X48-0&gt;=-0.5,"OK","ERROR")</f>
      </c>
    </row>
    <row r="668">
      <c r="A668" t="s" s="192">
        <v>256</v>
      </c>
      <c r="B668" t="s" s="191">
        <v>1556</v>
      </c>
      <c r="C668" t="s" s="192">
        <v>1557</v>
      </c>
      <c r="D668" t="s" s="192">
        <v>1616</v>
      </c>
      <c r="E668" t="s" s="192">
        <v>1617</v>
      </c>
      <c r="F668" s="192">
        <f>IF('M101'!Y48-0&gt;=-0.5,"OK","ERROR")</f>
      </c>
    </row>
    <row r="669">
      <c r="A669" t="s" s="192">
        <v>256</v>
      </c>
      <c r="B669" t="s" s="191">
        <v>1556</v>
      </c>
      <c r="C669" t="s" s="192">
        <v>1557</v>
      </c>
      <c r="D669" t="s" s="192">
        <v>1618</v>
      </c>
      <c r="E669" t="s" s="192">
        <v>1619</v>
      </c>
      <c r="F669" s="192">
        <f>IF('M101'!K49-0&gt;=-0.5,"OK","ERROR")</f>
      </c>
    </row>
    <row r="670">
      <c r="A670" t="s" s="192">
        <v>256</v>
      </c>
      <c r="B670" t="s" s="191">
        <v>1556</v>
      </c>
      <c r="C670" t="s" s="192">
        <v>1557</v>
      </c>
      <c r="D670" t="s" s="192">
        <v>1620</v>
      </c>
      <c r="E670" t="s" s="192">
        <v>1621</v>
      </c>
      <c r="F670" s="192">
        <f>IF('M101'!L49-0&gt;=-0.5,"OK","ERROR")</f>
      </c>
    </row>
    <row r="671">
      <c r="A671" t="s" s="192">
        <v>256</v>
      </c>
      <c r="B671" t="s" s="191">
        <v>1556</v>
      </c>
      <c r="C671" t="s" s="192">
        <v>1557</v>
      </c>
      <c r="D671" t="s" s="192">
        <v>1622</v>
      </c>
      <c r="E671" t="s" s="192">
        <v>1623</v>
      </c>
      <c r="F671" s="192">
        <f>IF('M101'!M49-0&gt;=-0.5,"OK","ERROR")</f>
      </c>
    </row>
    <row r="672">
      <c r="A672" t="s" s="192">
        <v>256</v>
      </c>
      <c r="B672" t="s" s="191">
        <v>1556</v>
      </c>
      <c r="C672" t="s" s="192">
        <v>1557</v>
      </c>
      <c r="D672" t="s" s="192">
        <v>1624</v>
      </c>
      <c r="E672" t="s" s="192">
        <v>1625</v>
      </c>
      <c r="F672" s="192">
        <f>IF('M101'!N49-0&gt;=-0.5,"OK","ERROR")</f>
      </c>
    </row>
    <row r="673">
      <c r="A673" t="s" s="192">
        <v>256</v>
      </c>
      <c r="B673" t="s" s="191">
        <v>1556</v>
      </c>
      <c r="C673" t="s" s="192">
        <v>1557</v>
      </c>
      <c r="D673" t="s" s="192">
        <v>1626</v>
      </c>
      <c r="E673" t="s" s="192">
        <v>1627</v>
      </c>
      <c r="F673" s="192">
        <f>IF('M101'!O49-0&gt;=-0.5,"OK","ERROR")</f>
      </c>
    </row>
    <row r="674">
      <c r="A674" t="s" s="192">
        <v>256</v>
      </c>
      <c r="B674" t="s" s="191">
        <v>1556</v>
      </c>
      <c r="C674" t="s" s="192">
        <v>1557</v>
      </c>
      <c r="D674" t="s" s="192">
        <v>1628</v>
      </c>
      <c r="E674" t="s" s="192">
        <v>1629</v>
      </c>
      <c r="F674" s="192">
        <f>IF('M101'!P49-0&gt;=-0.5,"OK","ERROR")</f>
      </c>
    </row>
    <row r="675">
      <c r="A675" t="s" s="192">
        <v>256</v>
      </c>
      <c r="B675" t="s" s="191">
        <v>1556</v>
      </c>
      <c r="C675" t="s" s="192">
        <v>1557</v>
      </c>
      <c r="D675" t="s" s="192">
        <v>1630</v>
      </c>
      <c r="E675" t="s" s="192">
        <v>1631</v>
      </c>
      <c r="F675" s="192">
        <f>IF('M101'!Q49-0&gt;=-0.5,"OK","ERROR")</f>
      </c>
    </row>
    <row r="676">
      <c r="A676" t="s" s="192">
        <v>256</v>
      </c>
      <c r="B676" t="s" s="191">
        <v>1556</v>
      </c>
      <c r="C676" t="s" s="192">
        <v>1557</v>
      </c>
      <c r="D676" t="s" s="192">
        <v>1632</v>
      </c>
      <c r="E676" t="s" s="192">
        <v>1633</v>
      </c>
      <c r="F676" s="192">
        <f>IF('M101'!R49-0&gt;=-0.5,"OK","ERROR")</f>
      </c>
    </row>
    <row r="677">
      <c r="A677" t="s" s="192">
        <v>256</v>
      </c>
      <c r="B677" t="s" s="191">
        <v>1556</v>
      </c>
      <c r="C677" t="s" s="192">
        <v>1557</v>
      </c>
      <c r="D677" t="s" s="192">
        <v>1634</v>
      </c>
      <c r="E677" t="s" s="192">
        <v>1635</v>
      </c>
      <c r="F677" s="192">
        <f>IF('M101'!S49-0&gt;=-0.5,"OK","ERROR")</f>
      </c>
    </row>
    <row r="678">
      <c r="A678" t="s" s="192">
        <v>256</v>
      </c>
      <c r="B678" t="s" s="191">
        <v>1556</v>
      </c>
      <c r="C678" t="s" s="192">
        <v>1557</v>
      </c>
      <c r="D678" t="s" s="192">
        <v>1636</v>
      </c>
      <c r="E678" t="s" s="192">
        <v>1637</v>
      </c>
      <c r="F678" s="192">
        <f>IF('M101'!T49-0&gt;=-0.5,"OK","ERROR")</f>
      </c>
    </row>
    <row r="679">
      <c r="A679" t="s" s="192">
        <v>256</v>
      </c>
      <c r="B679" t="s" s="191">
        <v>1556</v>
      </c>
      <c r="C679" t="s" s="192">
        <v>1557</v>
      </c>
      <c r="D679" t="s" s="192">
        <v>1638</v>
      </c>
      <c r="E679" t="s" s="192">
        <v>1639</v>
      </c>
      <c r="F679" s="192">
        <f>IF('M101'!U49-0&gt;=-0.5,"OK","ERROR")</f>
      </c>
    </row>
    <row r="680">
      <c r="A680" t="s" s="192">
        <v>256</v>
      </c>
      <c r="B680" t="s" s="191">
        <v>1556</v>
      </c>
      <c r="C680" t="s" s="192">
        <v>1557</v>
      </c>
      <c r="D680" t="s" s="192">
        <v>1640</v>
      </c>
      <c r="E680" t="s" s="192">
        <v>1641</v>
      </c>
      <c r="F680" s="192">
        <f>IF('M101'!V49-0&gt;=-0.5,"OK","ERROR")</f>
      </c>
    </row>
    <row r="681">
      <c r="A681" t="s" s="192">
        <v>256</v>
      </c>
      <c r="B681" t="s" s="191">
        <v>1556</v>
      </c>
      <c r="C681" t="s" s="192">
        <v>1557</v>
      </c>
      <c r="D681" t="s" s="192">
        <v>1642</v>
      </c>
      <c r="E681" t="s" s="192">
        <v>1643</v>
      </c>
      <c r="F681" s="192">
        <f>IF('M101'!W49-0&gt;=-0.5,"OK","ERROR")</f>
      </c>
    </row>
    <row r="682">
      <c r="A682" t="s" s="192">
        <v>256</v>
      </c>
      <c r="B682" t="s" s="191">
        <v>1556</v>
      </c>
      <c r="C682" t="s" s="192">
        <v>1557</v>
      </c>
      <c r="D682" t="s" s="192">
        <v>1644</v>
      </c>
      <c r="E682" t="s" s="192">
        <v>1645</v>
      </c>
      <c r="F682" s="192">
        <f>IF('M101'!X49-0&gt;=-0.5,"OK","ERROR")</f>
      </c>
    </row>
    <row r="683">
      <c r="A683" t="s" s="192">
        <v>256</v>
      </c>
      <c r="B683" t="s" s="191">
        <v>1556</v>
      </c>
      <c r="C683" t="s" s="192">
        <v>1557</v>
      </c>
      <c r="D683" t="s" s="192">
        <v>1646</v>
      </c>
      <c r="E683" t="s" s="192">
        <v>1647</v>
      </c>
      <c r="F683" s="192">
        <f>IF('M101'!Y49-0&gt;=-0.5,"OK","ERROR")</f>
      </c>
    </row>
    <row r="684">
      <c r="A684" t="s" s="192">
        <v>256</v>
      </c>
      <c r="B684" t="s" s="191">
        <v>1556</v>
      </c>
      <c r="C684" t="s" s="192">
        <v>1557</v>
      </c>
      <c r="D684" t="s" s="192">
        <v>1648</v>
      </c>
      <c r="E684" t="s" s="192">
        <v>1649</v>
      </c>
      <c r="F684" s="192">
        <f>IF('M101'!K50-0&gt;=-0.5,"OK","ERROR")</f>
      </c>
    </row>
    <row r="685">
      <c r="A685" t="s" s="192">
        <v>256</v>
      </c>
      <c r="B685" t="s" s="191">
        <v>1556</v>
      </c>
      <c r="C685" t="s" s="192">
        <v>1557</v>
      </c>
      <c r="D685" t="s" s="192">
        <v>1650</v>
      </c>
      <c r="E685" t="s" s="192">
        <v>1651</v>
      </c>
      <c r="F685" s="192">
        <f>IF('M101'!L50-0&gt;=-0.5,"OK","ERROR")</f>
      </c>
    </row>
    <row r="686">
      <c r="A686" t="s" s="192">
        <v>256</v>
      </c>
      <c r="B686" t="s" s="191">
        <v>1556</v>
      </c>
      <c r="C686" t="s" s="192">
        <v>1557</v>
      </c>
      <c r="D686" t="s" s="192">
        <v>1652</v>
      </c>
      <c r="E686" t="s" s="192">
        <v>1653</v>
      </c>
      <c r="F686" s="192">
        <f>IF('M101'!M50-0&gt;=-0.5,"OK","ERROR")</f>
      </c>
    </row>
    <row r="687">
      <c r="A687" t="s" s="192">
        <v>256</v>
      </c>
      <c r="B687" t="s" s="191">
        <v>1556</v>
      </c>
      <c r="C687" t="s" s="192">
        <v>1557</v>
      </c>
      <c r="D687" t="s" s="192">
        <v>1654</v>
      </c>
      <c r="E687" t="s" s="192">
        <v>1655</v>
      </c>
      <c r="F687" s="192">
        <f>IF('M101'!N50-0&gt;=-0.5,"OK","ERROR")</f>
      </c>
    </row>
    <row r="688">
      <c r="A688" t="s" s="192">
        <v>256</v>
      </c>
      <c r="B688" t="s" s="191">
        <v>1556</v>
      </c>
      <c r="C688" t="s" s="192">
        <v>1557</v>
      </c>
      <c r="D688" t="s" s="192">
        <v>1656</v>
      </c>
      <c r="E688" t="s" s="192">
        <v>1657</v>
      </c>
      <c r="F688" s="192">
        <f>IF('M101'!O50-0&gt;=-0.5,"OK","ERROR")</f>
      </c>
    </row>
    <row r="689">
      <c r="A689" t="s" s="192">
        <v>256</v>
      </c>
      <c r="B689" t="s" s="191">
        <v>1556</v>
      </c>
      <c r="C689" t="s" s="192">
        <v>1557</v>
      </c>
      <c r="D689" t="s" s="192">
        <v>1658</v>
      </c>
      <c r="E689" t="s" s="192">
        <v>1659</v>
      </c>
      <c r="F689" s="192">
        <f>IF('M101'!P50-0&gt;=-0.5,"OK","ERROR")</f>
      </c>
    </row>
    <row r="690">
      <c r="A690" t="s" s="192">
        <v>256</v>
      </c>
      <c r="B690" t="s" s="191">
        <v>1556</v>
      </c>
      <c r="C690" t="s" s="192">
        <v>1557</v>
      </c>
      <c r="D690" t="s" s="192">
        <v>1660</v>
      </c>
      <c r="E690" t="s" s="192">
        <v>1661</v>
      </c>
      <c r="F690" s="192">
        <f>IF('M101'!Q50-0&gt;=-0.5,"OK","ERROR")</f>
      </c>
    </row>
    <row r="691">
      <c r="A691" t="s" s="192">
        <v>256</v>
      </c>
      <c r="B691" t="s" s="191">
        <v>1556</v>
      </c>
      <c r="C691" t="s" s="192">
        <v>1557</v>
      </c>
      <c r="D691" t="s" s="192">
        <v>1662</v>
      </c>
      <c r="E691" t="s" s="192">
        <v>1663</v>
      </c>
      <c r="F691" s="192">
        <f>IF('M101'!R50-0&gt;=-0.5,"OK","ERROR")</f>
      </c>
    </row>
    <row r="692">
      <c r="A692" t="s" s="192">
        <v>256</v>
      </c>
      <c r="B692" t="s" s="191">
        <v>1556</v>
      </c>
      <c r="C692" t="s" s="192">
        <v>1557</v>
      </c>
      <c r="D692" t="s" s="192">
        <v>1664</v>
      </c>
      <c r="E692" t="s" s="192">
        <v>1665</v>
      </c>
      <c r="F692" s="192">
        <f>IF('M101'!S50-0&gt;=-0.5,"OK","ERROR")</f>
      </c>
    </row>
    <row r="693">
      <c r="A693" t="s" s="192">
        <v>256</v>
      </c>
      <c r="B693" t="s" s="191">
        <v>1556</v>
      </c>
      <c r="C693" t="s" s="192">
        <v>1557</v>
      </c>
      <c r="D693" t="s" s="192">
        <v>1666</v>
      </c>
      <c r="E693" t="s" s="192">
        <v>1667</v>
      </c>
      <c r="F693" s="192">
        <f>IF('M101'!T50-0&gt;=-0.5,"OK","ERROR")</f>
      </c>
    </row>
    <row r="694">
      <c r="A694" t="s" s="192">
        <v>256</v>
      </c>
      <c r="B694" t="s" s="191">
        <v>1556</v>
      </c>
      <c r="C694" t="s" s="192">
        <v>1557</v>
      </c>
      <c r="D694" t="s" s="192">
        <v>1668</v>
      </c>
      <c r="E694" t="s" s="192">
        <v>1669</v>
      </c>
      <c r="F694" s="192">
        <f>IF('M101'!U50-0&gt;=-0.5,"OK","ERROR")</f>
      </c>
    </row>
    <row r="695">
      <c r="A695" t="s" s="192">
        <v>256</v>
      </c>
      <c r="B695" t="s" s="191">
        <v>1556</v>
      </c>
      <c r="C695" t="s" s="192">
        <v>1557</v>
      </c>
      <c r="D695" t="s" s="192">
        <v>1670</v>
      </c>
      <c r="E695" t="s" s="192">
        <v>1671</v>
      </c>
      <c r="F695" s="192">
        <f>IF('M101'!V50-0&gt;=-0.5,"OK","ERROR")</f>
      </c>
    </row>
    <row r="696">
      <c r="A696" t="s" s="192">
        <v>256</v>
      </c>
      <c r="B696" t="s" s="191">
        <v>1556</v>
      </c>
      <c r="C696" t="s" s="192">
        <v>1557</v>
      </c>
      <c r="D696" t="s" s="192">
        <v>1672</v>
      </c>
      <c r="E696" t="s" s="192">
        <v>1673</v>
      </c>
      <c r="F696" s="192">
        <f>IF('M101'!W50-0&gt;=-0.5,"OK","ERROR")</f>
      </c>
    </row>
    <row r="697">
      <c r="A697" t="s" s="192">
        <v>256</v>
      </c>
      <c r="B697" t="s" s="191">
        <v>1556</v>
      </c>
      <c r="C697" t="s" s="192">
        <v>1557</v>
      </c>
      <c r="D697" t="s" s="192">
        <v>1674</v>
      </c>
      <c r="E697" t="s" s="192">
        <v>1675</v>
      </c>
      <c r="F697" s="192">
        <f>IF('M101'!X50-0&gt;=-0.5,"OK","ERROR")</f>
      </c>
    </row>
    <row r="698">
      <c r="A698" t="s" s="192">
        <v>256</v>
      </c>
      <c r="B698" t="s" s="191">
        <v>1556</v>
      </c>
      <c r="C698" t="s" s="192">
        <v>1557</v>
      </c>
      <c r="D698" t="s" s="192">
        <v>1676</v>
      </c>
      <c r="E698" t="s" s="192">
        <v>1677</v>
      </c>
      <c r="F698" s="192">
        <f>IF('M101'!Y50-0&gt;=-0.5,"OK","ERROR")</f>
      </c>
    </row>
    <row r="699">
      <c r="A699" t="s" s="192">
        <v>256</v>
      </c>
      <c r="B699" t="s" s="191">
        <v>1556</v>
      </c>
      <c r="C699" t="s" s="192">
        <v>1557</v>
      </c>
      <c r="D699" t="s" s="192">
        <v>1678</v>
      </c>
      <c r="E699" t="s" s="192">
        <v>1679</v>
      </c>
      <c r="F699" s="192">
        <f>IF('M101'!K51-0&gt;=-0.5,"OK","ERROR")</f>
      </c>
    </row>
    <row r="700">
      <c r="A700" t="s" s="192">
        <v>256</v>
      </c>
      <c r="B700" t="s" s="191">
        <v>1556</v>
      </c>
      <c r="C700" t="s" s="192">
        <v>1557</v>
      </c>
      <c r="D700" t="s" s="192">
        <v>1680</v>
      </c>
      <c r="E700" t="s" s="192">
        <v>1681</v>
      </c>
      <c r="F700" s="192">
        <f>IF('M101'!L51-0&gt;=-0.5,"OK","ERROR")</f>
      </c>
    </row>
    <row r="701">
      <c r="A701" t="s" s="192">
        <v>256</v>
      </c>
      <c r="B701" t="s" s="191">
        <v>1556</v>
      </c>
      <c r="C701" t="s" s="192">
        <v>1557</v>
      </c>
      <c r="D701" t="s" s="192">
        <v>1682</v>
      </c>
      <c r="E701" t="s" s="192">
        <v>1683</v>
      </c>
      <c r="F701" s="192">
        <f>IF('M101'!M51-0&gt;=-0.5,"OK","ERROR")</f>
      </c>
    </row>
    <row r="702">
      <c r="A702" t="s" s="192">
        <v>256</v>
      </c>
      <c r="B702" t="s" s="191">
        <v>1556</v>
      </c>
      <c r="C702" t="s" s="192">
        <v>1557</v>
      </c>
      <c r="D702" t="s" s="192">
        <v>1684</v>
      </c>
      <c r="E702" t="s" s="192">
        <v>1685</v>
      </c>
      <c r="F702" s="192">
        <f>IF('M101'!N51-0&gt;=-0.5,"OK","ERROR")</f>
      </c>
    </row>
    <row r="703">
      <c r="A703" t="s" s="192">
        <v>256</v>
      </c>
      <c r="B703" t="s" s="191">
        <v>1556</v>
      </c>
      <c r="C703" t="s" s="192">
        <v>1557</v>
      </c>
      <c r="D703" t="s" s="192">
        <v>1686</v>
      </c>
      <c r="E703" t="s" s="192">
        <v>1687</v>
      </c>
      <c r="F703" s="192">
        <f>IF('M101'!O51-0&gt;=-0.5,"OK","ERROR")</f>
      </c>
    </row>
    <row r="704">
      <c r="A704" t="s" s="192">
        <v>256</v>
      </c>
      <c r="B704" t="s" s="191">
        <v>1556</v>
      </c>
      <c r="C704" t="s" s="192">
        <v>1557</v>
      </c>
      <c r="D704" t="s" s="192">
        <v>1688</v>
      </c>
      <c r="E704" t="s" s="192">
        <v>1689</v>
      </c>
      <c r="F704" s="192">
        <f>IF('M101'!P51-0&gt;=-0.5,"OK","ERROR")</f>
      </c>
    </row>
    <row r="705">
      <c r="A705" t="s" s="192">
        <v>256</v>
      </c>
      <c r="B705" t="s" s="191">
        <v>1556</v>
      </c>
      <c r="C705" t="s" s="192">
        <v>1557</v>
      </c>
      <c r="D705" t="s" s="192">
        <v>1690</v>
      </c>
      <c r="E705" t="s" s="192">
        <v>1691</v>
      </c>
      <c r="F705" s="192">
        <f>IF('M101'!Q51-0&gt;=-0.5,"OK","ERROR")</f>
      </c>
    </row>
    <row r="706">
      <c r="A706" t="s" s="192">
        <v>256</v>
      </c>
      <c r="B706" t="s" s="191">
        <v>1556</v>
      </c>
      <c r="C706" t="s" s="192">
        <v>1557</v>
      </c>
      <c r="D706" t="s" s="192">
        <v>1692</v>
      </c>
      <c r="E706" t="s" s="192">
        <v>1693</v>
      </c>
      <c r="F706" s="192">
        <f>IF('M101'!R51-0&gt;=-0.5,"OK","ERROR")</f>
      </c>
    </row>
    <row r="707">
      <c r="A707" t="s" s="192">
        <v>256</v>
      </c>
      <c r="B707" t="s" s="191">
        <v>1556</v>
      </c>
      <c r="C707" t="s" s="192">
        <v>1557</v>
      </c>
      <c r="D707" t="s" s="192">
        <v>1694</v>
      </c>
      <c r="E707" t="s" s="192">
        <v>1695</v>
      </c>
      <c r="F707" s="192">
        <f>IF('M101'!S51-0&gt;=-0.5,"OK","ERROR")</f>
      </c>
    </row>
    <row r="708">
      <c r="A708" t="s" s="192">
        <v>256</v>
      </c>
      <c r="B708" t="s" s="191">
        <v>1556</v>
      </c>
      <c r="C708" t="s" s="192">
        <v>1557</v>
      </c>
      <c r="D708" t="s" s="192">
        <v>1696</v>
      </c>
      <c r="E708" t="s" s="192">
        <v>1697</v>
      </c>
      <c r="F708" s="192">
        <f>IF('M101'!T51-0&gt;=-0.5,"OK","ERROR")</f>
      </c>
    </row>
    <row r="709">
      <c r="A709" t="s" s="192">
        <v>256</v>
      </c>
      <c r="B709" t="s" s="191">
        <v>1556</v>
      </c>
      <c r="C709" t="s" s="192">
        <v>1557</v>
      </c>
      <c r="D709" t="s" s="192">
        <v>1698</v>
      </c>
      <c r="E709" t="s" s="192">
        <v>1699</v>
      </c>
      <c r="F709" s="192">
        <f>IF('M101'!U51-0&gt;=-0.5,"OK","ERROR")</f>
      </c>
    </row>
    <row r="710">
      <c r="A710" t="s" s="192">
        <v>256</v>
      </c>
      <c r="B710" t="s" s="191">
        <v>1556</v>
      </c>
      <c r="C710" t="s" s="192">
        <v>1557</v>
      </c>
      <c r="D710" t="s" s="192">
        <v>1700</v>
      </c>
      <c r="E710" t="s" s="192">
        <v>1701</v>
      </c>
      <c r="F710" s="192">
        <f>IF('M101'!V51-0&gt;=-0.5,"OK","ERROR")</f>
      </c>
    </row>
    <row r="711">
      <c r="A711" t="s" s="192">
        <v>256</v>
      </c>
      <c r="B711" t="s" s="191">
        <v>1556</v>
      </c>
      <c r="C711" t="s" s="192">
        <v>1557</v>
      </c>
      <c r="D711" t="s" s="192">
        <v>1702</v>
      </c>
      <c r="E711" t="s" s="192">
        <v>1703</v>
      </c>
      <c r="F711" s="192">
        <f>IF('M101'!W51-0&gt;=-0.5,"OK","ERROR")</f>
      </c>
    </row>
    <row r="712">
      <c r="A712" t="s" s="192">
        <v>256</v>
      </c>
      <c r="B712" t="s" s="191">
        <v>1556</v>
      </c>
      <c r="C712" t="s" s="192">
        <v>1557</v>
      </c>
      <c r="D712" t="s" s="192">
        <v>1704</v>
      </c>
      <c r="E712" t="s" s="192">
        <v>1705</v>
      </c>
      <c r="F712" s="192">
        <f>IF('M101'!X51-0&gt;=-0.5,"OK","ERROR")</f>
      </c>
    </row>
    <row r="713">
      <c r="A713" t="s" s="192">
        <v>256</v>
      </c>
      <c r="B713" t="s" s="191">
        <v>1556</v>
      </c>
      <c r="C713" t="s" s="192">
        <v>1557</v>
      </c>
      <c r="D713" t="s" s="192">
        <v>1706</v>
      </c>
      <c r="E713" t="s" s="192">
        <v>1707</v>
      </c>
      <c r="F713" s="192">
        <f>IF('M101'!Y51-0&gt;=-0.5,"OK","ERROR")</f>
      </c>
    </row>
    <row r="714">
      <c r="A714" t="s" s="192">
        <v>256</v>
      </c>
      <c r="B714" t="s" s="191">
        <v>1556</v>
      </c>
      <c r="C714" t="s" s="192">
        <v>1557</v>
      </c>
      <c r="D714" t="s" s="192">
        <v>1708</v>
      </c>
      <c r="E714" t="s" s="192">
        <v>1709</v>
      </c>
      <c r="F714" s="192">
        <f>IF('M101'!K52-0&gt;=-0.5,"OK","ERROR")</f>
      </c>
    </row>
    <row r="715">
      <c r="A715" t="s" s="192">
        <v>256</v>
      </c>
      <c r="B715" t="s" s="191">
        <v>1556</v>
      </c>
      <c r="C715" t="s" s="192">
        <v>1557</v>
      </c>
      <c r="D715" t="s" s="192">
        <v>1710</v>
      </c>
      <c r="E715" t="s" s="192">
        <v>1711</v>
      </c>
      <c r="F715" s="192">
        <f>IF('M101'!L52-0&gt;=-0.5,"OK","ERROR")</f>
      </c>
    </row>
    <row r="716">
      <c r="A716" t="s" s="192">
        <v>256</v>
      </c>
      <c r="B716" t="s" s="191">
        <v>1556</v>
      </c>
      <c r="C716" t="s" s="192">
        <v>1557</v>
      </c>
      <c r="D716" t="s" s="192">
        <v>1712</v>
      </c>
      <c r="E716" t="s" s="192">
        <v>1713</v>
      </c>
      <c r="F716" s="192">
        <f>IF('M101'!M52-0&gt;=-0.5,"OK","ERROR")</f>
      </c>
    </row>
    <row r="717">
      <c r="A717" t="s" s="192">
        <v>256</v>
      </c>
      <c r="B717" t="s" s="191">
        <v>1556</v>
      </c>
      <c r="C717" t="s" s="192">
        <v>1557</v>
      </c>
      <c r="D717" t="s" s="192">
        <v>1714</v>
      </c>
      <c r="E717" t="s" s="192">
        <v>1715</v>
      </c>
      <c r="F717" s="192">
        <f>IF('M101'!N52-0&gt;=-0.5,"OK","ERROR")</f>
      </c>
    </row>
    <row r="718">
      <c r="A718" t="s" s="192">
        <v>256</v>
      </c>
      <c r="B718" t="s" s="191">
        <v>1556</v>
      </c>
      <c r="C718" t="s" s="192">
        <v>1557</v>
      </c>
      <c r="D718" t="s" s="192">
        <v>1716</v>
      </c>
      <c r="E718" t="s" s="192">
        <v>1717</v>
      </c>
      <c r="F718" s="192">
        <f>IF('M101'!O52-0&gt;=-0.5,"OK","ERROR")</f>
      </c>
    </row>
    <row r="719">
      <c r="A719" t="s" s="192">
        <v>256</v>
      </c>
      <c r="B719" t="s" s="191">
        <v>1556</v>
      </c>
      <c r="C719" t="s" s="192">
        <v>1557</v>
      </c>
      <c r="D719" t="s" s="192">
        <v>1718</v>
      </c>
      <c r="E719" t="s" s="192">
        <v>1719</v>
      </c>
      <c r="F719" s="192">
        <f>IF('M101'!P52-0&gt;=-0.5,"OK","ERROR")</f>
      </c>
    </row>
    <row r="720">
      <c r="A720" t="s" s="192">
        <v>256</v>
      </c>
      <c r="B720" t="s" s="191">
        <v>1556</v>
      </c>
      <c r="C720" t="s" s="192">
        <v>1557</v>
      </c>
      <c r="D720" t="s" s="192">
        <v>1720</v>
      </c>
      <c r="E720" t="s" s="192">
        <v>1721</v>
      </c>
      <c r="F720" s="192">
        <f>IF('M101'!Q52-0&gt;=-0.5,"OK","ERROR")</f>
      </c>
    </row>
    <row r="721">
      <c r="A721" t="s" s="192">
        <v>256</v>
      </c>
      <c r="B721" t="s" s="191">
        <v>1556</v>
      </c>
      <c r="C721" t="s" s="192">
        <v>1557</v>
      </c>
      <c r="D721" t="s" s="192">
        <v>1722</v>
      </c>
      <c r="E721" t="s" s="192">
        <v>1723</v>
      </c>
      <c r="F721" s="192">
        <f>IF('M101'!R52-0&gt;=-0.5,"OK","ERROR")</f>
      </c>
    </row>
    <row r="722">
      <c r="A722" t="s" s="192">
        <v>256</v>
      </c>
      <c r="B722" t="s" s="191">
        <v>1556</v>
      </c>
      <c r="C722" t="s" s="192">
        <v>1557</v>
      </c>
      <c r="D722" t="s" s="192">
        <v>1724</v>
      </c>
      <c r="E722" t="s" s="192">
        <v>1725</v>
      </c>
      <c r="F722" s="192">
        <f>IF('M101'!S52-0&gt;=-0.5,"OK","ERROR")</f>
      </c>
    </row>
    <row r="723">
      <c r="A723" t="s" s="192">
        <v>256</v>
      </c>
      <c r="B723" t="s" s="191">
        <v>1556</v>
      </c>
      <c r="C723" t="s" s="192">
        <v>1557</v>
      </c>
      <c r="D723" t="s" s="192">
        <v>1726</v>
      </c>
      <c r="E723" t="s" s="192">
        <v>1727</v>
      </c>
      <c r="F723" s="192">
        <f>IF('M101'!T52-0&gt;=-0.5,"OK","ERROR")</f>
      </c>
    </row>
    <row r="724">
      <c r="A724" t="s" s="192">
        <v>256</v>
      </c>
      <c r="B724" t="s" s="191">
        <v>1556</v>
      </c>
      <c r="C724" t="s" s="192">
        <v>1557</v>
      </c>
      <c r="D724" t="s" s="192">
        <v>1728</v>
      </c>
      <c r="E724" t="s" s="192">
        <v>1729</v>
      </c>
      <c r="F724" s="192">
        <f>IF('M101'!U52-0&gt;=-0.5,"OK","ERROR")</f>
      </c>
    </row>
    <row r="725">
      <c r="A725" t="s" s="192">
        <v>256</v>
      </c>
      <c r="B725" t="s" s="191">
        <v>1556</v>
      </c>
      <c r="C725" t="s" s="192">
        <v>1557</v>
      </c>
      <c r="D725" t="s" s="192">
        <v>1730</v>
      </c>
      <c r="E725" t="s" s="192">
        <v>1731</v>
      </c>
      <c r="F725" s="192">
        <f>IF('M101'!V52-0&gt;=-0.5,"OK","ERROR")</f>
      </c>
    </row>
    <row r="726">
      <c r="A726" t="s" s="192">
        <v>256</v>
      </c>
      <c r="B726" t="s" s="191">
        <v>1556</v>
      </c>
      <c r="C726" t="s" s="192">
        <v>1557</v>
      </c>
      <c r="D726" t="s" s="192">
        <v>1732</v>
      </c>
      <c r="E726" t="s" s="192">
        <v>1733</v>
      </c>
      <c r="F726" s="192">
        <f>IF('M101'!W52-0&gt;=-0.5,"OK","ERROR")</f>
      </c>
    </row>
    <row r="727">
      <c r="A727" t="s" s="192">
        <v>256</v>
      </c>
      <c r="B727" t="s" s="191">
        <v>1556</v>
      </c>
      <c r="C727" t="s" s="192">
        <v>1557</v>
      </c>
      <c r="D727" t="s" s="192">
        <v>1734</v>
      </c>
      <c r="E727" t="s" s="192">
        <v>1735</v>
      </c>
      <c r="F727" s="192">
        <f>IF('M101'!X52-0&gt;=-0.5,"OK","ERROR")</f>
      </c>
    </row>
    <row r="728">
      <c r="A728" t="s" s="192">
        <v>256</v>
      </c>
      <c r="B728" t="s" s="191">
        <v>1556</v>
      </c>
      <c r="C728" t="s" s="192">
        <v>1557</v>
      </c>
      <c r="D728" t="s" s="192">
        <v>1736</v>
      </c>
      <c r="E728" t="s" s="192">
        <v>1737</v>
      </c>
      <c r="F728" s="192">
        <f>IF('M101'!Y52-0&gt;=-0.5,"OK","ERROR")</f>
      </c>
    </row>
    <row r="729">
      <c r="A729" t="s" s="192">
        <v>256</v>
      </c>
      <c r="B729" t="s" s="191">
        <v>1556</v>
      </c>
      <c r="C729" t="s" s="192">
        <v>1557</v>
      </c>
      <c r="D729" t="s" s="192">
        <v>1738</v>
      </c>
      <c r="E729" t="s" s="192">
        <v>1739</v>
      </c>
      <c r="F729" s="192">
        <f>IF('M101'!K53-0&gt;=-0.5,"OK","ERROR")</f>
      </c>
    </row>
    <row r="730">
      <c r="A730" t="s" s="192">
        <v>256</v>
      </c>
      <c r="B730" t="s" s="191">
        <v>1556</v>
      </c>
      <c r="C730" t="s" s="192">
        <v>1557</v>
      </c>
      <c r="D730" t="s" s="192">
        <v>1740</v>
      </c>
      <c r="E730" t="s" s="192">
        <v>1741</v>
      </c>
      <c r="F730" s="192">
        <f>IF('M101'!L53-0&gt;=-0.5,"OK","ERROR")</f>
      </c>
    </row>
    <row r="731">
      <c r="A731" t="s" s="192">
        <v>256</v>
      </c>
      <c r="B731" t="s" s="191">
        <v>1556</v>
      </c>
      <c r="C731" t="s" s="192">
        <v>1557</v>
      </c>
      <c r="D731" t="s" s="192">
        <v>1742</v>
      </c>
      <c r="E731" t="s" s="192">
        <v>1743</v>
      </c>
      <c r="F731" s="192">
        <f>IF('M101'!M53-0&gt;=-0.5,"OK","ERROR")</f>
      </c>
    </row>
    <row r="732">
      <c r="A732" t="s" s="192">
        <v>256</v>
      </c>
      <c r="B732" t="s" s="191">
        <v>1556</v>
      </c>
      <c r="C732" t="s" s="192">
        <v>1557</v>
      </c>
      <c r="D732" t="s" s="192">
        <v>1744</v>
      </c>
      <c r="E732" t="s" s="192">
        <v>1745</v>
      </c>
      <c r="F732" s="192">
        <f>IF('M101'!N53-0&gt;=-0.5,"OK","ERROR")</f>
      </c>
    </row>
    <row r="733">
      <c r="A733" t="s" s="192">
        <v>256</v>
      </c>
      <c r="B733" t="s" s="191">
        <v>1556</v>
      </c>
      <c r="C733" t="s" s="192">
        <v>1557</v>
      </c>
      <c r="D733" t="s" s="192">
        <v>1746</v>
      </c>
      <c r="E733" t="s" s="192">
        <v>1747</v>
      </c>
      <c r="F733" s="192">
        <f>IF('M101'!O53-0&gt;=-0.5,"OK","ERROR")</f>
      </c>
    </row>
    <row r="734">
      <c r="A734" t="s" s="192">
        <v>256</v>
      </c>
      <c r="B734" t="s" s="191">
        <v>1556</v>
      </c>
      <c r="C734" t="s" s="192">
        <v>1557</v>
      </c>
      <c r="D734" t="s" s="192">
        <v>1748</v>
      </c>
      <c r="E734" t="s" s="192">
        <v>1749</v>
      </c>
      <c r="F734" s="192">
        <f>IF('M101'!P53-0&gt;=-0.5,"OK","ERROR")</f>
      </c>
    </row>
    <row r="735">
      <c r="A735" t="s" s="192">
        <v>256</v>
      </c>
      <c r="B735" t="s" s="191">
        <v>1556</v>
      </c>
      <c r="C735" t="s" s="192">
        <v>1557</v>
      </c>
      <c r="D735" t="s" s="192">
        <v>1750</v>
      </c>
      <c r="E735" t="s" s="192">
        <v>1751</v>
      </c>
      <c r="F735" s="192">
        <f>IF('M101'!Q53-0&gt;=-0.5,"OK","ERROR")</f>
      </c>
    </row>
    <row r="736">
      <c r="A736" t="s" s="192">
        <v>256</v>
      </c>
      <c r="B736" t="s" s="191">
        <v>1556</v>
      </c>
      <c r="C736" t="s" s="192">
        <v>1557</v>
      </c>
      <c r="D736" t="s" s="192">
        <v>1752</v>
      </c>
      <c r="E736" t="s" s="192">
        <v>1753</v>
      </c>
      <c r="F736" s="192">
        <f>IF('M101'!R53-0&gt;=-0.5,"OK","ERROR")</f>
      </c>
    </row>
    <row r="737">
      <c r="A737" t="s" s="192">
        <v>256</v>
      </c>
      <c r="B737" t="s" s="191">
        <v>1556</v>
      </c>
      <c r="C737" t="s" s="192">
        <v>1557</v>
      </c>
      <c r="D737" t="s" s="192">
        <v>1754</v>
      </c>
      <c r="E737" t="s" s="192">
        <v>1755</v>
      </c>
      <c r="F737" s="192">
        <f>IF('M101'!S53-0&gt;=-0.5,"OK","ERROR")</f>
      </c>
    </row>
    <row r="738">
      <c r="A738" t="s" s="192">
        <v>256</v>
      </c>
      <c r="B738" t="s" s="191">
        <v>1556</v>
      </c>
      <c r="C738" t="s" s="192">
        <v>1557</v>
      </c>
      <c r="D738" t="s" s="192">
        <v>1756</v>
      </c>
      <c r="E738" t="s" s="192">
        <v>1757</v>
      </c>
      <c r="F738" s="192">
        <f>IF('M101'!T53-0&gt;=-0.5,"OK","ERROR")</f>
      </c>
    </row>
    <row r="739">
      <c r="A739" t="s" s="192">
        <v>256</v>
      </c>
      <c r="B739" t="s" s="191">
        <v>1556</v>
      </c>
      <c r="C739" t="s" s="192">
        <v>1557</v>
      </c>
      <c r="D739" t="s" s="192">
        <v>1758</v>
      </c>
      <c r="E739" t="s" s="192">
        <v>1759</v>
      </c>
      <c r="F739" s="192">
        <f>IF('M101'!U53-0&gt;=-0.5,"OK","ERROR")</f>
      </c>
    </row>
    <row r="740">
      <c r="A740" t="s" s="192">
        <v>256</v>
      </c>
      <c r="B740" t="s" s="191">
        <v>1556</v>
      </c>
      <c r="C740" t="s" s="192">
        <v>1557</v>
      </c>
      <c r="D740" t="s" s="192">
        <v>1760</v>
      </c>
      <c r="E740" t="s" s="192">
        <v>1761</v>
      </c>
      <c r="F740" s="192">
        <f>IF('M101'!V53-0&gt;=-0.5,"OK","ERROR")</f>
      </c>
    </row>
    <row r="741">
      <c r="A741" t="s" s="192">
        <v>256</v>
      </c>
      <c r="B741" t="s" s="191">
        <v>1556</v>
      </c>
      <c r="C741" t="s" s="192">
        <v>1557</v>
      </c>
      <c r="D741" t="s" s="192">
        <v>1762</v>
      </c>
      <c r="E741" t="s" s="192">
        <v>1763</v>
      </c>
      <c r="F741" s="192">
        <f>IF('M101'!W53-0&gt;=-0.5,"OK","ERROR")</f>
      </c>
    </row>
    <row r="742">
      <c r="A742" t="s" s="192">
        <v>256</v>
      </c>
      <c r="B742" t="s" s="191">
        <v>1556</v>
      </c>
      <c r="C742" t="s" s="192">
        <v>1557</v>
      </c>
      <c r="D742" t="s" s="192">
        <v>1764</v>
      </c>
      <c r="E742" t="s" s="192">
        <v>1765</v>
      </c>
      <c r="F742" s="192">
        <f>IF('M101'!X53-0&gt;=-0.5,"OK","ERROR")</f>
      </c>
    </row>
    <row r="743">
      <c r="A743" t="s" s="192">
        <v>256</v>
      </c>
      <c r="B743" t="s" s="191">
        <v>1556</v>
      </c>
      <c r="C743" t="s" s="192">
        <v>1557</v>
      </c>
      <c r="D743" t="s" s="192">
        <v>1766</v>
      </c>
      <c r="E743" t="s" s="192">
        <v>1767</v>
      </c>
      <c r="F743" s="192">
        <f>IF('M101'!Y53-0&gt;=-0.5,"OK","ERROR")</f>
      </c>
    </row>
    <row r="744">
      <c r="A744" t="s" s="192">
        <v>256</v>
      </c>
      <c r="B744" t="s" s="191">
        <v>1556</v>
      </c>
      <c r="C744" t="s" s="192">
        <v>1557</v>
      </c>
      <c r="D744" t="s" s="192">
        <v>1768</v>
      </c>
      <c r="E744" t="s" s="192">
        <v>1769</v>
      </c>
      <c r="F744" s="192">
        <f>IF('M101'!K54-0&gt;=-0.5,"OK","ERROR")</f>
      </c>
    </row>
    <row r="745">
      <c r="A745" t="s" s="192">
        <v>256</v>
      </c>
      <c r="B745" t="s" s="191">
        <v>1556</v>
      </c>
      <c r="C745" t="s" s="192">
        <v>1557</v>
      </c>
      <c r="D745" t="s" s="192">
        <v>1770</v>
      </c>
      <c r="E745" t="s" s="192">
        <v>1771</v>
      </c>
      <c r="F745" s="192">
        <f>IF('M101'!L54-0&gt;=-0.5,"OK","ERROR")</f>
      </c>
    </row>
    <row r="746">
      <c r="A746" t="s" s="192">
        <v>256</v>
      </c>
      <c r="B746" t="s" s="191">
        <v>1556</v>
      </c>
      <c r="C746" t="s" s="192">
        <v>1557</v>
      </c>
      <c r="D746" t="s" s="192">
        <v>1772</v>
      </c>
      <c r="E746" t="s" s="192">
        <v>1773</v>
      </c>
      <c r="F746" s="192">
        <f>IF('M101'!M54-0&gt;=-0.5,"OK","ERROR")</f>
      </c>
    </row>
    <row r="747">
      <c r="A747" t="s" s="192">
        <v>256</v>
      </c>
      <c r="B747" t="s" s="191">
        <v>1556</v>
      </c>
      <c r="C747" t="s" s="192">
        <v>1557</v>
      </c>
      <c r="D747" t="s" s="192">
        <v>1774</v>
      </c>
      <c r="E747" t="s" s="192">
        <v>1775</v>
      </c>
      <c r="F747" s="192">
        <f>IF('M101'!N54-0&gt;=-0.5,"OK","ERROR")</f>
      </c>
    </row>
    <row r="748">
      <c r="A748" t="s" s="192">
        <v>256</v>
      </c>
      <c r="B748" t="s" s="191">
        <v>1556</v>
      </c>
      <c r="C748" t="s" s="192">
        <v>1557</v>
      </c>
      <c r="D748" t="s" s="192">
        <v>1776</v>
      </c>
      <c r="E748" t="s" s="192">
        <v>1777</v>
      </c>
      <c r="F748" s="192">
        <f>IF('M101'!O54-0&gt;=-0.5,"OK","ERROR")</f>
      </c>
    </row>
    <row r="749">
      <c r="A749" t="s" s="192">
        <v>256</v>
      </c>
      <c r="B749" t="s" s="191">
        <v>1556</v>
      </c>
      <c r="C749" t="s" s="192">
        <v>1557</v>
      </c>
      <c r="D749" t="s" s="192">
        <v>1778</v>
      </c>
      <c r="E749" t="s" s="192">
        <v>1779</v>
      </c>
      <c r="F749" s="192">
        <f>IF('M101'!P54-0&gt;=-0.5,"OK","ERROR")</f>
      </c>
    </row>
    <row r="750">
      <c r="A750" t="s" s="192">
        <v>256</v>
      </c>
      <c r="B750" t="s" s="191">
        <v>1556</v>
      </c>
      <c r="C750" t="s" s="192">
        <v>1557</v>
      </c>
      <c r="D750" t="s" s="192">
        <v>1780</v>
      </c>
      <c r="E750" t="s" s="192">
        <v>1781</v>
      </c>
      <c r="F750" s="192">
        <f>IF('M101'!Q54-0&gt;=-0.5,"OK","ERROR")</f>
      </c>
    </row>
    <row r="751">
      <c r="A751" t="s" s="192">
        <v>256</v>
      </c>
      <c r="B751" t="s" s="191">
        <v>1556</v>
      </c>
      <c r="C751" t="s" s="192">
        <v>1557</v>
      </c>
      <c r="D751" t="s" s="192">
        <v>1782</v>
      </c>
      <c r="E751" t="s" s="192">
        <v>1783</v>
      </c>
      <c r="F751" s="192">
        <f>IF('M101'!R54-0&gt;=-0.5,"OK","ERROR")</f>
      </c>
    </row>
    <row r="752">
      <c r="A752" t="s" s="192">
        <v>256</v>
      </c>
      <c r="B752" t="s" s="191">
        <v>1556</v>
      </c>
      <c r="C752" t="s" s="192">
        <v>1557</v>
      </c>
      <c r="D752" t="s" s="192">
        <v>1784</v>
      </c>
      <c r="E752" t="s" s="192">
        <v>1785</v>
      </c>
      <c r="F752" s="192">
        <f>IF('M101'!S54-0&gt;=-0.5,"OK","ERROR")</f>
      </c>
    </row>
    <row r="753">
      <c r="A753" t="s" s="192">
        <v>256</v>
      </c>
      <c r="B753" t="s" s="191">
        <v>1556</v>
      </c>
      <c r="C753" t="s" s="192">
        <v>1557</v>
      </c>
      <c r="D753" t="s" s="192">
        <v>1786</v>
      </c>
      <c r="E753" t="s" s="192">
        <v>1787</v>
      </c>
      <c r="F753" s="192">
        <f>IF('M101'!T54-0&gt;=-0.5,"OK","ERROR")</f>
      </c>
    </row>
    <row r="754">
      <c r="A754" t="s" s="192">
        <v>256</v>
      </c>
      <c r="B754" t="s" s="191">
        <v>1556</v>
      </c>
      <c r="C754" t="s" s="192">
        <v>1557</v>
      </c>
      <c r="D754" t="s" s="192">
        <v>1788</v>
      </c>
      <c r="E754" t="s" s="192">
        <v>1789</v>
      </c>
      <c r="F754" s="192">
        <f>IF('M101'!U54-0&gt;=-0.5,"OK","ERROR")</f>
      </c>
    </row>
    <row r="755">
      <c r="A755" t="s" s="192">
        <v>256</v>
      </c>
      <c r="B755" t="s" s="191">
        <v>1556</v>
      </c>
      <c r="C755" t="s" s="192">
        <v>1557</v>
      </c>
      <c r="D755" t="s" s="192">
        <v>1790</v>
      </c>
      <c r="E755" t="s" s="192">
        <v>1791</v>
      </c>
      <c r="F755" s="192">
        <f>IF('M101'!V54-0&gt;=-0.5,"OK","ERROR")</f>
      </c>
    </row>
    <row r="756">
      <c r="A756" t="s" s="192">
        <v>256</v>
      </c>
      <c r="B756" t="s" s="191">
        <v>1556</v>
      </c>
      <c r="C756" t="s" s="192">
        <v>1557</v>
      </c>
      <c r="D756" t="s" s="192">
        <v>1792</v>
      </c>
      <c r="E756" t="s" s="192">
        <v>1793</v>
      </c>
      <c r="F756" s="192">
        <f>IF('M101'!W54-0&gt;=-0.5,"OK","ERROR")</f>
      </c>
    </row>
    <row r="757">
      <c r="A757" t="s" s="192">
        <v>256</v>
      </c>
      <c r="B757" t="s" s="191">
        <v>1556</v>
      </c>
      <c r="C757" t="s" s="192">
        <v>1557</v>
      </c>
      <c r="D757" t="s" s="192">
        <v>1794</v>
      </c>
      <c r="E757" t="s" s="192">
        <v>1795</v>
      </c>
      <c r="F757" s="192">
        <f>IF('M101'!X54-0&gt;=-0.5,"OK","ERROR")</f>
      </c>
    </row>
    <row r="758">
      <c r="A758" t="s" s="192">
        <v>256</v>
      </c>
      <c r="B758" t="s" s="191">
        <v>1556</v>
      </c>
      <c r="C758" t="s" s="192">
        <v>1557</v>
      </c>
      <c r="D758" t="s" s="192">
        <v>1796</v>
      </c>
      <c r="E758" t="s" s="192">
        <v>1797</v>
      </c>
      <c r="F758" s="192">
        <f>IF('M101'!Y54-0&gt;=-0.5,"OK","ERROR")</f>
      </c>
    </row>
    <row r="759">
      <c r="A759" t="s" s="192">
        <v>256</v>
      </c>
      <c r="B759" t="s" s="191">
        <v>1556</v>
      </c>
      <c r="C759" t="s" s="192">
        <v>1557</v>
      </c>
      <c r="D759" t="s" s="192">
        <v>1798</v>
      </c>
      <c r="E759" t="s" s="192">
        <v>1799</v>
      </c>
      <c r="F759" s="192">
        <f>IF('M101'!K55-0&gt;=-0.5,"OK","ERROR")</f>
      </c>
    </row>
    <row r="760">
      <c r="A760" t="s" s="192">
        <v>256</v>
      </c>
      <c r="B760" t="s" s="191">
        <v>1556</v>
      </c>
      <c r="C760" t="s" s="192">
        <v>1557</v>
      </c>
      <c r="D760" t="s" s="192">
        <v>1800</v>
      </c>
      <c r="E760" t="s" s="192">
        <v>1801</v>
      </c>
      <c r="F760" s="192">
        <f>IF('M101'!L55-0&gt;=-0.5,"OK","ERROR")</f>
      </c>
    </row>
    <row r="761">
      <c r="A761" t="s" s="192">
        <v>256</v>
      </c>
      <c r="B761" t="s" s="191">
        <v>1556</v>
      </c>
      <c r="C761" t="s" s="192">
        <v>1557</v>
      </c>
      <c r="D761" t="s" s="192">
        <v>1802</v>
      </c>
      <c r="E761" t="s" s="192">
        <v>1803</v>
      </c>
      <c r="F761" s="192">
        <f>IF('M101'!M55-0&gt;=-0.5,"OK","ERROR")</f>
      </c>
    </row>
    <row r="762">
      <c r="A762" t="s" s="192">
        <v>256</v>
      </c>
      <c r="B762" t="s" s="191">
        <v>1556</v>
      </c>
      <c r="C762" t="s" s="192">
        <v>1557</v>
      </c>
      <c r="D762" t="s" s="192">
        <v>1804</v>
      </c>
      <c r="E762" t="s" s="192">
        <v>1805</v>
      </c>
      <c r="F762" s="192">
        <f>IF('M101'!N55-0&gt;=-0.5,"OK","ERROR")</f>
      </c>
    </row>
    <row r="763">
      <c r="A763" t="s" s="192">
        <v>256</v>
      </c>
      <c r="B763" t="s" s="191">
        <v>1556</v>
      </c>
      <c r="C763" t="s" s="192">
        <v>1557</v>
      </c>
      <c r="D763" t="s" s="192">
        <v>1806</v>
      </c>
      <c r="E763" t="s" s="192">
        <v>1807</v>
      </c>
      <c r="F763" s="192">
        <f>IF('M101'!O55-0&gt;=-0.5,"OK","ERROR")</f>
      </c>
    </row>
    <row r="764">
      <c r="A764" t="s" s="192">
        <v>256</v>
      </c>
      <c r="B764" t="s" s="191">
        <v>1556</v>
      </c>
      <c r="C764" t="s" s="192">
        <v>1557</v>
      </c>
      <c r="D764" t="s" s="192">
        <v>1808</v>
      </c>
      <c r="E764" t="s" s="192">
        <v>1809</v>
      </c>
      <c r="F764" s="192">
        <f>IF('M101'!P55-0&gt;=-0.5,"OK","ERROR")</f>
      </c>
    </row>
    <row r="765">
      <c r="A765" t="s" s="192">
        <v>256</v>
      </c>
      <c r="B765" t="s" s="191">
        <v>1556</v>
      </c>
      <c r="C765" t="s" s="192">
        <v>1557</v>
      </c>
      <c r="D765" t="s" s="192">
        <v>1810</v>
      </c>
      <c r="E765" t="s" s="192">
        <v>1811</v>
      </c>
      <c r="F765" s="192">
        <f>IF('M101'!Q55-0&gt;=-0.5,"OK","ERROR")</f>
      </c>
    </row>
    <row r="766">
      <c r="A766" t="s" s="192">
        <v>256</v>
      </c>
      <c r="B766" t="s" s="191">
        <v>1556</v>
      </c>
      <c r="C766" t="s" s="192">
        <v>1557</v>
      </c>
      <c r="D766" t="s" s="192">
        <v>1812</v>
      </c>
      <c r="E766" t="s" s="192">
        <v>1813</v>
      </c>
      <c r="F766" s="192">
        <f>IF('M101'!R55-0&gt;=-0.5,"OK","ERROR")</f>
      </c>
    </row>
    <row r="767">
      <c r="A767" t="s" s="192">
        <v>256</v>
      </c>
      <c r="B767" t="s" s="191">
        <v>1556</v>
      </c>
      <c r="C767" t="s" s="192">
        <v>1557</v>
      </c>
      <c r="D767" t="s" s="192">
        <v>1814</v>
      </c>
      <c r="E767" t="s" s="192">
        <v>1815</v>
      </c>
      <c r="F767" s="192">
        <f>IF('M101'!S55-0&gt;=-0.5,"OK","ERROR")</f>
      </c>
    </row>
    <row r="768">
      <c r="A768" t="s" s="192">
        <v>256</v>
      </c>
      <c r="B768" t="s" s="191">
        <v>1556</v>
      </c>
      <c r="C768" t="s" s="192">
        <v>1557</v>
      </c>
      <c r="D768" t="s" s="192">
        <v>1816</v>
      </c>
      <c r="E768" t="s" s="192">
        <v>1817</v>
      </c>
      <c r="F768" s="192">
        <f>IF('M101'!T55-0&gt;=-0.5,"OK","ERROR")</f>
      </c>
    </row>
    <row r="769">
      <c r="A769" t="s" s="192">
        <v>256</v>
      </c>
      <c r="B769" t="s" s="191">
        <v>1556</v>
      </c>
      <c r="C769" t="s" s="192">
        <v>1557</v>
      </c>
      <c r="D769" t="s" s="192">
        <v>1818</v>
      </c>
      <c r="E769" t="s" s="192">
        <v>1819</v>
      </c>
      <c r="F769" s="192">
        <f>IF('M101'!U55-0&gt;=-0.5,"OK","ERROR")</f>
      </c>
    </row>
    <row r="770">
      <c r="A770" t="s" s="192">
        <v>256</v>
      </c>
      <c r="B770" t="s" s="191">
        <v>1556</v>
      </c>
      <c r="C770" t="s" s="192">
        <v>1557</v>
      </c>
      <c r="D770" t="s" s="192">
        <v>1820</v>
      </c>
      <c r="E770" t="s" s="192">
        <v>1821</v>
      </c>
      <c r="F770" s="192">
        <f>IF('M101'!V55-0&gt;=-0.5,"OK","ERROR")</f>
      </c>
    </row>
    <row r="771">
      <c r="A771" t="s" s="192">
        <v>256</v>
      </c>
      <c r="B771" t="s" s="191">
        <v>1556</v>
      </c>
      <c r="C771" t="s" s="192">
        <v>1557</v>
      </c>
      <c r="D771" t="s" s="192">
        <v>1822</v>
      </c>
      <c r="E771" t="s" s="192">
        <v>1823</v>
      </c>
      <c r="F771" s="192">
        <f>IF('M101'!W55-0&gt;=-0.5,"OK","ERROR")</f>
      </c>
    </row>
    <row r="772">
      <c r="A772" t="s" s="192">
        <v>256</v>
      </c>
      <c r="B772" t="s" s="191">
        <v>1556</v>
      </c>
      <c r="C772" t="s" s="192">
        <v>1557</v>
      </c>
      <c r="D772" t="s" s="192">
        <v>1824</v>
      </c>
      <c r="E772" t="s" s="192">
        <v>1825</v>
      </c>
      <c r="F772" s="192">
        <f>IF('M101'!X55-0&gt;=-0.5,"OK","ERROR")</f>
      </c>
    </row>
    <row r="773">
      <c r="A773" t="s" s="192">
        <v>256</v>
      </c>
      <c r="B773" t="s" s="191">
        <v>1556</v>
      </c>
      <c r="C773" t="s" s="192">
        <v>1557</v>
      </c>
      <c r="D773" t="s" s="192">
        <v>1826</v>
      </c>
      <c r="E773" t="s" s="192">
        <v>1827</v>
      </c>
      <c r="F773" s="192">
        <f>IF('M101'!Y55-0&gt;=-0.5,"OK","ERROR")</f>
      </c>
    </row>
    <row r="774">
      <c r="A774" t="s" s="192">
        <v>256</v>
      </c>
      <c r="B774" t="s" s="191">
        <v>1828</v>
      </c>
      <c r="C774" t="s" s="192">
        <v>1829</v>
      </c>
      <c r="D774" t="s" s="192">
        <v>1830</v>
      </c>
      <c r="E774" t="s" s="192">
        <v>1831</v>
      </c>
      <c r="F774" s="192">
        <f>IF('M101'!K38-0&gt;=-0.5,"OK","ERROR")</f>
      </c>
    </row>
    <row r="775">
      <c r="A775" t="s" s="192">
        <v>256</v>
      </c>
      <c r="B775" t="s" s="191">
        <v>1828</v>
      </c>
      <c r="C775" t="s" s="192">
        <v>1829</v>
      </c>
      <c r="D775" t="s" s="192">
        <v>1832</v>
      </c>
      <c r="E775" t="s" s="192">
        <v>1833</v>
      </c>
      <c r="F775" s="192">
        <f>IF('M101'!L38-0&gt;=-0.5,"OK","ERROR")</f>
      </c>
    </row>
    <row r="776">
      <c r="A776" t="s" s="192">
        <v>256</v>
      </c>
      <c r="B776" t="s" s="191">
        <v>1828</v>
      </c>
      <c r="C776" t="s" s="192">
        <v>1829</v>
      </c>
      <c r="D776" t="s" s="192">
        <v>1834</v>
      </c>
      <c r="E776" t="s" s="192">
        <v>1835</v>
      </c>
      <c r="F776" s="192">
        <f>IF('M101'!M38-0&gt;=-0.5,"OK","ERROR")</f>
      </c>
    </row>
    <row r="777">
      <c r="A777" t="s" s="192">
        <v>256</v>
      </c>
      <c r="B777" t="s" s="191">
        <v>1828</v>
      </c>
      <c r="C777" t="s" s="192">
        <v>1829</v>
      </c>
      <c r="D777" t="s" s="192">
        <v>1836</v>
      </c>
      <c r="E777" t="s" s="192">
        <v>1837</v>
      </c>
      <c r="F777" s="192">
        <f>IF('M101'!N38-0&gt;=-0.5,"OK","ERROR")</f>
      </c>
    </row>
    <row r="778">
      <c r="A778" t="s" s="192">
        <v>256</v>
      </c>
      <c r="B778" t="s" s="191">
        <v>1828</v>
      </c>
      <c r="C778" t="s" s="192">
        <v>1829</v>
      </c>
      <c r="D778" t="s" s="192">
        <v>1838</v>
      </c>
      <c r="E778" t="s" s="192">
        <v>1839</v>
      </c>
      <c r="F778" s="192">
        <f>IF('M101'!O38-0&gt;=-0.5,"OK","ERROR")</f>
      </c>
    </row>
    <row r="779">
      <c r="A779" t="s" s="192">
        <v>256</v>
      </c>
      <c r="B779" t="s" s="191">
        <v>1828</v>
      </c>
      <c r="C779" t="s" s="192">
        <v>1829</v>
      </c>
      <c r="D779" t="s" s="192">
        <v>1840</v>
      </c>
      <c r="E779" t="s" s="192">
        <v>1841</v>
      </c>
      <c r="F779" s="192">
        <f>IF('M101'!P38-0&gt;=-0.5,"OK","ERROR")</f>
      </c>
    </row>
    <row r="780">
      <c r="A780" t="s" s="192">
        <v>256</v>
      </c>
      <c r="B780" t="s" s="191">
        <v>1828</v>
      </c>
      <c r="C780" t="s" s="192">
        <v>1829</v>
      </c>
      <c r="D780" t="s" s="192">
        <v>1842</v>
      </c>
      <c r="E780" t="s" s="192">
        <v>1843</v>
      </c>
      <c r="F780" s="192">
        <f>IF('M101'!Q38-0&gt;=-0.5,"OK","ERROR")</f>
      </c>
    </row>
    <row r="781">
      <c r="A781" t="s" s="192">
        <v>256</v>
      </c>
      <c r="B781" t="s" s="191">
        <v>1828</v>
      </c>
      <c r="C781" t="s" s="192">
        <v>1829</v>
      </c>
      <c r="D781" t="s" s="192">
        <v>1844</v>
      </c>
      <c r="E781" t="s" s="192">
        <v>1845</v>
      </c>
      <c r="F781" s="192">
        <f>IF('M101'!R38-0&gt;=-0.5,"OK","ERROR")</f>
      </c>
    </row>
    <row r="782">
      <c r="A782" t="s" s="192">
        <v>256</v>
      </c>
      <c r="B782" t="s" s="191">
        <v>1828</v>
      </c>
      <c r="C782" t="s" s="192">
        <v>1829</v>
      </c>
      <c r="D782" t="s" s="192">
        <v>1846</v>
      </c>
      <c r="E782" t="s" s="192">
        <v>1847</v>
      </c>
      <c r="F782" s="192">
        <f>IF('M101'!S38-0&gt;=-0.5,"OK","ERROR")</f>
      </c>
    </row>
    <row r="783">
      <c r="A783" t="s" s="192">
        <v>256</v>
      </c>
      <c r="B783" t="s" s="191">
        <v>1828</v>
      </c>
      <c r="C783" t="s" s="192">
        <v>1829</v>
      </c>
      <c r="D783" t="s" s="192">
        <v>1848</v>
      </c>
      <c r="E783" t="s" s="192">
        <v>1849</v>
      </c>
      <c r="F783" s="192">
        <f>IF('M101'!T38-0&gt;=-0.5,"OK","ERROR")</f>
      </c>
    </row>
    <row r="784">
      <c r="A784" t="s" s="192">
        <v>256</v>
      </c>
      <c r="B784" t="s" s="191">
        <v>1828</v>
      </c>
      <c r="C784" t="s" s="192">
        <v>1829</v>
      </c>
      <c r="D784" t="s" s="192">
        <v>1850</v>
      </c>
      <c r="E784" t="s" s="192">
        <v>1851</v>
      </c>
      <c r="F784" s="192">
        <f>IF('M101'!U38-0&gt;=-0.5,"OK","ERROR")</f>
      </c>
    </row>
    <row r="785">
      <c r="A785" t="s" s="192">
        <v>256</v>
      </c>
      <c r="B785" t="s" s="191">
        <v>1828</v>
      </c>
      <c r="C785" t="s" s="192">
        <v>1829</v>
      </c>
      <c r="D785" t="s" s="192">
        <v>1852</v>
      </c>
      <c r="E785" t="s" s="192">
        <v>1853</v>
      </c>
      <c r="F785" s="192">
        <f>IF('M101'!V38-0&gt;=-0.5,"OK","ERROR")</f>
      </c>
    </row>
    <row r="786">
      <c r="A786" t="s" s="192">
        <v>256</v>
      </c>
      <c r="B786" t="s" s="191">
        <v>1828</v>
      </c>
      <c r="C786" t="s" s="192">
        <v>1829</v>
      </c>
      <c r="D786" t="s" s="192">
        <v>1854</v>
      </c>
      <c r="E786" t="s" s="192">
        <v>1855</v>
      </c>
      <c r="F786" s="192">
        <f>IF('M101'!W38-0&gt;=-0.5,"OK","ERROR")</f>
      </c>
    </row>
    <row r="787">
      <c r="A787" t="s" s="192">
        <v>256</v>
      </c>
      <c r="B787" t="s" s="191">
        <v>1828</v>
      </c>
      <c r="C787" t="s" s="192">
        <v>1829</v>
      </c>
      <c r="D787" t="s" s="192">
        <v>1856</v>
      </c>
      <c r="E787" t="s" s="192">
        <v>1857</v>
      </c>
      <c r="F787" s="192">
        <f>IF('M101'!X38-0&gt;=-0.5,"OK","ERROR")</f>
      </c>
    </row>
    <row r="788">
      <c r="A788" t="s" s="192">
        <v>256</v>
      </c>
      <c r="B788" t="s" s="191">
        <v>1828</v>
      </c>
      <c r="C788" t="s" s="192">
        <v>1829</v>
      </c>
      <c r="D788" t="s" s="192">
        <v>1858</v>
      </c>
      <c r="E788" t="s" s="192">
        <v>1859</v>
      </c>
      <c r="F788" s="192">
        <f>IF('M101'!Y38-0&gt;=-0.5,"OK","ERROR")</f>
      </c>
    </row>
    <row r="789">
      <c r="A789" t="s" s="192">
        <v>256</v>
      </c>
      <c r="B789" t="s" s="191">
        <v>1828</v>
      </c>
      <c r="C789" t="s" s="192">
        <v>1829</v>
      </c>
      <c r="D789" t="s" s="192">
        <v>1860</v>
      </c>
      <c r="E789" t="s" s="192">
        <v>1861</v>
      </c>
      <c r="F789" s="192">
        <f>IF('M101'!K39-0&gt;=-0.5,"OK","ERROR")</f>
      </c>
    </row>
    <row r="790">
      <c r="A790" t="s" s="192">
        <v>256</v>
      </c>
      <c r="B790" t="s" s="191">
        <v>1828</v>
      </c>
      <c r="C790" t="s" s="192">
        <v>1829</v>
      </c>
      <c r="D790" t="s" s="192">
        <v>1862</v>
      </c>
      <c r="E790" t="s" s="192">
        <v>1863</v>
      </c>
      <c r="F790" s="192">
        <f>IF('M101'!L39-0&gt;=-0.5,"OK","ERROR")</f>
      </c>
    </row>
    <row r="791">
      <c r="A791" t="s" s="192">
        <v>256</v>
      </c>
      <c r="B791" t="s" s="191">
        <v>1828</v>
      </c>
      <c r="C791" t="s" s="192">
        <v>1829</v>
      </c>
      <c r="D791" t="s" s="192">
        <v>1864</v>
      </c>
      <c r="E791" t="s" s="192">
        <v>1865</v>
      </c>
      <c r="F791" s="192">
        <f>IF('M101'!M39-0&gt;=-0.5,"OK","ERROR")</f>
      </c>
    </row>
    <row r="792">
      <c r="A792" t="s" s="192">
        <v>256</v>
      </c>
      <c r="B792" t="s" s="191">
        <v>1828</v>
      </c>
      <c r="C792" t="s" s="192">
        <v>1829</v>
      </c>
      <c r="D792" t="s" s="192">
        <v>1866</v>
      </c>
      <c r="E792" t="s" s="192">
        <v>1867</v>
      </c>
      <c r="F792" s="192">
        <f>IF('M101'!N39-0&gt;=-0.5,"OK","ERROR")</f>
      </c>
    </row>
    <row r="793">
      <c r="A793" t="s" s="192">
        <v>256</v>
      </c>
      <c r="B793" t="s" s="191">
        <v>1828</v>
      </c>
      <c r="C793" t="s" s="192">
        <v>1829</v>
      </c>
      <c r="D793" t="s" s="192">
        <v>1868</v>
      </c>
      <c r="E793" t="s" s="192">
        <v>1869</v>
      </c>
      <c r="F793" s="192">
        <f>IF('M101'!O39-0&gt;=-0.5,"OK","ERROR")</f>
      </c>
    </row>
    <row r="794">
      <c r="A794" t="s" s="192">
        <v>256</v>
      </c>
      <c r="B794" t="s" s="191">
        <v>1828</v>
      </c>
      <c r="C794" t="s" s="192">
        <v>1829</v>
      </c>
      <c r="D794" t="s" s="192">
        <v>1870</v>
      </c>
      <c r="E794" t="s" s="192">
        <v>1871</v>
      </c>
      <c r="F794" s="192">
        <f>IF('M101'!P39-0&gt;=-0.5,"OK","ERROR")</f>
      </c>
    </row>
    <row r="795">
      <c r="A795" t="s" s="192">
        <v>256</v>
      </c>
      <c r="B795" t="s" s="191">
        <v>1828</v>
      </c>
      <c r="C795" t="s" s="192">
        <v>1829</v>
      </c>
      <c r="D795" t="s" s="192">
        <v>1872</v>
      </c>
      <c r="E795" t="s" s="192">
        <v>1873</v>
      </c>
      <c r="F795" s="192">
        <f>IF('M101'!Q39-0&gt;=-0.5,"OK","ERROR")</f>
      </c>
    </row>
    <row r="796">
      <c r="A796" t="s" s="192">
        <v>256</v>
      </c>
      <c r="B796" t="s" s="191">
        <v>1828</v>
      </c>
      <c r="C796" t="s" s="192">
        <v>1829</v>
      </c>
      <c r="D796" t="s" s="192">
        <v>1874</v>
      </c>
      <c r="E796" t="s" s="192">
        <v>1875</v>
      </c>
      <c r="F796" s="192">
        <f>IF('M101'!R39-0&gt;=-0.5,"OK","ERROR")</f>
      </c>
    </row>
    <row r="797">
      <c r="A797" t="s" s="192">
        <v>256</v>
      </c>
      <c r="B797" t="s" s="191">
        <v>1828</v>
      </c>
      <c r="C797" t="s" s="192">
        <v>1829</v>
      </c>
      <c r="D797" t="s" s="192">
        <v>1876</v>
      </c>
      <c r="E797" t="s" s="192">
        <v>1877</v>
      </c>
      <c r="F797" s="192">
        <f>IF('M101'!S39-0&gt;=-0.5,"OK","ERROR")</f>
      </c>
    </row>
    <row r="798">
      <c r="A798" t="s" s="192">
        <v>256</v>
      </c>
      <c r="B798" t="s" s="191">
        <v>1828</v>
      </c>
      <c r="C798" t="s" s="192">
        <v>1829</v>
      </c>
      <c r="D798" t="s" s="192">
        <v>1878</v>
      </c>
      <c r="E798" t="s" s="192">
        <v>1879</v>
      </c>
      <c r="F798" s="192">
        <f>IF('M101'!T39-0&gt;=-0.5,"OK","ERROR")</f>
      </c>
    </row>
    <row r="799">
      <c r="A799" t="s" s="192">
        <v>256</v>
      </c>
      <c r="B799" t="s" s="191">
        <v>1828</v>
      </c>
      <c r="C799" t="s" s="192">
        <v>1829</v>
      </c>
      <c r="D799" t="s" s="192">
        <v>1880</v>
      </c>
      <c r="E799" t="s" s="192">
        <v>1881</v>
      </c>
      <c r="F799" s="192">
        <f>IF('M101'!U39-0&gt;=-0.5,"OK","ERROR")</f>
      </c>
    </row>
    <row r="800">
      <c r="A800" t="s" s="192">
        <v>256</v>
      </c>
      <c r="B800" t="s" s="191">
        <v>1828</v>
      </c>
      <c r="C800" t="s" s="192">
        <v>1829</v>
      </c>
      <c r="D800" t="s" s="192">
        <v>1882</v>
      </c>
      <c r="E800" t="s" s="192">
        <v>1883</v>
      </c>
      <c r="F800" s="192">
        <f>IF('M101'!V39-0&gt;=-0.5,"OK","ERROR")</f>
      </c>
    </row>
    <row r="801">
      <c r="A801" t="s" s="192">
        <v>256</v>
      </c>
      <c r="B801" t="s" s="191">
        <v>1828</v>
      </c>
      <c r="C801" t="s" s="192">
        <v>1829</v>
      </c>
      <c r="D801" t="s" s="192">
        <v>1884</v>
      </c>
      <c r="E801" t="s" s="192">
        <v>1885</v>
      </c>
      <c r="F801" s="192">
        <f>IF('M101'!W39-0&gt;=-0.5,"OK","ERROR")</f>
      </c>
    </row>
    <row r="802">
      <c r="A802" t="s" s="192">
        <v>256</v>
      </c>
      <c r="B802" t="s" s="191">
        <v>1828</v>
      </c>
      <c r="C802" t="s" s="192">
        <v>1829</v>
      </c>
      <c r="D802" t="s" s="192">
        <v>1886</v>
      </c>
      <c r="E802" t="s" s="192">
        <v>1887</v>
      </c>
      <c r="F802" s="192">
        <f>IF('M101'!X39-0&gt;=-0.5,"OK","ERROR")</f>
      </c>
    </row>
    <row r="803">
      <c r="A803" t="s" s="192">
        <v>256</v>
      </c>
      <c r="B803" t="s" s="191">
        <v>1828</v>
      </c>
      <c r="C803" t="s" s="192">
        <v>1829</v>
      </c>
      <c r="D803" t="s" s="192">
        <v>1888</v>
      </c>
      <c r="E803" t="s" s="192">
        <v>1889</v>
      </c>
      <c r="F803" s="192">
        <f>IF('M101'!Y39-0&gt;=-0.5,"OK","ERROR")</f>
      </c>
    </row>
    <row r="804">
      <c r="A804" t="s" s="192">
        <v>256</v>
      </c>
      <c r="B804" t="s" s="191">
        <v>1828</v>
      </c>
      <c r="C804" t="s" s="192">
        <v>1829</v>
      </c>
      <c r="D804" t="s" s="192">
        <v>1890</v>
      </c>
      <c r="E804" t="s" s="192">
        <v>1891</v>
      </c>
      <c r="F804" s="192">
        <f>IF('M101'!K40-0&gt;=-0.5,"OK","ERROR")</f>
      </c>
    </row>
    <row r="805">
      <c r="A805" t="s" s="192">
        <v>256</v>
      </c>
      <c r="B805" t="s" s="191">
        <v>1828</v>
      </c>
      <c r="C805" t="s" s="192">
        <v>1829</v>
      </c>
      <c r="D805" t="s" s="192">
        <v>1892</v>
      </c>
      <c r="E805" t="s" s="192">
        <v>1893</v>
      </c>
      <c r="F805" s="192">
        <f>IF('M101'!L40-0&gt;=-0.5,"OK","ERROR")</f>
      </c>
    </row>
    <row r="806">
      <c r="A806" t="s" s="192">
        <v>256</v>
      </c>
      <c r="B806" t="s" s="191">
        <v>1828</v>
      </c>
      <c r="C806" t="s" s="192">
        <v>1829</v>
      </c>
      <c r="D806" t="s" s="192">
        <v>1894</v>
      </c>
      <c r="E806" t="s" s="192">
        <v>1895</v>
      </c>
      <c r="F806" s="192">
        <f>IF('M101'!M40-0&gt;=-0.5,"OK","ERROR")</f>
      </c>
    </row>
    <row r="807">
      <c r="A807" t="s" s="192">
        <v>256</v>
      </c>
      <c r="B807" t="s" s="191">
        <v>1828</v>
      </c>
      <c r="C807" t="s" s="192">
        <v>1829</v>
      </c>
      <c r="D807" t="s" s="192">
        <v>1896</v>
      </c>
      <c r="E807" t="s" s="192">
        <v>1897</v>
      </c>
      <c r="F807" s="192">
        <f>IF('M101'!N40-0&gt;=-0.5,"OK","ERROR")</f>
      </c>
    </row>
    <row r="808">
      <c r="A808" t="s" s="192">
        <v>256</v>
      </c>
      <c r="B808" t="s" s="191">
        <v>1828</v>
      </c>
      <c r="C808" t="s" s="192">
        <v>1829</v>
      </c>
      <c r="D808" t="s" s="192">
        <v>1898</v>
      </c>
      <c r="E808" t="s" s="192">
        <v>1899</v>
      </c>
      <c r="F808" s="192">
        <f>IF('M101'!O40-0&gt;=-0.5,"OK","ERROR")</f>
      </c>
    </row>
    <row r="809">
      <c r="A809" t="s" s="192">
        <v>256</v>
      </c>
      <c r="B809" t="s" s="191">
        <v>1828</v>
      </c>
      <c r="C809" t="s" s="192">
        <v>1829</v>
      </c>
      <c r="D809" t="s" s="192">
        <v>1900</v>
      </c>
      <c r="E809" t="s" s="192">
        <v>1901</v>
      </c>
      <c r="F809" s="192">
        <f>IF('M101'!P40-0&gt;=-0.5,"OK","ERROR")</f>
      </c>
    </row>
    <row r="810">
      <c r="A810" t="s" s="192">
        <v>256</v>
      </c>
      <c r="B810" t="s" s="191">
        <v>1828</v>
      </c>
      <c r="C810" t="s" s="192">
        <v>1829</v>
      </c>
      <c r="D810" t="s" s="192">
        <v>1902</v>
      </c>
      <c r="E810" t="s" s="192">
        <v>1903</v>
      </c>
      <c r="F810" s="192">
        <f>IF('M101'!Q40-0&gt;=-0.5,"OK","ERROR")</f>
      </c>
    </row>
    <row r="811">
      <c r="A811" t="s" s="192">
        <v>256</v>
      </c>
      <c r="B811" t="s" s="191">
        <v>1828</v>
      </c>
      <c r="C811" t="s" s="192">
        <v>1829</v>
      </c>
      <c r="D811" t="s" s="192">
        <v>1904</v>
      </c>
      <c r="E811" t="s" s="192">
        <v>1905</v>
      </c>
      <c r="F811" s="192">
        <f>IF('M101'!R40-0&gt;=-0.5,"OK","ERROR")</f>
      </c>
    </row>
    <row r="812">
      <c r="A812" t="s" s="192">
        <v>256</v>
      </c>
      <c r="B812" t="s" s="191">
        <v>1828</v>
      </c>
      <c r="C812" t="s" s="192">
        <v>1829</v>
      </c>
      <c r="D812" t="s" s="192">
        <v>1906</v>
      </c>
      <c r="E812" t="s" s="192">
        <v>1907</v>
      </c>
      <c r="F812" s="192">
        <f>IF('M101'!S40-0&gt;=-0.5,"OK","ERROR")</f>
      </c>
    </row>
    <row r="813">
      <c r="A813" t="s" s="192">
        <v>256</v>
      </c>
      <c r="B813" t="s" s="191">
        <v>1828</v>
      </c>
      <c r="C813" t="s" s="192">
        <v>1829</v>
      </c>
      <c r="D813" t="s" s="192">
        <v>1908</v>
      </c>
      <c r="E813" t="s" s="192">
        <v>1909</v>
      </c>
      <c r="F813" s="192">
        <f>IF('M101'!T40-0&gt;=-0.5,"OK","ERROR")</f>
      </c>
    </row>
    <row r="814">
      <c r="A814" t="s" s="192">
        <v>256</v>
      </c>
      <c r="B814" t="s" s="191">
        <v>1828</v>
      </c>
      <c r="C814" t="s" s="192">
        <v>1829</v>
      </c>
      <c r="D814" t="s" s="192">
        <v>1910</v>
      </c>
      <c r="E814" t="s" s="192">
        <v>1911</v>
      </c>
      <c r="F814" s="192">
        <f>IF('M101'!U40-0&gt;=-0.5,"OK","ERROR")</f>
      </c>
    </row>
    <row r="815">
      <c r="A815" t="s" s="192">
        <v>256</v>
      </c>
      <c r="B815" t="s" s="191">
        <v>1828</v>
      </c>
      <c r="C815" t="s" s="192">
        <v>1829</v>
      </c>
      <c r="D815" t="s" s="192">
        <v>1912</v>
      </c>
      <c r="E815" t="s" s="192">
        <v>1913</v>
      </c>
      <c r="F815" s="192">
        <f>IF('M101'!V40-0&gt;=-0.5,"OK","ERROR")</f>
      </c>
    </row>
    <row r="816">
      <c r="A816" t="s" s="192">
        <v>256</v>
      </c>
      <c r="B816" t="s" s="191">
        <v>1828</v>
      </c>
      <c r="C816" t="s" s="192">
        <v>1829</v>
      </c>
      <c r="D816" t="s" s="192">
        <v>1914</v>
      </c>
      <c r="E816" t="s" s="192">
        <v>1915</v>
      </c>
      <c r="F816" s="192">
        <f>IF('M101'!W40-0&gt;=-0.5,"OK","ERROR")</f>
      </c>
    </row>
    <row r="817">
      <c r="A817" t="s" s="192">
        <v>256</v>
      </c>
      <c r="B817" t="s" s="191">
        <v>1828</v>
      </c>
      <c r="C817" t="s" s="192">
        <v>1829</v>
      </c>
      <c r="D817" t="s" s="192">
        <v>1916</v>
      </c>
      <c r="E817" t="s" s="192">
        <v>1917</v>
      </c>
      <c r="F817" s="192">
        <f>IF('M101'!X40-0&gt;=-0.5,"OK","ERROR")</f>
      </c>
    </row>
    <row r="818">
      <c r="A818" t="s" s="192">
        <v>256</v>
      </c>
      <c r="B818" t="s" s="191">
        <v>1828</v>
      </c>
      <c r="C818" t="s" s="192">
        <v>1829</v>
      </c>
      <c r="D818" t="s" s="192">
        <v>1918</v>
      </c>
      <c r="E818" t="s" s="192">
        <v>1919</v>
      </c>
      <c r="F818" s="192">
        <f>IF('M101'!Y40-0&gt;=-0.5,"OK","ERROR")</f>
      </c>
    </row>
    <row r="819">
      <c r="A819" t="s" s="192">
        <v>256</v>
      </c>
      <c r="B819" t="s" s="191">
        <v>1828</v>
      </c>
      <c r="C819" t="s" s="192">
        <v>1829</v>
      </c>
      <c r="D819" t="s" s="192">
        <v>1920</v>
      </c>
      <c r="E819" t="s" s="192">
        <v>1921</v>
      </c>
      <c r="F819" s="192">
        <f>IF('M101'!K41-0&gt;=-0.5,"OK","ERROR")</f>
      </c>
    </row>
    <row r="820">
      <c r="A820" t="s" s="192">
        <v>256</v>
      </c>
      <c r="B820" t="s" s="191">
        <v>1828</v>
      </c>
      <c r="C820" t="s" s="192">
        <v>1829</v>
      </c>
      <c r="D820" t="s" s="192">
        <v>1922</v>
      </c>
      <c r="E820" t="s" s="192">
        <v>1923</v>
      </c>
      <c r="F820" s="192">
        <f>IF('M101'!L41-0&gt;=-0.5,"OK","ERROR")</f>
      </c>
    </row>
    <row r="821">
      <c r="A821" t="s" s="192">
        <v>256</v>
      </c>
      <c r="B821" t="s" s="191">
        <v>1828</v>
      </c>
      <c r="C821" t="s" s="192">
        <v>1829</v>
      </c>
      <c r="D821" t="s" s="192">
        <v>1924</v>
      </c>
      <c r="E821" t="s" s="192">
        <v>1925</v>
      </c>
      <c r="F821" s="192">
        <f>IF('M101'!M41-0&gt;=-0.5,"OK","ERROR")</f>
      </c>
    </row>
    <row r="822">
      <c r="A822" t="s" s="192">
        <v>256</v>
      </c>
      <c r="B822" t="s" s="191">
        <v>1828</v>
      </c>
      <c r="C822" t="s" s="192">
        <v>1829</v>
      </c>
      <c r="D822" t="s" s="192">
        <v>1926</v>
      </c>
      <c r="E822" t="s" s="192">
        <v>1927</v>
      </c>
      <c r="F822" s="192">
        <f>IF('M101'!N41-0&gt;=-0.5,"OK","ERROR")</f>
      </c>
    </row>
    <row r="823">
      <c r="A823" t="s" s="192">
        <v>256</v>
      </c>
      <c r="B823" t="s" s="191">
        <v>1828</v>
      </c>
      <c r="C823" t="s" s="192">
        <v>1829</v>
      </c>
      <c r="D823" t="s" s="192">
        <v>1928</v>
      </c>
      <c r="E823" t="s" s="192">
        <v>1929</v>
      </c>
      <c r="F823" s="192">
        <f>IF('M101'!O41-0&gt;=-0.5,"OK","ERROR")</f>
      </c>
    </row>
    <row r="824">
      <c r="A824" t="s" s="192">
        <v>256</v>
      </c>
      <c r="B824" t="s" s="191">
        <v>1828</v>
      </c>
      <c r="C824" t="s" s="192">
        <v>1829</v>
      </c>
      <c r="D824" t="s" s="192">
        <v>1930</v>
      </c>
      <c r="E824" t="s" s="192">
        <v>1931</v>
      </c>
      <c r="F824" s="192">
        <f>IF('M101'!P41-0&gt;=-0.5,"OK","ERROR")</f>
      </c>
    </row>
    <row r="825">
      <c r="A825" t="s" s="192">
        <v>256</v>
      </c>
      <c r="B825" t="s" s="191">
        <v>1828</v>
      </c>
      <c r="C825" t="s" s="192">
        <v>1829</v>
      </c>
      <c r="D825" t="s" s="192">
        <v>1932</v>
      </c>
      <c r="E825" t="s" s="192">
        <v>1933</v>
      </c>
      <c r="F825" s="192">
        <f>IF('M101'!Q41-0&gt;=-0.5,"OK","ERROR")</f>
      </c>
    </row>
    <row r="826">
      <c r="A826" t="s" s="192">
        <v>256</v>
      </c>
      <c r="B826" t="s" s="191">
        <v>1828</v>
      </c>
      <c r="C826" t="s" s="192">
        <v>1829</v>
      </c>
      <c r="D826" t="s" s="192">
        <v>1934</v>
      </c>
      <c r="E826" t="s" s="192">
        <v>1935</v>
      </c>
      <c r="F826" s="192">
        <f>IF('M101'!R41-0&gt;=-0.5,"OK","ERROR")</f>
      </c>
    </row>
    <row r="827">
      <c r="A827" t="s" s="192">
        <v>256</v>
      </c>
      <c r="B827" t="s" s="191">
        <v>1828</v>
      </c>
      <c r="C827" t="s" s="192">
        <v>1829</v>
      </c>
      <c r="D827" t="s" s="192">
        <v>1936</v>
      </c>
      <c r="E827" t="s" s="192">
        <v>1937</v>
      </c>
      <c r="F827" s="192">
        <f>IF('M101'!S41-0&gt;=-0.5,"OK","ERROR")</f>
      </c>
    </row>
    <row r="828">
      <c r="A828" t="s" s="192">
        <v>256</v>
      </c>
      <c r="B828" t="s" s="191">
        <v>1828</v>
      </c>
      <c r="C828" t="s" s="192">
        <v>1829</v>
      </c>
      <c r="D828" t="s" s="192">
        <v>1938</v>
      </c>
      <c r="E828" t="s" s="192">
        <v>1939</v>
      </c>
      <c r="F828" s="192">
        <f>IF('M101'!T41-0&gt;=-0.5,"OK","ERROR")</f>
      </c>
    </row>
    <row r="829">
      <c r="A829" t="s" s="192">
        <v>256</v>
      </c>
      <c r="B829" t="s" s="191">
        <v>1828</v>
      </c>
      <c r="C829" t="s" s="192">
        <v>1829</v>
      </c>
      <c r="D829" t="s" s="192">
        <v>1940</v>
      </c>
      <c r="E829" t="s" s="192">
        <v>1941</v>
      </c>
      <c r="F829" s="192">
        <f>IF('M101'!U41-0&gt;=-0.5,"OK","ERROR")</f>
      </c>
    </row>
    <row r="830">
      <c r="A830" t="s" s="192">
        <v>256</v>
      </c>
      <c r="B830" t="s" s="191">
        <v>1828</v>
      </c>
      <c r="C830" t="s" s="192">
        <v>1829</v>
      </c>
      <c r="D830" t="s" s="192">
        <v>1942</v>
      </c>
      <c r="E830" t="s" s="192">
        <v>1943</v>
      </c>
      <c r="F830" s="192">
        <f>IF('M101'!V41-0&gt;=-0.5,"OK","ERROR")</f>
      </c>
    </row>
    <row r="831">
      <c r="A831" t="s" s="192">
        <v>256</v>
      </c>
      <c r="B831" t="s" s="191">
        <v>1828</v>
      </c>
      <c r="C831" t="s" s="192">
        <v>1829</v>
      </c>
      <c r="D831" t="s" s="192">
        <v>1944</v>
      </c>
      <c r="E831" t="s" s="192">
        <v>1945</v>
      </c>
      <c r="F831" s="192">
        <f>IF('M101'!W41-0&gt;=-0.5,"OK","ERROR")</f>
      </c>
    </row>
    <row r="832">
      <c r="A832" t="s" s="192">
        <v>256</v>
      </c>
      <c r="B832" t="s" s="191">
        <v>1828</v>
      </c>
      <c r="C832" t="s" s="192">
        <v>1829</v>
      </c>
      <c r="D832" t="s" s="192">
        <v>1946</v>
      </c>
      <c r="E832" t="s" s="192">
        <v>1947</v>
      </c>
      <c r="F832" s="192">
        <f>IF('M101'!X41-0&gt;=-0.5,"OK","ERROR")</f>
      </c>
    </row>
    <row r="833">
      <c r="A833" t="s" s="192">
        <v>256</v>
      </c>
      <c r="B833" t="s" s="191">
        <v>1828</v>
      </c>
      <c r="C833" t="s" s="192">
        <v>1829</v>
      </c>
      <c r="D833" t="s" s="192">
        <v>1948</v>
      </c>
      <c r="E833" t="s" s="192">
        <v>1949</v>
      </c>
      <c r="F833" s="192">
        <f>IF('M101'!Y41-0&gt;=-0.5,"OK","ERROR")</f>
      </c>
    </row>
    <row r="834">
      <c r="A834" t="s" s="192">
        <v>256</v>
      </c>
      <c r="B834" t="s" s="191">
        <v>1828</v>
      </c>
      <c r="C834" t="s" s="192">
        <v>1829</v>
      </c>
      <c r="D834" t="s" s="192">
        <v>1950</v>
      </c>
      <c r="E834" t="s" s="192">
        <v>1951</v>
      </c>
      <c r="F834" s="192">
        <f>IF('M101'!K42-0&gt;=-0.5,"OK","ERROR")</f>
      </c>
    </row>
    <row r="835">
      <c r="A835" t="s" s="192">
        <v>256</v>
      </c>
      <c r="B835" t="s" s="191">
        <v>1828</v>
      </c>
      <c r="C835" t="s" s="192">
        <v>1829</v>
      </c>
      <c r="D835" t="s" s="192">
        <v>1952</v>
      </c>
      <c r="E835" t="s" s="192">
        <v>1953</v>
      </c>
      <c r="F835" s="192">
        <f>IF('M101'!L42-0&gt;=-0.5,"OK","ERROR")</f>
      </c>
    </row>
    <row r="836">
      <c r="A836" t="s" s="192">
        <v>256</v>
      </c>
      <c r="B836" t="s" s="191">
        <v>1828</v>
      </c>
      <c r="C836" t="s" s="192">
        <v>1829</v>
      </c>
      <c r="D836" t="s" s="192">
        <v>1954</v>
      </c>
      <c r="E836" t="s" s="192">
        <v>1955</v>
      </c>
      <c r="F836" s="192">
        <f>IF('M101'!M42-0&gt;=-0.5,"OK","ERROR")</f>
      </c>
    </row>
    <row r="837">
      <c r="A837" t="s" s="192">
        <v>256</v>
      </c>
      <c r="B837" t="s" s="191">
        <v>1828</v>
      </c>
      <c r="C837" t="s" s="192">
        <v>1829</v>
      </c>
      <c r="D837" t="s" s="192">
        <v>1956</v>
      </c>
      <c r="E837" t="s" s="192">
        <v>1957</v>
      </c>
      <c r="F837" s="192">
        <f>IF('M101'!N42-0&gt;=-0.5,"OK","ERROR")</f>
      </c>
    </row>
    <row r="838">
      <c r="A838" t="s" s="192">
        <v>256</v>
      </c>
      <c r="B838" t="s" s="191">
        <v>1828</v>
      </c>
      <c r="C838" t="s" s="192">
        <v>1829</v>
      </c>
      <c r="D838" t="s" s="192">
        <v>1958</v>
      </c>
      <c r="E838" t="s" s="192">
        <v>1959</v>
      </c>
      <c r="F838" s="192">
        <f>IF('M101'!O42-0&gt;=-0.5,"OK","ERROR")</f>
      </c>
    </row>
    <row r="839">
      <c r="A839" t="s" s="192">
        <v>256</v>
      </c>
      <c r="B839" t="s" s="191">
        <v>1828</v>
      </c>
      <c r="C839" t="s" s="192">
        <v>1829</v>
      </c>
      <c r="D839" t="s" s="192">
        <v>1960</v>
      </c>
      <c r="E839" t="s" s="192">
        <v>1961</v>
      </c>
      <c r="F839" s="192">
        <f>IF('M101'!P42-0&gt;=-0.5,"OK","ERROR")</f>
      </c>
    </row>
    <row r="840">
      <c r="A840" t="s" s="192">
        <v>256</v>
      </c>
      <c r="B840" t="s" s="191">
        <v>1828</v>
      </c>
      <c r="C840" t="s" s="192">
        <v>1829</v>
      </c>
      <c r="D840" t="s" s="192">
        <v>1962</v>
      </c>
      <c r="E840" t="s" s="192">
        <v>1963</v>
      </c>
      <c r="F840" s="192">
        <f>IF('M101'!Q42-0&gt;=-0.5,"OK","ERROR")</f>
      </c>
    </row>
    <row r="841">
      <c r="A841" t="s" s="192">
        <v>256</v>
      </c>
      <c r="B841" t="s" s="191">
        <v>1828</v>
      </c>
      <c r="C841" t="s" s="192">
        <v>1829</v>
      </c>
      <c r="D841" t="s" s="192">
        <v>1964</v>
      </c>
      <c r="E841" t="s" s="192">
        <v>1965</v>
      </c>
      <c r="F841" s="192">
        <f>IF('M101'!R42-0&gt;=-0.5,"OK","ERROR")</f>
      </c>
    </row>
    <row r="842">
      <c r="A842" t="s" s="192">
        <v>256</v>
      </c>
      <c r="B842" t="s" s="191">
        <v>1828</v>
      </c>
      <c r="C842" t="s" s="192">
        <v>1829</v>
      </c>
      <c r="D842" t="s" s="192">
        <v>1966</v>
      </c>
      <c r="E842" t="s" s="192">
        <v>1967</v>
      </c>
      <c r="F842" s="192">
        <f>IF('M101'!S42-0&gt;=-0.5,"OK","ERROR")</f>
      </c>
    </row>
    <row r="843">
      <c r="A843" t="s" s="192">
        <v>256</v>
      </c>
      <c r="B843" t="s" s="191">
        <v>1828</v>
      </c>
      <c r="C843" t="s" s="192">
        <v>1829</v>
      </c>
      <c r="D843" t="s" s="192">
        <v>1968</v>
      </c>
      <c r="E843" t="s" s="192">
        <v>1969</v>
      </c>
      <c r="F843" s="192">
        <f>IF('M101'!T42-0&gt;=-0.5,"OK","ERROR")</f>
      </c>
    </row>
    <row r="844">
      <c r="A844" t="s" s="192">
        <v>256</v>
      </c>
      <c r="B844" t="s" s="191">
        <v>1828</v>
      </c>
      <c r="C844" t="s" s="192">
        <v>1829</v>
      </c>
      <c r="D844" t="s" s="192">
        <v>1970</v>
      </c>
      <c r="E844" t="s" s="192">
        <v>1971</v>
      </c>
      <c r="F844" s="192">
        <f>IF('M101'!U42-0&gt;=-0.5,"OK","ERROR")</f>
      </c>
    </row>
    <row r="845">
      <c r="A845" t="s" s="192">
        <v>256</v>
      </c>
      <c r="B845" t="s" s="191">
        <v>1828</v>
      </c>
      <c r="C845" t="s" s="192">
        <v>1829</v>
      </c>
      <c r="D845" t="s" s="192">
        <v>1972</v>
      </c>
      <c r="E845" t="s" s="192">
        <v>1973</v>
      </c>
      <c r="F845" s="192">
        <f>IF('M101'!V42-0&gt;=-0.5,"OK","ERROR")</f>
      </c>
    </row>
    <row r="846">
      <c r="A846" t="s" s="192">
        <v>256</v>
      </c>
      <c r="B846" t="s" s="191">
        <v>1828</v>
      </c>
      <c r="C846" t="s" s="192">
        <v>1829</v>
      </c>
      <c r="D846" t="s" s="192">
        <v>1974</v>
      </c>
      <c r="E846" t="s" s="192">
        <v>1975</v>
      </c>
      <c r="F846" s="192">
        <f>IF('M101'!W42-0&gt;=-0.5,"OK","ERROR")</f>
      </c>
    </row>
    <row r="847">
      <c r="A847" t="s" s="192">
        <v>256</v>
      </c>
      <c r="B847" t="s" s="191">
        <v>1828</v>
      </c>
      <c r="C847" t="s" s="192">
        <v>1829</v>
      </c>
      <c r="D847" t="s" s="192">
        <v>1976</v>
      </c>
      <c r="E847" t="s" s="192">
        <v>1977</v>
      </c>
      <c r="F847" s="192">
        <f>IF('M101'!X42-0&gt;=-0.5,"OK","ERROR")</f>
      </c>
    </row>
    <row r="848">
      <c r="A848" t="s" s="192">
        <v>256</v>
      </c>
      <c r="B848" t="s" s="191">
        <v>1828</v>
      </c>
      <c r="C848" t="s" s="192">
        <v>1829</v>
      </c>
      <c r="D848" t="s" s="192">
        <v>1978</v>
      </c>
      <c r="E848" t="s" s="192">
        <v>1979</v>
      </c>
      <c r="F848" s="192">
        <f>IF('M101'!Y42-0&gt;=-0.5,"OK","ERROR")</f>
      </c>
    </row>
    <row r="849">
      <c r="A849" t="s" s="192">
        <v>256</v>
      </c>
      <c r="B849" t="s" s="191">
        <v>1828</v>
      </c>
      <c r="C849" t="s" s="192">
        <v>1829</v>
      </c>
      <c r="D849" t="s" s="192">
        <v>1980</v>
      </c>
      <c r="E849" t="s" s="192">
        <v>1981</v>
      </c>
      <c r="F849" s="192">
        <f>IF('M101'!K43-0&gt;=-0.5,"OK","ERROR")</f>
      </c>
    </row>
    <row r="850">
      <c r="A850" t="s" s="192">
        <v>256</v>
      </c>
      <c r="B850" t="s" s="191">
        <v>1828</v>
      </c>
      <c r="C850" t="s" s="192">
        <v>1829</v>
      </c>
      <c r="D850" t="s" s="192">
        <v>1982</v>
      </c>
      <c r="E850" t="s" s="192">
        <v>1983</v>
      </c>
      <c r="F850" s="192">
        <f>IF('M101'!L43-0&gt;=-0.5,"OK","ERROR")</f>
      </c>
    </row>
    <row r="851">
      <c r="A851" t="s" s="192">
        <v>256</v>
      </c>
      <c r="B851" t="s" s="191">
        <v>1828</v>
      </c>
      <c r="C851" t="s" s="192">
        <v>1829</v>
      </c>
      <c r="D851" t="s" s="192">
        <v>1984</v>
      </c>
      <c r="E851" t="s" s="192">
        <v>1985</v>
      </c>
      <c r="F851" s="192">
        <f>IF('M101'!M43-0&gt;=-0.5,"OK","ERROR")</f>
      </c>
    </row>
    <row r="852">
      <c r="A852" t="s" s="192">
        <v>256</v>
      </c>
      <c r="B852" t="s" s="191">
        <v>1828</v>
      </c>
      <c r="C852" t="s" s="192">
        <v>1829</v>
      </c>
      <c r="D852" t="s" s="192">
        <v>1986</v>
      </c>
      <c r="E852" t="s" s="192">
        <v>1987</v>
      </c>
      <c r="F852" s="192">
        <f>IF('M101'!N43-0&gt;=-0.5,"OK","ERROR")</f>
      </c>
    </row>
    <row r="853">
      <c r="A853" t="s" s="192">
        <v>256</v>
      </c>
      <c r="B853" t="s" s="191">
        <v>1828</v>
      </c>
      <c r="C853" t="s" s="192">
        <v>1829</v>
      </c>
      <c r="D853" t="s" s="192">
        <v>1988</v>
      </c>
      <c r="E853" t="s" s="192">
        <v>1989</v>
      </c>
      <c r="F853" s="192">
        <f>IF('M101'!O43-0&gt;=-0.5,"OK","ERROR")</f>
      </c>
    </row>
    <row r="854">
      <c r="A854" t="s" s="192">
        <v>256</v>
      </c>
      <c r="B854" t="s" s="191">
        <v>1828</v>
      </c>
      <c r="C854" t="s" s="192">
        <v>1829</v>
      </c>
      <c r="D854" t="s" s="192">
        <v>1990</v>
      </c>
      <c r="E854" t="s" s="192">
        <v>1991</v>
      </c>
      <c r="F854" s="192">
        <f>IF('M101'!P43-0&gt;=-0.5,"OK","ERROR")</f>
      </c>
    </row>
    <row r="855">
      <c r="A855" t="s" s="192">
        <v>256</v>
      </c>
      <c r="B855" t="s" s="191">
        <v>1828</v>
      </c>
      <c r="C855" t="s" s="192">
        <v>1829</v>
      </c>
      <c r="D855" t="s" s="192">
        <v>1992</v>
      </c>
      <c r="E855" t="s" s="192">
        <v>1993</v>
      </c>
      <c r="F855" s="192">
        <f>IF('M101'!Q43-0&gt;=-0.5,"OK","ERROR")</f>
      </c>
    </row>
    <row r="856">
      <c r="A856" t="s" s="192">
        <v>256</v>
      </c>
      <c r="B856" t="s" s="191">
        <v>1828</v>
      </c>
      <c r="C856" t="s" s="192">
        <v>1829</v>
      </c>
      <c r="D856" t="s" s="192">
        <v>1994</v>
      </c>
      <c r="E856" t="s" s="192">
        <v>1995</v>
      </c>
      <c r="F856" s="192">
        <f>IF('M101'!R43-0&gt;=-0.5,"OK","ERROR")</f>
      </c>
    </row>
    <row r="857">
      <c r="A857" t="s" s="192">
        <v>256</v>
      </c>
      <c r="B857" t="s" s="191">
        <v>1828</v>
      </c>
      <c r="C857" t="s" s="192">
        <v>1829</v>
      </c>
      <c r="D857" t="s" s="192">
        <v>1996</v>
      </c>
      <c r="E857" t="s" s="192">
        <v>1997</v>
      </c>
      <c r="F857" s="192">
        <f>IF('M101'!S43-0&gt;=-0.5,"OK","ERROR")</f>
      </c>
    </row>
    <row r="858">
      <c r="A858" t="s" s="192">
        <v>256</v>
      </c>
      <c r="B858" t="s" s="191">
        <v>1828</v>
      </c>
      <c r="C858" t="s" s="192">
        <v>1829</v>
      </c>
      <c r="D858" t="s" s="192">
        <v>1998</v>
      </c>
      <c r="E858" t="s" s="192">
        <v>1999</v>
      </c>
      <c r="F858" s="192">
        <f>IF('M101'!T43-0&gt;=-0.5,"OK","ERROR")</f>
      </c>
    </row>
    <row r="859">
      <c r="A859" t="s" s="192">
        <v>256</v>
      </c>
      <c r="B859" t="s" s="191">
        <v>1828</v>
      </c>
      <c r="C859" t="s" s="192">
        <v>1829</v>
      </c>
      <c r="D859" t="s" s="192">
        <v>2000</v>
      </c>
      <c r="E859" t="s" s="192">
        <v>2001</v>
      </c>
      <c r="F859" s="192">
        <f>IF('M101'!U43-0&gt;=-0.5,"OK","ERROR")</f>
      </c>
    </row>
    <row r="860">
      <c r="A860" t="s" s="192">
        <v>256</v>
      </c>
      <c r="B860" t="s" s="191">
        <v>1828</v>
      </c>
      <c r="C860" t="s" s="192">
        <v>1829</v>
      </c>
      <c r="D860" t="s" s="192">
        <v>2002</v>
      </c>
      <c r="E860" t="s" s="192">
        <v>2003</v>
      </c>
      <c r="F860" s="192">
        <f>IF('M101'!V43-0&gt;=-0.5,"OK","ERROR")</f>
      </c>
    </row>
    <row r="861">
      <c r="A861" t="s" s="192">
        <v>256</v>
      </c>
      <c r="B861" t="s" s="191">
        <v>1828</v>
      </c>
      <c r="C861" t="s" s="192">
        <v>1829</v>
      </c>
      <c r="D861" t="s" s="192">
        <v>2004</v>
      </c>
      <c r="E861" t="s" s="192">
        <v>2005</v>
      </c>
      <c r="F861" s="192">
        <f>IF('M101'!W43-0&gt;=-0.5,"OK","ERROR")</f>
      </c>
    </row>
    <row r="862">
      <c r="A862" t="s" s="192">
        <v>256</v>
      </c>
      <c r="B862" t="s" s="191">
        <v>1828</v>
      </c>
      <c r="C862" t="s" s="192">
        <v>1829</v>
      </c>
      <c r="D862" t="s" s="192">
        <v>2006</v>
      </c>
      <c r="E862" t="s" s="192">
        <v>2007</v>
      </c>
      <c r="F862" s="192">
        <f>IF('M101'!X43-0&gt;=-0.5,"OK","ERROR")</f>
      </c>
    </row>
    <row r="863">
      <c r="A863" t="s" s="192">
        <v>256</v>
      </c>
      <c r="B863" t="s" s="191">
        <v>1828</v>
      </c>
      <c r="C863" t="s" s="192">
        <v>1829</v>
      </c>
      <c r="D863" t="s" s="192">
        <v>2008</v>
      </c>
      <c r="E863" t="s" s="192">
        <v>2009</v>
      </c>
      <c r="F863" s="192">
        <f>IF('M101'!Y43-0&gt;=-0.5,"OK","ERROR")</f>
      </c>
    </row>
    <row r="864">
      <c r="A864" t="s" s="192">
        <v>256</v>
      </c>
      <c r="B864" t="s" s="191">
        <v>1828</v>
      </c>
      <c r="C864" t="s" s="192">
        <v>1829</v>
      </c>
      <c r="D864" t="s" s="192">
        <v>2010</v>
      </c>
      <c r="E864" t="s" s="192">
        <v>2011</v>
      </c>
      <c r="F864" s="192">
        <f>IF('M101'!K44-0&gt;=-0.5,"OK","ERROR")</f>
      </c>
    </row>
    <row r="865">
      <c r="A865" t="s" s="192">
        <v>256</v>
      </c>
      <c r="B865" t="s" s="191">
        <v>1828</v>
      </c>
      <c r="C865" t="s" s="192">
        <v>1829</v>
      </c>
      <c r="D865" t="s" s="192">
        <v>2012</v>
      </c>
      <c r="E865" t="s" s="192">
        <v>2013</v>
      </c>
      <c r="F865" s="192">
        <f>IF('M101'!L44-0&gt;=-0.5,"OK","ERROR")</f>
      </c>
    </row>
    <row r="866">
      <c r="A866" t="s" s="192">
        <v>256</v>
      </c>
      <c r="B866" t="s" s="191">
        <v>1828</v>
      </c>
      <c r="C866" t="s" s="192">
        <v>1829</v>
      </c>
      <c r="D866" t="s" s="192">
        <v>2014</v>
      </c>
      <c r="E866" t="s" s="192">
        <v>2015</v>
      </c>
      <c r="F866" s="192">
        <f>IF('M101'!M44-0&gt;=-0.5,"OK","ERROR")</f>
      </c>
    </row>
    <row r="867">
      <c r="A867" t="s" s="192">
        <v>256</v>
      </c>
      <c r="B867" t="s" s="191">
        <v>1828</v>
      </c>
      <c r="C867" t="s" s="192">
        <v>1829</v>
      </c>
      <c r="D867" t="s" s="192">
        <v>2016</v>
      </c>
      <c r="E867" t="s" s="192">
        <v>2017</v>
      </c>
      <c r="F867" s="192">
        <f>IF('M101'!N44-0&gt;=-0.5,"OK","ERROR")</f>
      </c>
    </row>
    <row r="868">
      <c r="A868" t="s" s="192">
        <v>256</v>
      </c>
      <c r="B868" t="s" s="191">
        <v>1828</v>
      </c>
      <c r="C868" t="s" s="192">
        <v>1829</v>
      </c>
      <c r="D868" t="s" s="192">
        <v>2018</v>
      </c>
      <c r="E868" t="s" s="192">
        <v>2019</v>
      </c>
      <c r="F868" s="192">
        <f>IF('M101'!O44-0&gt;=-0.5,"OK","ERROR")</f>
      </c>
    </row>
    <row r="869">
      <c r="A869" t="s" s="192">
        <v>256</v>
      </c>
      <c r="B869" t="s" s="191">
        <v>1828</v>
      </c>
      <c r="C869" t="s" s="192">
        <v>1829</v>
      </c>
      <c r="D869" t="s" s="192">
        <v>2020</v>
      </c>
      <c r="E869" t="s" s="192">
        <v>2021</v>
      </c>
      <c r="F869" s="192">
        <f>IF('M101'!P44-0&gt;=-0.5,"OK","ERROR")</f>
      </c>
    </row>
    <row r="870">
      <c r="A870" t="s" s="192">
        <v>256</v>
      </c>
      <c r="B870" t="s" s="191">
        <v>1828</v>
      </c>
      <c r="C870" t="s" s="192">
        <v>1829</v>
      </c>
      <c r="D870" t="s" s="192">
        <v>2022</v>
      </c>
      <c r="E870" t="s" s="192">
        <v>2023</v>
      </c>
      <c r="F870" s="192">
        <f>IF('M101'!Q44-0&gt;=-0.5,"OK","ERROR")</f>
      </c>
    </row>
    <row r="871">
      <c r="A871" t="s" s="192">
        <v>256</v>
      </c>
      <c r="B871" t="s" s="191">
        <v>1828</v>
      </c>
      <c r="C871" t="s" s="192">
        <v>1829</v>
      </c>
      <c r="D871" t="s" s="192">
        <v>2024</v>
      </c>
      <c r="E871" t="s" s="192">
        <v>2025</v>
      </c>
      <c r="F871" s="192">
        <f>IF('M101'!R44-0&gt;=-0.5,"OK","ERROR")</f>
      </c>
    </row>
    <row r="872">
      <c r="A872" t="s" s="192">
        <v>256</v>
      </c>
      <c r="B872" t="s" s="191">
        <v>1828</v>
      </c>
      <c r="C872" t="s" s="192">
        <v>1829</v>
      </c>
      <c r="D872" t="s" s="192">
        <v>2026</v>
      </c>
      <c r="E872" t="s" s="192">
        <v>2027</v>
      </c>
      <c r="F872" s="192">
        <f>IF('M101'!S44-0&gt;=-0.5,"OK","ERROR")</f>
      </c>
    </row>
    <row r="873">
      <c r="A873" t="s" s="192">
        <v>256</v>
      </c>
      <c r="B873" t="s" s="191">
        <v>1828</v>
      </c>
      <c r="C873" t="s" s="192">
        <v>1829</v>
      </c>
      <c r="D873" t="s" s="192">
        <v>2028</v>
      </c>
      <c r="E873" t="s" s="192">
        <v>2029</v>
      </c>
      <c r="F873" s="192">
        <f>IF('M101'!T44-0&gt;=-0.5,"OK","ERROR")</f>
      </c>
    </row>
    <row r="874">
      <c r="A874" t="s" s="192">
        <v>256</v>
      </c>
      <c r="B874" t="s" s="191">
        <v>1828</v>
      </c>
      <c r="C874" t="s" s="192">
        <v>1829</v>
      </c>
      <c r="D874" t="s" s="192">
        <v>2030</v>
      </c>
      <c r="E874" t="s" s="192">
        <v>2031</v>
      </c>
      <c r="F874" s="192">
        <f>IF('M101'!U44-0&gt;=-0.5,"OK","ERROR")</f>
      </c>
    </row>
    <row r="875">
      <c r="A875" t="s" s="192">
        <v>256</v>
      </c>
      <c r="B875" t="s" s="191">
        <v>1828</v>
      </c>
      <c r="C875" t="s" s="192">
        <v>1829</v>
      </c>
      <c r="D875" t="s" s="192">
        <v>2032</v>
      </c>
      <c r="E875" t="s" s="192">
        <v>2033</v>
      </c>
      <c r="F875" s="192">
        <f>IF('M101'!V44-0&gt;=-0.5,"OK","ERROR")</f>
      </c>
    </row>
    <row r="876">
      <c r="A876" t="s" s="192">
        <v>256</v>
      </c>
      <c r="B876" t="s" s="191">
        <v>1828</v>
      </c>
      <c r="C876" t="s" s="192">
        <v>1829</v>
      </c>
      <c r="D876" t="s" s="192">
        <v>2034</v>
      </c>
      <c r="E876" t="s" s="192">
        <v>2035</v>
      </c>
      <c r="F876" s="192">
        <f>IF('M101'!W44-0&gt;=-0.5,"OK","ERROR")</f>
      </c>
    </row>
    <row r="877">
      <c r="A877" t="s" s="192">
        <v>256</v>
      </c>
      <c r="B877" t="s" s="191">
        <v>1828</v>
      </c>
      <c r="C877" t="s" s="192">
        <v>1829</v>
      </c>
      <c r="D877" t="s" s="192">
        <v>2036</v>
      </c>
      <c r="E877" t="s" s="192">
        <v>2037</v>
      </c>
      <c r="F877" s="192">
        <f>IF('M101'!X44-0&gt;=-0.5,"OK","ERROR")</f>
      </c>
    </row>
    <row r="878">
      <c r="A878" t="s" s="192">
        <v>256</v>
      </c>
      <c r="B878" t="s" s="191">
        <v>1828</v>
      </c>
      <c r="C878" t="s" s="192">
        <v>1829</v>
      </c>
      <c r="D878" t="s" s="192">
        <v>2038</v>
      </c>
      <c r="E878" t="s" s="192">
        <v>2039</v>
      </c>
      <c r="F878" s="192">
        <f>IF('M101'!Y44-0&gt;=-0.5,"OK","ERROR")</f>
      </c>
    </row>
    <row r="879">
      <c r="A879" t="s" s="192">
        <v>256</v>
      </c>
      <c r="B879" t="s" s="191">
        <v>1828</v>
      </c>
      <c r="C879" t="s" s="192">
        <v>1829</v>
      </c>
      <c r="D879" t="s" s="192">
        <v>2040</v>
      </c>
      <c r="E879" t="s" s="192">
        <v>2041</v>
      </c>
      <c r="F879" s="192">
        <f>IF('M101'!K45-0&gt;=-0.5,"OK","ERROR")</f>
      </c>
    </row>
    <row r="880">
      <c r="A880" t="s" s="192">
        <v>256</v>
      </c>
      <c r="B880" t="s" s="191">
        <v>1828</v>
      </c>
      <c r="C880" t="s" s="192">
        <v>1829</v>
      </c>
      <c r="D880" t="s" s="192">
        <v>2042</v>
      </c>
      <c r="E880" t="s" s="192">
        <v>2043</v>
      </c>
      <c r="F880" s="192">
        <f>IF('M101'!L45-0&gt;=-0.5,"OK","ERROR")</f>
      </c>
    </row>
    <row r="881">
      <c r="A881" t="s" s="192">
        <v>256</v>
      </c>
      <c r="B881" t="s" s="191">
        <v>1828</v>
      </c>
      <c r="C881" t="s" s="192">
        <v>1829</v>
      </c>
      <c r="D881" t="s" s="192">
        <v>2044</v>
      </c>
      <c r="E881" t="s" s="192">
        <v>2045</v>
      </c>
      <c r="F881" s="192">
        <f>IF('M101'!M45-0&gt;=-0.5,"OK","ERROR")</f>
      </c>
    </row>
    <row r="882">
      <c r="A882" t="s" s="192">
        <v>256</v>
      </c>
      <c r="B882" t="s" s="191">
        <v>1828</v>
      </c>
      <c r="C882" t="s" s="192">
        <v>1829</v>
      </c>
      <c r="D882" t="s" s="192">
        <v>2046</v>
      </c>
      <c r="E882" t="s" s="192">
        <v>2047</v>
      </c>
      <c r="F882" s="192">
        <f>IF('M101'!N45-0&gt;=-0.5,"OK","ERROR")</f>
      </c>
    </row>
    <row r="883">
      <c r="A883" t="s" s="192">
        <v>256</v>
      </c>
      <c r="B883" t="s" s="191">
        <v>1828</v>
      </c>
      <c r="C883" t="s" s="192">
        <v>1829</v>
      </c>
      <c r="D883" t="s" s="192">
        <v>2048</v>
      </c>
      <c r="E883" t="s" s="192">
        <v>2049</v>
      </c>
      <c r="F883" s="192">
        <f>IF('M101'!O45-0&gt;=-0.5,"OK","ERROR")</f>
      </c>
    </row>
    <row r="884">
      <c r="A884" t="s" s="192">
        <v>256</v>
      </c>
      <c r="B884" t="s" s="191">
        <v>1828</v>
      </c>
      <c r="C884" t="s" s="192">
        <v>1829</v>
      </c>
      <c r="D884" t="s" s="192">
        <v>2050</v>
      </c>
      <c r="E884" t="s" s="192">
        <v>2051</v>
      </c>
      <c r="F884" s="192">
        <f>IF('M101'!P45-0&gt;=-0.5,"OK","ERROR")</f>
      </c>
    </row>
    <row r="885">
      <c r="A885" t="s" s="192">
        <v>256</v>
      </c>
      <c r="B885" t="s" s="191">
        <v>1828</v>
      </c>
      <c r="C885" t="s" s="192">
        <v>1829</v>
      </c>
      <c r="D885" t="s" s="192">
        <v>2052</v>
      </c>
      <c r="E885" t="s" s="192">
        <v>2053</v>
      </c>
      <c r="F885" s="192">
        <f>IF('M101'!Q45-0&gt;=-0.5,"OK","ERROR")</f>
      </c>
    </row>
    <row r="886">
      <c r="A886" t="s" s="192">
        <v>256</v>
      </c>
      <c r="B886" t="s" s="191">
        <v>1828</v>
      </c>
      <c r="C886" t="s" s="192">
        <v>1829</v>
      </c>
      <c r="D886" t="s" s="192">
        <v>2054</v>
      </c>
      <c r="E886" t="s" s="192">
        <v>2055</v>
      </c>
      <c r="F886" s="192">
        <f>IF('M101'!R45-0&gt;=-0.5,"OK","ERROR")</f>
      </c>
    </row>
    <row r="887">
      <c r="A887" t="s" s="192">
        <v>256</v>
      </c>
      <c r="B887" t="s" s="191">
        <v>1828</v>
      </c>
      <c r="C887" t="s" s="192">
        <v>1829</v>
      </c>
      <c r="D887" t="s" s="192">
        <v>2056</v>
      </c>
      <c r="E887" t="s" s="192">
        <v>2057</v>
      </c>
      <c r="F887" s="192">
        <f>IF('M101'!S45-0&gt;=-0.5,"OK","ERROR")</f>
      </c>
    </row>
    <row r="888">
      <c r="A888" t="s" s="192">
        <v>256</v>
      </c>
      <c r="B888" t="s" s="191">
        <v>1828</v>
      </c>
      <c r="C888" t="s" s="192">
        <v>1829</v>
      </c>
      <c r="D888" t="s" s="192">
        <v>2058</v>
      </c>
      <c r="E888" t="s" s="192">
        <v>2059</v>
      </c>
      <c r="F888" s="192">
        <f>IF('M101'!T45-0&gt;=-0.5,"OK","ERROR")</f>
      </c>
    </row>
    <row r="889">
      <c r="A889" t="s" s="192">
        <v>256</v>
      </c>
      <c r="B889" t="s" s="191">
        <v>1828</v>
      </c>
      <c r="C889" t="s" s="192">
        <v>1829</v>
      </c>
      <c r="D889" t="s" s="192">
        <v>2060</v>
      </c>
      <c r="E889" t="s" s="192">
        <v>2061</v>
      </c>
      <c r="F889" s="192">
        <f>IF('M101'!U45-0&gt;=-0.5,"OK","ERROR")</f>
      </c>
    </row>
    <row r="890">
      <c r="A890" t="s" s="192">
        <v>256</v>
      </c>
      <c r="B890" t="s" s="191">
        <v>1828</v>
      </c>
      <c r="C890" t="s" s="192">
        <v>1829</v>
      </c>
      <c r="D890" t="s" s="192">
        <v>2062</v>
      </c>
      <c r="E890" t="s" s="192">
        <v>2063</v>
      </c>
      <c r="F890" s="192">
        <f>IF('M101'!V45-0&gt;=-0.5,"OK","ERROR")</f>
      </c>
    </row>
    <row r="891">
      <c r="A891" t="s" s="192">
        <v>256</v>
      </c>
      <c r="B891" t="s" s="191">
        <v>1828</v>
      </c>
      <c r="C891" t="s" s="192">
        <v>1829</v>
      </c>
      <c r="D891" t="s" s="192">
        <v>2064</v>
      </c>
      <c r="E891" t="s" s="192">
        <v>2065</v>
      </c>
      <c r="F891" s="192">
        <f>IF('M101'!W45-0&gt;=-0.5,"OK","ERROR")</f>
      </c>
    </row>
    <row r="892">
      <c r="A892" t="s" s="192">
        <v>256</v>
      </c>
      <c r="B892" t="s" s="191">
        <v>1828</v>
      </c>
      <c r="C892" t="s" s="192">
        <v>1829</v>
      </c>
      <c r="D892" t="s" s="192">
        <v>2066</v>
      </c>
      <c r="E892" t="s" s="192">
        <v>2067</v>
      </c>
      <c r="F892" s="192">
        <f>IF('M101'!X45-0&gt;=-0.5,"OK","ERROR")</f>
      </c>
    </row>
    <row r="893">
      <c r="A893" t="s" s="192">
        <v>256</v>
      </c>
      <c r="B893" t="s" s="191">
        <v>1828</v>
      </c>
      <c r="C893" t="s" s="192">
        <v>1829</v>
      </c>
      <c r="D893" t="s" s="192">
        <v>2068</v>
      </c>
      <c r="E893" t="s" s="192">
        <v>2069</v>
      </c>
      <c r="F893" s="192">
        <f>IF('M101'!Y45-0&gt;=-0.5,"OK","ERROR")</f>
      </c>
    </row>
    <row r="894">
      <c r="A894" t="s" s="192">
        <v>256</v>
      </c>
      <c r="B894" t="s" s="191">
        <v>1828</v>
      </c>
      <c r="C894" t="s" s="192">
        <v>1829</v>
      </c>
      <c r="D894" t="s" s="192">
        <v>2070</v>
      </c>
      <c r="E894" t="s" s="192">
        <v>2071</v>
      </c>
      <c r="F894" s="192">
        <f>IF('M101'!K46-0&gt;=-0.5,"OK","ERROR")</f>
      </c>
    </row>
    <row r="895">
      <c r="A895" t="s" s="192">
        <v>256</v>
      </c>
      <c r="B895" t="s" s="191">
        <v>1828</v>
      </c>
      <c r="C895" t="s" s="192">
        <v>1829</v>
      </c>
      <c r="D895" t="s" s="192">
        <v>2072</v>
      </c>
      <c r="E895" t="s" s="192">
        <v>2073</v>
      </c>
      <c r="F895" s="192">
        <f>IF('M101'!L46-0&gt;=-0.5,"OK","ERROR")</f>
      </c>
    </row>
    <row r="896">
      <c r="A896" t="s" s="192">
        <v>256</v>
      </c>
      <c r="B896" t="s" s="191">
        <v>1828</v>
      </c>
      <c r="C896" t="s" s="192">
        <v>1829</v>
      </c>
      <c r="D896" t="s" s="192">
        <v>2074</v>
      </c>
      <c r="E896" t="s" s="192">
        <v>2075</v>
      </c>
      <c r="F896" s="192">
        <f>IF('M101'!M46-0&gt;=-0.5,"OK","ERROR")</f>
      </c>
    </row>
    <row r="897">
      <c r="A897" t="s" s="192">
        <v>256</v>
      </c>
      <c r="B897" t="s" s="191">
        <v>1828</v>
      </c>
      <c r="C897" t="s" s="192">
        <v>1829</v>
      </c>
      <c r="D897" t="s" s="192">
        <v>2076</v>
      </c>
      <c r="E897" t="s" s="192">
        <v>2077</v>
      </c>
      <c r="F897" s="192">
        <f>IF('M101'!N46-0&gt;=-0.5,"OK","ERROR")</f>
      </c>
    </row>
    <row r="898">
      <c r="A898" t="s" s="192">
        <v>256</v>
      </c>
      <c r="B898" t="s" s="191">
        <v>1828</v>
      </c>
      <c r="C898" t="s" s="192">
        <v>1829</v>
      </c>
      <c r="D898" t="s" s="192">
        <v>2078</v>
      </c>
      <c r="E898" t="s" s="192">
        <v>2079</v>
      </c>
      <c r="F898" s="192">
        <f>IF('M101'!O46-0&gt;=-0.5,"OK","ERROR")</f>
      </c>
    </row>
    <row r="899">
      <c r="A899" t="s" s="192">
        <v>256</v>
      </c>
      <c r="B899" t="s" s="191">
        <v>1828</v>
      </c>
      <c r="C899" t="s" s="192">
        <v>1829</v>
      </c>
      <c r="D899" t="s" s="192">
        <v>2080</v>
      </c>
      <c r="E899" t="s" s="192">
        <v>2081</v>
      </c>
      <c r="F899" s="192">
        <f>IF('M101'!P46-0&gt;=-0.5,"OK","ERROR")</f>
      </c>
    </row>
    <row r="900">
      <c r="A900" t="s" s="192">
        <v>256</v>
      </c>
      <c r="B900" t="s" s="191">
        <v>1828</v>
      </c>
      <c r="C900" t="s" s="192">
        <v>1829</v>
      </c>
      <c r="D900" t="s" s="192">
        <v>2082</v>
      </c>
      <c r="E900" t="s" s="192">
        <v>2083</v>
      </c>
      <c r="F900" s="192">
        <f>IF('M101'!Q46-0&gt;=-0.5,"OK","ERROR")</f>
      </c>
    </row>
    <row r="901">
      <c r="A901" t="s" s="192">
        <v>256</v>
      </c>
      <c r="B901" t="s" s="191">
        <v>1828</v>
      </c>
      <c r="C901" t="s" s="192">
        <v>1829</v>
      </c>
      <c r="D901" t="s" s="192">
        <v>2084</v>
      </c>
      <c r="E901" t="s" s="192">
        <v>2085</v>
      </c>
      <c r="F901" s="192">
        <f>IF('M101'!R46-0&gt;=-0.5,"OK","ERROR")</f>
      </c>
    </row>
    <row r="902">
      <c r="A902" t="s" s="192">
        <v>256</v>
      </c>
      <c r="B902" t="s" s="191">
        <v>1828</v>
      </c>
      <c r="C902" t="s" s="192">
        <v>1829</v>
      </c>
      <c r="D902" t="s" s="192">
        <v>2086</v>
      </c>
      <c r="E902" t="s" s="192">
        <v>2087</v>
      </c>
      <c r="F902" s="192">
        <f>IF('M101'!S46-0&gt;=-0.5,"OK","ERROR")</f>
      </c>
    </row>
    <row r="903">
      <c r="A903" t="s" s="192">
        <v>256</v>
      </c>
      <c r="B903" t="s" s="191">
        <v>1828</v>
      </c>
      <c r="C903" t="s" s="192">
        <v>1829</v>
      </c>
      <c r="D903" t="s" s="192">
        <v>2088</v>
      </c>
      <c r="E903" t="s" s="192">
        <v>2089</v>
      </c>
      <c r="F903" s="192">
        <f>IF('M101'!T46-0&gt;=-0.5,"OK","ERROR")</f>
      </c>
    </row>
    <row r="904">
      <c r="A904" t="s" s="192">
        <v>256</v>
      </c>
      <c r="B904" t="s" s="191">
        <v>1828</v>
      </c>
      <c r="C904" t="s" s="192">
        <v>1829</v>
      </c>
      <c r="D904" t="s" s="192">
        <v>2090</v>
      </c>
      <c r="E904" t="s" s="192">
        <v>2091</v>
      </c>
      <c r="F904" s="192">
        <f>IF('M101'!U46-0&gt;=-0.5,"OK","ERROR")</f>
      </c>
    </row>
    <row r="905">
      <c r="A905" t="s" s="192">
        <v>256</v>
      </c>
      <c r="B905" t="s" s="191">
        <v>1828</v>
      </c>
      <c r="C905" t="s" s="192">
        <v>1829</v>
      </c>
      <c r="D905" t="s" s="192">
        <v>2092</v>
      </c>
      <c r="E905" t="s" s="192">
        <v>2093</v>
      </c>
      <c r="F905" s="192">
        <f>IF('M101'!V46-0&gt;=-0.5,"OK","ERROR")</f>
      </c>
    </row>
    <row r="906">
      <c r="A906" t="s" s="192">
        <v>256</v>
      </c>
      <c r="B906" t="s" s="191">
        <v>1828</v>
      </c>
      <c r="C906" t="s" s="192">
        <v>1829</v>
      </c>
      <c r="D906" t="s" s="192">
        <v>2094</v>
      </c>
      <c r="E906" t="s" s="192">
        <v>2095</v>
      </c>
      <c r="F906" s="192">
        <f>IF('M101'!W46-0&gt;=-0.5,"OK","ERROR")</f>
      </c>
    </row>
    <row r="907">
      <c r="A907" t="s" s="192">
        <v>256</v>
      </c>
      <c r="B907" t="s" s="191">
        <v>1828</v>
      </c>
      <c r="C907" t="s" s="192">
        <v>1829</v>
      </c>
      <c r="D907" t="s" s="192">
        <v>2096</v>
      </c>
      <c r="E907" t="s" s="192">
        <v>2097</v>
      </c>
      <c r="F907" s="192">
        <f>IF('M101'!X46-0&gt;=-0.5,"OK","ERROR")</f>
      </c>
    </row>
    <row r="908">
      <c r="A908" t="s" s="192">
        <v>256</v>
      </c>
      <c r="B908" t="s" s="191">
        <v>1828</v>
      </c>
      <c r="C908" t="s" s="192">
        <v>1829</v>
      </c>
      <c r="D908" t="s" s="192">
        <v>2098</v>
      </c>
      <c r="E908" t="s" s="192">
        <v>2099</v>
      </c>
      <c r="F908" s="192">
        <f>IF('M101'!Y46-0&gt;=-0.5,"OK","ERROR")</f>
      </c>
    </row>
    <row r="909">
      <c r="A909" t="s" s="192">
        <v>256</v>
      </c>
      <c r="B909" t="s" s="191">
        <v>2100</v>
      </c>
      <c r="C909" t="s" s="192">
        <v>2101</v>
      </c>
      <c r="D909" t="s" s="192">
        <v>2102</v>
      </c>
      <c r="E909" t="s" s="192">
        <v>2103</v>
      </c>
      <c r="F909" s="192">
        <f>IF(ABS('M101'!K56-SUM('M101'!K60,'M101'!K58))&lt;=0.5,"OK","ERROR")</f>
      </c>
    </row>
    <row r="910">
      <c r="A910" t="s" s="192">
        <v>256</v>
      </c>
      <c r="B910" t="s" s="191">
        <v>2100</v>
      </c>
      <c r="C910" t="s" s="192">
        <v>2101</v>
      </c>
      <c r="D910" t="s" s="192">
        <v>2104</v>
      </c>
      <c r="E910" t="s" s="192">
        <v>2105</v>
      </c>
      <c r="F910" s="192">
        <f>IF(ABS('M101'!L56-SUM('M101'!L60,'M101'!L58))&lt;=0.5,"OK","ERROR")</f>
      </c>
    </row>
    <row r="911">
      <c r="A911" t="s" s="192">
        <v>256</v>
      </c>
      <c r="B911" t="s" s="191">
        <v>2100</v>
      </c>
      <c r="C911" t="s" s="192">
        <v>2101</v>
      </c>
      <c r="D911" t="s" s="192">
        <v>2106</v>
      </c>
      <c r="E911" t="s" s="192">
        <v>2107</v>
      </c>
      <c r="F911" s="192">
        <f>IF(ABS('M101'!M56-SUM('M101'!M60,'M101'!M58))&lt;=0.5,"OK","ERROR")</f>
      </c>
    </row>
    <row r="912">
      <c r="A912" t="s" s="192">
        <v>256</v>
      </c>
      <c r="B912" t="s" s="191">
        <v>2100</v>
      </c>
      <c r="C912" t="s" s="192">
        <v>2101</v>
      </c>
      <c r="D912" t="s" s="192">
        <v>2108</v>
      </c>
      <c r="E912" t="s" s="192">
        <v>2109</v>
      </c>
      <c r="F912" s="192">
        <f>IF(ABS('M101'!N56-SUM('M101'!N60,'M101'!N58))&lt;=0.5,"OK","ERROR")</f>
      </c>
    </row>
    <row r="913">
      <c r="A913" t="s" s="192">
        <v>256</v>
      </c>
      <c r="B913" t="s" s="191">
        <v>2100</v>
      </c>
      <c r="C913" t="s" s="192">
        <v>2101</v>
      </c>
      <c r="D913" t="s" s="192">
        <v>2110</v>
      </c>
      <c r="E913" t="s" s="192">
        <v>2111</v>
      </c>
      <c r="F913" s="192">
        <f>IF(ABS('M101'!O56-SUM('M101'!O60,'M101'!O58))&lt;=0.5,"OK","ERROR")</f>
      </c>
    </row>
    <row r="914">
      <c r="A914" t="s" s="192">
        <v>256</v>
      </c>
      <c r="B914" t="s" s="191">
        <v>2100</v>
      </c>
      <c r="C914" t="s" s="192">
        <v>2101</v>
      </c>
      <c r="D914" t="s" s="192">
        <v>2112</v>
      </c>
      <c r="E914" t="s" s="192">
        <v>2113</v>
      </c>
      <c r="F914" s="192">
        <f>IF(ABS('M101'!P56-SUM('M101'!P60,'M101'!P58))&lt;=0.5,"OK","ERROR")</f>
      </c>
    </row>
    <row r="915">
      <c r="A915" t="s" s="192">
        <v>256</v>
      </c>
      <c r="B915" t="s" s="191">
        <v>2100</v>
      </c>
      <c r="C915" t="s" s="192">
        <v>2101</v>
      </c>
      <c r="D915" t="s" s="192">
        <v>2114</v>
      </c>
      <c r="E915" t="s" s="192">
        <v>2115</v>
      </c>
      <c r="F915" s="192">
        <f>IF(ABS('M101'!Q56-SUM('M101'!Q60,'M101'!Q58))&lt;=0.5,"OK","ERROR")</f>
      </c>
    </row>
    <row r="916">
      <c r="A916" t="s" s="192">
        <v>256</v>
      </c>
      <c r="B916" t="s" s="191">
        <v>2100</v>
      </c>
      <c r="C916" t="s" s="192">
        <v>2101</v>
      </c>
      <c r="D916" t="s" s="192">
        <v>2116</v>
      </c>
      <c r="E916" t="s" s="192">
        <v>2117</v>
      </c>
      <c r="F916" s="192">
        <f>IF(ABS('M101'!R56-SUM('M101'!R60,'M101'!R58))&lt;=0.5,"OK","ERROR")</f>
      </c>
    </row>
    <row r="917">
      <c r="A917" t="s" s="192">
        <v>256</v>
      </c>
      <c r="B917" t="s" s="191">
        <v>2100</v>
      </c>
      <c r="C917" t="s" s="192">
        <v>2101</v>
      </c>
      <c r="D917" t="s" s="192">
        <v>2118</v>
      </c>
      <c r="E917" t="s" s="192">
        <v>2119</v>
      </c>
      <c r="F917" s="192">
        <f>IF(ABS('M101'!S56-SUM('M101'!S60,'M101'!S58))&lt;=0.5,"OK","ERROR")</f>
      </c>
    </row>
    <row r="918">
      <c r="A918" t="s" s="192">
        <v>256</v>
      </c>
      <c r="B918" t="s" s="191">
        <v>2100</v>
      </c>
      <c r="C918" t="s" s="192">
        <v>2101</v>
      </c>
      <c r="D918" t="s" s="192">
        <v>2120</v>
      </c>
      <c r="E918" t="s" s="192">
        <v>2121</v>
      </c>
      <c r="F918" s="192">
        <f>IF(ABS('M101'!T56-SUM('M101'!T60,'M101'!T58))&lt;=0.5,"OK","ERROR")</f>
      </c>
    </row>
    <row r="919">
      <c r="A919" t="s" s="192">
        <v>256</v>
      </c>
      <c r="B919" t="s" s="191">
        <v>2100</v>
      </c>
      <c r="C919" t="s" s="192">
        <v>2101</v>
      </c>
      <c r="D919" t="s" s="192">
        <v>2122</v>
      </c>
      <c r="E919" t="s" s="192">
        <v>2123</v>
      </c>
      <c r="F919" s="192">
        <f>IF(ABS('M101'!U56-SUM('M101'!U60,'M101'!U58))&lt;=0.5,"OK","ERROR")</f>
      </c>
    </row>
    <row r="920">
      <c r="A920" t="s" s="192">
        <v>256</v>
      </c>
      <c r="B920" t="s" s="191">
        <v>2100</v>
      </c>
      <c r="C920" t="s" s="192">
        <v>2101</v>
      </c>
      <c r="D920" t="s" s="192">
        <v>2124</v>
      </c>
      <c r="E920" t="s" s="192">
        <v>2125</v>
      </c>
      <c r="F920" s="192">
        <f>IF(ABS('M101'!V56-SUM('M101'!V60,'M101'!V58))&lt;=0.5,"OK","ERROR")</f>
      </c>
    </row>
    <row r="921">
      <c r="A921" t="s" s="192">
        <v>256</v>
      </c>
      <c r="B921" t="s" s="191">
        <v>2100</v>
      </c>
      <c r="C921" t="s" s="192">
        <v>2101</v>
      </c>
      <c r="D921" t="s" s="192">
        <v>2126</v>
      </c>
      <c r="E921" t="s" s="192">
        <v>2127</v>
      </c>
      <c r="F921" s="192">
        <f>IF(ABS('M101'!W56-SUM('M101'!W60,'M101'!W58))&lt;=0.5,"OK","ERROR")</f>
      </c>
    </row>
    <row r="922">
      <c r="A922" t="s" s="192">
        <v>256</v>
      </c>
      <c r="B922" t="s" s="191">
        <v>2100</v>
      </c>
      <c r="C922" t="s" s="192">
        <v>2101</v>
      </c>
      <c r="D922" t="s" s="192">
        <v>2128</v>
      </c>
      <c r="E922" t="s" s="192">
        <v>2129</v>
      </c>
      <c r="F922" s="192">
        <f>IF(ABS('M101'!X56-SUM('M101'!X60,'M101'!X58))&lt;=0.5,"OK","ERROR")</f>
      </c>
    </row>
    <row r="923">
      <c r="A923" t="s" s="192">
        <v>256</v>
      </c>
      <c r="B923" t="s" s="191">
        <v>2100</v>
      </c>
      <c r="C923" t="s" s="192">
        <v>2101</v>
      </c>
      <c r="D923" t="s" s="192">
        <v>2130</v>
      </c>
      <c r="E923" t="s" s="192">
        <v>2131</v>
      </c>
      <c r="F923" s="192">
        <f>IF(ABS('M101'!Y56-SUM('M101'!Y60,'M101'!Y58))&lt;=0.5,"OK","ERROR")</f>
      </c>
    </row>
    <row r="924">
      <c r="A924" t="s" s="192">
        <v>256</v>
      </c>
      <c r="B924" t="s" s="191">
        <v>2132</v>
      </c>
      <c r="C924" t="s" s="192">
        <v>2133</v>
      </c>
      <c r="D924" t="s" s="192">
        <v>2134</v>
      </c>
      <c r="E924" t="s" s="192">
        <v>2135</v>
      </c>
      <c r="F924" s="192">
        <f>IF('M101'!K58-SUM('M101'!K59)&gt;=-0.5,"OK","ERROR")</f>
      </c>
    </row>
    <row r="925">
      <c r="A925" t="s" s="192">
        <v>256</v>
      </c>
      <c r="B925" t="s" s="191">
        <v>2132</v>
      </c>
      <c r="C925" t="s" s="192">
        <v>2133</v>
      </c>
      <c r="D925" t="s" s="192">
        <v>2136</v>
      </c>
      <c r="E925" t="s" s="192">
        <v>2137</v>
      </c>
      <c r="F925" s="192">
        <f>IF('M101'!L58-SUM('M101'!L59)&gt;=-0.5,"OK","ERROR")</f>
      </c>
    </row>
    <row r="926">
      <c r="A926" t="s" s="192">
        <v>256</v>
      </c>
      <c r="B926" t="s" s="191">
        <v>2132</v>
      </c>
      <c r="C926" t="s" s="192">
        <v>2133</v>
      </c>
      <c r="D926" t="s" s="192">
        <v>2138</v>
      </c>
      <c r="E926" t="s" s="192">
        <v>2139</v>
      </c>
      <c r="F926" s="192">
        <f>IF('M101'!M58-SUM('M101'!M59)&gt;=-0.5,"OK","ERROR")</f>
      </c>
    </row>
    <row r="927">
      <c r="A927" t="s" s="192">
        <v>256</v>
      </c>
      <c r="B927" t="s" s="191">
        <v>2132</v>
      </c>
      <c r="C927" t="s" s="192">
        <v>2133</v>
      </c>
      <c r="D927" t="s" s="192">
        <v>2140</v>
      </c>
      <c r="E927" t="s" s="192">
        <v>2141</v>
      </c>
      <c r="F927" s="192">
        <f>IF('M101'!N58-SUM('M101'!N59)&gt;=-0.5,"OK","ERROR")</f>
      </c>
    </row>
    <row r="928">
      <c r="A928" t="s" s="192">
        <v>256</v>
      </c>
      <c r="B928" t="s" s="191">
        <v>2132</v>
      </c>
      <c r="C928" t="s" s="192">
        <v>2133</v>
      </c>
      <c r="D928" t="s" s="192">
        <v>2142</v>
      </c>
      <c r="E928" t="s" s="192">
        <v>2143</v>
      </c>
      <c r="F928" s="192">
        <f>IF('M101'!O58-SUM('M101'!O59)&gt;=-0.5,"OK","ERROR")</f>
      </c>
    </row>
    <row r="929">
      <c r="A929" t="s" s="192">
        <v>256</v>
      </c>
      <c r="B929" t="s" s="191">
        <v>2132</v>
      </c>
      <c r="C929" t="s" s="192">
        <v>2133</v>
      </c>
      <c r="D929" t="s" s="192">
        <v>2144</v>
      </c>
      <c r="E929" t="s" s="192">
        <v>2145</v>
      </c>
      <c r="F929" s="192">
        <f>IF('M101'!P58-SUM('M101'!P59)&gt;=-0.5,"OK","ERROR")</f>
      </c>
    </row>
    <row r="930">
      <c r="A930" t="s" s="192">
        <v>256</v>
      </c>
      <c r="B930" t="s" s="191">
        <v>2132</v>
      </c>
      <c r="C930" t="s" s="192">
        <v>2133</v>
      </c>
      <c r="D930" t="s" s="192">
        <v>2146</v>
      </c>
      <c r="E930" t="s" s="192">
        <v>2147</v>
      </c>
      <c r="F930" s="192">
        <f>IF('M101'!Q58-SUM('M101'!Q59)&gt;=-0.5,"OK","ERROR")</f>
      </c>
    </row>
    <row r="931">
      <c r="A931" t="s" s="192">
        <v>256</v>
      </c>
      <c r="B931" t="s" s="191">
        <v>2132</v>
      </c>
      <c r="C931" t="s" s="192">
        <v>2133</v>
      </c>
      <c r="D931" t="s" s="192">
        <v>2148</v>
      </c>
      <c r="E931" t="s" s="192">
        <v>2149</v>
      </c>
      <c r="F931" s="192">
        <f>IF('M101'!R58-SUM('M101'!R59)&gt;=-0.5,"OK","ERROR")</f>
      </c>
    </row>
    <row r="932">
      <c r="A932" t="s" s="192">
        <v>256</v>
      </c>
      <c r="B932" t="s" s="191">
        <v>2132</v>
      </c>
      <c r="C932" t="s" s="192">
        <v>2133</v>
      </c>
      <c r="D932" t="s" s="192">
        <v>2150</v>
      </c>
      <c r="E932" t="s" s="192">
        <v>2151</v>
      </c>
      <c r="F932" s="192">
        <f>IF('M101'!S58-SUM('M101'!S59)&gt;=-0.5,"OK","ERROR")</f>
      </c>
    </row>
    <row r="933">
      <c r="A933" t="s" s="192">
        <v>256</v>
      </c>
      <c r="B933" t="s" s="191">
        <v>2132</v>
      </c>
      <c r="C933" t="s" s="192">
        <v>2133</v>
      </c>
      <c r="D933" t="s" s="192">
        <v>2152</v>
      </c>
      <c r="E933" t="s" s="192">
        <v>2153</v>
      </c>
      <c r="F933" s="192">
        <f>IF('M101'!T58-SUM('M101'!T59)&gt;=-0.5,"OK","ERROR")</f>
      </c>
    </row>
    <row r="934">
      <c r="A934" t="s" s="192">
        <v>256</v>
      </c>
      <c r="B934" t="s" s="191">
        <v>2132</v>
      </c>
      <c r="C934" t="s" s="192">
        <v>2133</v>
      </c>
      <c r="D934" t="s" s="192">
        <v>2154</v>
      </c>
      <c r="E934" t="s" s="192">
        <v>2155</v>
      </c>
      <c r="F934" s="192">
        <f>IF('M101'!U58-SUM('M101'!U59)&gt;=-0.5,"OK","ERROR")</f>
      </c>
    </row>
    <row r="935">
      <c r="A935" t="s" s="192">
        <v>256</v>
      </c>
      <c r="B935" t="s" s="191">
        <v>2132</v>
      </c>
      <c r="C935" t="s" s="192">
        <v>2133</v>
      </c>
      <c r="D935" t="s" s="192">
        <v>2156</v>
      </c>
      <c r="E935" t="s" s="192">
        <v>2157</v>
      </c>
      <c r="F935" s="192">
        <f>IF('M101'!V58-SUM('M101'!V59)&gt;=-0.5,"OK","ERROR")</f>
      </c>
    </row>
    <row r="936">
      <c r="A936" t="s" s="192">
        <v>256</v>
      </c>
      <c r="B936" t="s" s="191">
        <v>2132</v>
      </c>
      <c r="C936" t="s" s="192">
        <v>2133</v>
      </c>
      <c r="D936" t="s" s="192">
        <v>2158</v>
      </c>
      <c r="E936" t="s" s="192">
        <v>2159</v>
      </c>
      <c r="F936" s="192">
        <f>IF('M101'!W58-SUM('M101'!W59)&gt;=-0.5,"OK","ERROR")</f>
      </c>
    </row>
    <row r="937">
      <c r="A937" t="s" s="192">
        <v>256</v>
      </c>
      <c r="B937" t="s" s="191">
        <v>2132</v>
      </c>
      <c r="C937" t="s" s="192">
        <v>2133</v>
      </c>
      <c r="D937" t="s" s="192">
        <v>2160</v>
      </c>
      <c r="E937" t="s" s="192">
        <v>2161</v>
      </c>
      <c r="F937" s="192">
        <f>IF('M101'!X58-SUM('M101'!X59)&gt;=-0.5,"OK","ERROR")</f>
      </c>
    </row>
    <row r="938">
      <c r="A938" t="s" s="192">
        <v>256</v>
      </c>
      <c r="B938" t="s" s="191">
        <v>2132</v>
      </c>
      <c r="C938" t="s" s="192">
        <v>2133</v>
      </c>
      <c r="D938" t="s" s="192">
        <v>2162</v>
      </c>
      <c r="E938" t="s" s="192">
        <v>2163</v>
      </c>
      <c r="F938" s="192">
        <f>IF('M101'!Y58-SUM('M101'!Y59)&gt;=-0.5,"OK","ERROR")</f>
      </c>
    </row>
    <row r="939">
      <c r="A939" t="s" s="192">
        <v>256</v>
      </c>
      <c r="B939" t="s" s="191">
        <v>2132</v>
      </c>
      <c r="C939" t="s" s="192">
        <v>2133</v>
      </c>
      <c r="D939" t="s" s="192">
        <v>2164</v>
      </c>
      <c r="E939" t="s" s="192">
        <v>2165</v>
      </c>
      <c r="F939" s="192">
        <f>IF('M101'!K60-SUM('M101'!K61)&gt;=-0.5,"OK","ERROR")</f>
      </c>
    </row>
    <row r="940">
      <c r="A940" t="s" s="192">
        <v>256</v>
      </c>
      <c r="B940" t="s" s="191">
        <v>2132</v>
      </c>
      <c r="C940" t="s" s="192">
        <v>2133</v>
      </c>
      <c r="D940" t="s" s="192">
        <v>2166</v>
      </c>
      <c r="E940" t="s" s="192">
        <v>2167</v>
      </c>
      <c r="F940" s="192">
        <f>IF('M101'!L60-SUM('M101'!L61)&gt;=-0.5,"OK","ERROR")</f>
      </c>
    </row>
    <row r="941">
      <c r="A941" t="s" s="192">
        <v>256</v>
      </c>
      <c r="B941" t="s" s="191">
        <v>2132</v>
      </c>
      <c r="C941" t="s" s="192">
        <v>2133</v>
      </c>
      <c r="D941" t="s" s="192">
        <v>2168</v>
      </c>
      <c r="E941" t="s" s="192">
        <v>2169</v>
      </c>
      <c r="F941" s="192">
        <f>IF('M101'!M60-SUM('M101'!M61)&gt;=-0.5,"OK","ERROR")</f>
      </c>
    </row>
    <row r="942">
      <c r="A942" t="s" s="192">
        <v>256</v>
      </c>
      <c r="B942" t="s" s="191">
        <v>2132</v>
      </c>
      <c r="C942" t="s" s="192">
        <v>2133</v>
      </c>
      <c r="D942" t="s" s="192">
        <v>2170</v>
      </c>
      <c r="E942" t="s" s="192">
        <v>2171</v>
      </c>
      <c r="F942" s="192">
        <f>IF('M101'!N60-SUM('M101'!N61)&gt;=-0.5,"OK","ERROR")</f>
      </c>
    </row>
    <row r="943">
      <c r="A943" t="s" s="192">
        <v>256</v>
      </c>
      <c r="B943" t="s" s="191">
        <v>2132</v>
      </c>
      <c r="C943" t="s" s="192">
        <v>2133</v>
      </c>
      <c r="D943" t="s" s="192">
        <v>2172</v>
      </c>
      <c r="E943" t="s" s="192">
        <v>2173</v>
      </c>
      <c r="F943" s="192">
        <f>IF('M101'!O60-SUM('M101'!O61)&gt;=-0.5,"OK","ERROR")</f>
      </c>
    </row>
    <row r="944">
      <c r="A944" t="s" s="192">
        <v>256</v>
      </c>
      <c r="B944" t="s" s="191">
        <v>2132</v>
      </c>
      <c r="C944" t="s" s="192">
        <v>2133</v>
      </c>
      <c r="D944" t="s" s="192">
        <v>2174</v>
      </c>
      <c r="E944" t="s" s="192">
        <v>2175</v>
      </c>
      <c r="F944" s="192">
        <f>IF('M101'!P60-SUM('M101'!P61)&gt;=-0.5,"OK","ERROR")</f>
      </c>
    </row>
    <row r="945">
      <c r="A945" t="s" s="192">
        <v>256</v>
      </c>
      <c r="B945" t="s" s="191">
        <v>2132</v>
      </c>
      <c r="C945" t="s" s="192">
        <v>2133</v>
      </c>
      <c r="D945" t="s" s="192">
        <v>2176</v>
      </c>
      <c r="E945" t="s" s="192">
        <v>2177</v>
      </c>
      <c r="F945" s="192">
        <f>IF('M101'!Q60-SUM('M101'!Q61)&gt;=-0.5,"OK","ERROR")</f>
      </c>
    </row>
    <row r="946">
      <c r="A946" t="s" s="192">
        <v>256</v>
      </c>
      <c r="B946" t="s" s="191">
        <v>2132</v>
      </c>
      <c r="C946" t="s" s="192">
        <v>2133</v>
      </c>
      <c r="D946" t="s" s="192">
        <v>2178</v>
      </c>
      <c r="E946" t="s" s="192">
        <v>2179</v>
      </c>
      <c r="F946" s="192">
        <f>IF('M101'!R60-SUM('M101'!R61)&gt;=-0.5,"OK","ERROR")</f>
      </c>
    </row>
    <row r="947">
      <c r="A947" t="s" s="192">
        <v>256</v>
      </c>
      <c r="B947" t="s" s="191">
        <v>2132</v>
      </c>
      <c r="C947" t="s" s="192">
        <v>2133</v>
      </c>
      <c r="D947" t="s" s="192">
        <v>2180</v>
      </c>
      <c r="E947" t="s" s="192">
        <v>2181</v>
      </c>
      <c r="F947" s="192">
        <f>IF('M101'!S60-SUM('M101'!S61)&gt;=-0.5,"OK","ERROR")</f>
      </c>
    </row>
    <row r="948">
      <c r="A948" t="s" s="192">
        <v>256</v>
      </c>
      <c r="B948" t="s" s="191">
        <v>2132</v>
      </c>
      <c r="C948" t="s" s="192">
        <v>2133</v>
      </c>
      <c r="D948" t="s" s="192">
        <v>2182</v>
      </c>
      <c r="E948" t="s" s="192">
        <v>2183</v>
      </c>
      <c r="F948" s="192">
        <f>IF('M101'!T60-SUM('M101'!T61)&gt;=-0.5,"OK","ERROR")</f>
      </c>
    </row>
    <row r="949">
      <c r="A949" t="s" s="192">
        <v>256</v>
      </c>
      <c r="B949" t="s" s="191">
        <v>2132</v>
      </c>
      <c r="C949" t="s" s="192">
        <v>2133</v>
      </c>
      <c r="D949" t="s" s="192">
        <v>2184</v>
      </c>
      <c r="E949" t="s" s="192">
        <v>2185</v>
      </c>
      <c r="F949" s="192">
        <f>IF('M101'!U60-SUM('M101'!U61)&gt;=-0.5,"OK","ERROR")</f>
      </c>
    </row>
    <row r="950">
      <c r="A950" t="s" s="192">
        <v>256</v>
      </c>
      <c r="B950" t="s" s="191">
        <v>2132</v>
      </c>
      <c r="C950" t="s" s="192">
        <v>2133</v>
      </c>
      <c r="D950" t="s" s="192">
        <v>2186</v>
      </c>
      <c r="E950" t="s" s="192">
        <v>2187</v>
      </c>
      <c r="F950" s="192">
        <f>IF('M101'!V60-SUM('M101'!V61)&gt;=-0.5,"OK","ERROR")</f>
      </c>
    </row>
    <row r="951">
      <c r="A951" t="s" s="192">
        <v>256</v>
      </c>
      <c r="B951" t="s" s="191">
        <v>2132</v>
      </c>
      <c r="C951" t="s" s="192">
        <v>2133</v>
      </c>
      <c r="D951" t="s" s="192">
        <v>2188</v>
      </c>
      <c r="E951" t="s" s="192">
        <v>2189</v>
      </c>
      <c r="F951" s="192">
        <f>IF('M101'!W60-SUM('M101'!W61)&gt;=-0.5,"OK","ERROR")</f>
      </c>
    </row>
    <row r="952">
      <c r="A952" t="s" s="192">
        <v>256</v>
      </c>
      <c r="B952" t="s" s="191">
        <v>2132</v>
      </c>
      <c r="C952" t="s" s="192">
        <v>2133</v>
      </c>
      <c r="D952" t="s" s="192">
        <v>2190</v>
      </c>
      <c r="E952" t="s" s="192">
        <v>2191</v>
      </c>
      <c r="F952" s="192">
        <f>IF('M101'!X60-SUM('M101'!X61)&gt;=-0.5,"OK","ERROR")</f>
      </c>
    </row>
    <row r="953">
      <c r="A953" t="s" s="192">
        <v>256</v>
      </c>
      <c r="B953" t="s" s="191">
        <v>2132</v>
      </c>
      <c r="C953" t="s" s="192">
        <v>2133</v>
      </c>
      <c r="D953" t="s" s="192">
        <v>2192</v>
      </c>
      <c r="E953" t="s" s="192">
        <v>2193</v>
      </c>
      <c r="F953" s="192">
        <f>IF('M101'!Y60-SUM('M101'!Y61)&gt;=-0.5,"OK","ERROR")</f>
      </c>
    </row>
    <row r="954">
      <c r="A954" t="s" s="192">
        <v>256</v>
      </c>
      <c r="B954" t="s" s="191">
        <v>2194</v>
      </c>
      <c r="C954" t="s" s="192">
        <v>2195</v>
      </c>
      <c r="D954" t="s" s="192">
        <v>2196</v>
      </c>
      <c r="E954" t="s" s="192">
        <v>2197</v>
      </c>
      <c r="F954" s="192">
        <f>IF('M101'!K93-SUM('M101'!K94)&gt;=-0.5,"OK","ERROR")</f>
      </c>
    </row>
    <row r="955">
      <c r="A955" t="s" s="192">
        <v>256</v>
      </c>
      <c r="B955" t="s" s="191">
        <v>2194</v>
      </c>
      <c r="C955" t="s" s="192">
        <v>2195</v>
      </c>
      <c r="D955" t="s" s="192">
        <v>2198</v>
      </c>
      <c r="E955" t="s" s="192">
        <v>2199</v>
      </c>
      <c r="F955" s="192">
        <f>IF('M101'!M93-SUM('M101'!M94)&gt;=-0.5,"OK","ERROR")</f>
      </c>
    </row>
    <row r="956">
      <c r="A956" t="s" s="192">
        <v>256</v>
      </c>
      <c r="B956" t="s" s="191">
        <v>2194</v>
      </c>
      <c r="C956" t="s" s="192">
        <v>2195</v>
      </c>
      <c r="D956" t="s" s="192">
        <v>2200</v>
      </c>
      <c r="E956" t="s" s="192">
        <v>2201</v>
      </c>
      <c r="F956" s="192">
        <f>IF('M101'!N93-SUM('M101'!N94)&gt;=-0.5,"OK","ERROR")</f>
      </c>
    </row>
    <row r="957">
      <c r="A957" t="s" s="192">
        <v>256</v>
      </c>
      <c r="B957" t="s" s="191">
        <v>2194</v>
      </c>
      <c r="C957" t="s" s="192">
        <v>2195</v>
      </c>
      <c r="D957" t="s" s="192">
        <v>2202</v>
      </c>
      <c r="E957" t="s" s="192">
        <v>2203</v>
      </c>
      <c r="F957" s="192">
        <f>IF('M101'!O93-SUM('M101'!O94)&gt;=-0.5,"OK","ERROR")</f>
      </c>
    </row>
    <row r="958">
      <c r="A958" t="s" s="192">
        <v>256</v>
      </c>
      <c r="B958" t="s" s="191">
        <v>2194</v>
      </c>
      <c r="C958" t="s" s="192">
        <v>2195</v>
      </c>
      <c r="D958" t="s" s="192">
        <v>2204</v>
      </c>
      <c r="E958" t="s" s="192">
        <v>2205</v>
      </c>
      <c r="F958" s="192">
        <f>IF('M101'!P93-SUM('M101'!P94)&gt;=-0.5,"OK","ERROR")</f>
      </c>
    </row>
    <row r="959">
      <c r="A959" t="s" s="192">
        <v>256</v>
      </c>
      <c r="B959" t="s" s="191">
        <v>2194</v>
      </c>
      <c r="C959" t="s" s="192">
        <v>2195</v>
      </c>
      <c r="D959" t="s" s="192">
        <v>2206</v>
      </c>
      <c r="E959" t="s" s="192">
        <v>2207</v>
      </c>
      <c r="F959" s="192">
        <f>IF('M101'!Q93-SUM('M101'!Q94)&gt;=-0.5,"OK","ERROR")</f>
      </c>
    </row>
    <row r="960">
      <c r="A960" t="s" s="192">
        <v>256</v>
      </c>
      <c r="B960" t="s" s="191">
        <v>2194</v>
      </c>
      <c r="C960" t="s" s="192">
        <v>2195</v>
      </c>
      <c r="D960" t="s" s="192">
        <v>2208</v>
      </c>
      <c r="E960" t="s" s="192">
        <v>2209</v>
      </c>
      <c r="F960" s="192">
        <f>IF('M101'!R93-SUM('M101'!R94)&gt;=-0.5,"OK","ERROR")</f>
      </c>
    </row>
    <row r="961">
      <c r="A961" t="s" s="192">
        <v>256</v>
      </c>
      <c r="B961" t="s" s="191">
        <v>2194</v>
      </c>
      <c r="C961" t="s" s="192">
        <v>2195</v>
      </c>
      <c r="D961" t="s" s="192">
        <v>2210</v>
      </c>
      <c r="E961" t="s" s="192">
        <v>2211</v>
      </c>
      <c r="F961" s="192">
        <f>IF('M101'!T93-SUM('M101'!T94)&gt;=-0.5,"OK","ERROR")</f>
      </c>
    </row>
    <row r="962">
      <c r="A962" t="s" s="192">
        <v>256</v>
      </c>
      <c r="B962" t="s" s="191">
        <v>2194</v>
      </c>
      <c r="C962" t="s" s="192">
        <v>2195</v>
      </c>
      <c r="D962" t="s" s="192">
        <v>2212</v>
      </c>
      <c r="E962" t="s" s="192">
        <v>2213</v>
      </c>
      <c r="F962" s="192">
        <f>IF('M101'!U93-SUM('M101'!U94)&gt;=-0.5,"OK","ERROR")</f>
      </c>
    </row>
    <row r="963">
      <c r="A963" t="s" s="192">
        <v>256</v>
      </c>
      <c r="B963" t="s" s="191">
        <v>2194</v>
      </c>
      <c r="C963" t="s" s="192">
        <v>2195</v>
      </c>
      <c r="D963" t="s" s="192">
        <v>2214</v>
      </c>
      <c r="E963" t="s" s="192">
        <v>2215</v>
      </c>
      <c r="F963" s="192">
        <f>IF('M101'!V93-SUM('M101'!V94)&gt;=-0.5,"OK","ERROR")</f>
      </c>
    </row>
    <row r="964">
      <c r="A964" t="s" s="192">
        <v>256</v>
      </c>
      <c r="B964" t="s" s="191">
        <v>2194</v>
      </c>
      <c r="C964" t="s" s="192">
        <v>2195</v>
      </c>
      <c r="D964" t="s" s="192">
        <v>2216</v>
      </c>
      <c r="E964" t="s" s="192">
        <v>2217</v>
      </c>
      <c r="F964" s="192">
        <f>IF('M101'!W93-SUM('M101'!W94)&gt;=-0.5,"OK","ERROR")</f>
      </c>
    </row>
    <row r="965">
      <c r="A965" t="s" s="192">
        <v>256</v>
      </c>
      <c r="B965" t="s" s="191">
        <v>2194</v>
      </c>
      <c r="C965" t="s" s="192">
        <v>2195</v>
      </c>
      <c r="D965" t="s" s="192">
        <v>2218</v>
      </c>
      <c r="E965" t="s" s="192">
        <v>2219</v>
      </c>
      <c r="F965" s="192">
        <f>IF('M101'!X93-SUM('M101'!X94)&gt;=-0.5,"OK","ERROR")</f>
      </c>
    </row>
    <row r="966">
      <c r="A966" t="s" s="192">
        <v>256</v>
      </c>
      <c r="B966" t="s" s="191">
        <v>2194</v>
      </c>
      <c r="C966" t="s" s="192">
        <v>2195</v>
      </c>
      <c r="D966" t="s" s="192">
        <v>2220</v>
      </c>
      <c r="E966" t="s" s="192">
        <v>2221</v>
      </c>
      <c r="F966" s="192">
        <f>IF('M101'!Y93-SUM('M101'!Y94)&gt;=-0.5,"OK","ERROR")</f>
      </c>
    </row>
    <row r="967">
      <c r="A967" t="s" s="192">
        <v>2222</v>
      </c>
      <c r="B967" t="s" s="192">
        <v>2223</v>
      </c>
      <c r="C967" t="s" s="192">
        <v>2224</v>
      </c>
      <c r="D967" t="s" s="192">
        <v>2225</v>
      </c>
      <c r="E967" t="s" s="192">
        <v>2226</v>
      </c>
      <c r="F967" s="192">
        <f>IF(ABS('M101'!Y106-'M102'!Y99)&lt;=1.0,"OK","ERROR")</f>
      </c>
    </row>
    <row r="968">
      <c r="A968" t="s" s="192">
        <v>257</v>
      </c>
      <c r="B968" t="s" s="191">
        <v>716</v>
      </c>
      <c r="C968" t="s" s="192">
        <v>717</v>
      </c>
      <c r="D968" t="s" s="192">
        <v>718</v>
      </c>
      <c r="E968" t="s" s="192">
        <v>2227</v>
      </c>
      <c r="F968" s="192">
        <f>IF(ABS('M102'!Y21-SUM('M102'!X21,'M102'!Q21))&lt;=0.5,"OK","ERROR")</f>
      </c>
    </row>
    <row r="969">
      <c r="A969" t="s" s="192">
        <v>257</v>
      </c>
      <c r="B969" t="s" s="191">
        <v>716</v>
      </c>
      <c r="C969" t="s" s="192">
        <v>717</v>
      </c>
      <c r="D969" t="s" s="192">
        <v>720</v>
      </c>
      <c r="E969" t="s" s="192">
        <v>2228</v>
      </c>
      <c r="F969" s="192">
        <f>IF(ABS('M102'!Y22-SUM('M102'!X22,'M102'!Q22))&lt;=0.5,"OK","ERROR")</f>
      </c>
    </row>
    <row r="970">
      <c r="A970" t="s" s="192">
        <v>257</v>
      </c>
      <c r="B970" t="s" s="191">
        <v>716</v>
      </c>
      <c r="C970" t="s" s="192">
        <v>717</v>
      </c>
      <c r="D970" t="s" s="192">
        <v>722</v>
      </c>
      <c r="E970" t="s" s="192">
        <v>2229</v>
      </c>
      <c r="F970" s="192">
        <f>IF(ABS('M102'!Y23-SUM('M102'!X23,'M102'!Q23))&lt;=0.5,"OK","ERROR")</f>
      </c>
    </row>
    <row r="971">
      <c r="A971" t="s" s="192">
        <v>257</v>
      </c>
      <c r="B971" t="s" s="191">
        <v>716</v>
      </c>
      <c r="C971" t="s" s="192">
        <v>717</v>
      </c>
      <c r="D971" t="s" s="192">
        <v>2230</v>
      </c>
      <c r="E971" t="s" s="192">
        <v>2231</v>
      </c>
      <c r="F971" s="192">
        <f>IF(ABS('M102'!Y24-SUM('M102'!X24,'M102'!Q24))&lt;=0.5,"OK","ERROR")</f>
      </c>
    </row>
    <row r="972">
      <c r="A972" t="s" s="192">
        <v>257</v>
      </c>
      <c r="B972" t="s" s="191">
        <v>716</v>
      </c>
      <c r="C972" t="s" s="192">
        <v>717</v>
      </c>
      <c r="D972" t="s" s="192">
        <v>2232</v>
      </c>
      <c r="E972" t="s" s="192">
        <v>2233</v>
      </c>
      <c r="F972" s="192">
        <f>IF(ABS('M102'!Y25-SUM('M102'!X25,'M102'!Q25))&lt;=0.5,"OK","ERROR")</f>
      </c>
    </row>
    <row r="973">
      <c r="A973" t="s" s="192">
        <v>257</v>
      </c>
      <c r="B973" t="s" s="191">
        <v>716</v>
      </c>
      <c r="C973" t="s" s="192">
        <v>717</v>
      </c>
      <c r="D973" t="s" s="192">
        <v>728</v>
      </c>
      <c r="E973" t="s" s="192">
        <v>2234</v>
      </c>
      <c r="F973" s="192">
        <f>IF(ABS('M102'!Y26-SUM('M102'!X26,'M102'!Q26))&lt;=0.5,"OK","ERROR")</f>
      </c>
    </row>
    <row r="974">
      <c r="A974" t="s" s="192">
        <v>257</v>
      </c>
      <c r="B974" t="s" s="191">
        <v>716</v>
      </c>
      <c r="C974" t="s" s="192">
        <v>717</v>
      </c>
      <c r="D974" t="s" s="192">
        <v>2235</v>
      </c>
      <c r="E974" t="s" s="192">
        <v>2236</v>
      </c>
      <c r="F974" s="192">
        <f>IF(ABS('M102'!Y27-SUM('M102'!X27,'M102'!Q27))&lt;=0.5,"OK","ERROR")</f>
      </c>
    </row>
    <row r="975">
      <c r="A975" t="s" s="192">
        <v>257</v>
      </c>
      <c r="B975" t="s" s="191">
        <v>716</v>
      </c>
      <c r="C975" t="s" s="192">
        <v>717</v>
      </c>
      <c r="D975" t="s" s="192">
        <v>732</v>
      </c>
      <c r="E975" t="s" s="192">
        <v>2237</v>
      </c>
      <c r="F975" s="192">
        <f>IF(ABS('M102'!Y28-SUM('M102'!X28,'M102'!Q28))&lt;=0.5,"OK","ERROR")</f>
      </c>
    </row>
    <row r="976">
      <c r="A976" t="s" s="192">
        <v>257</v>
      </c>
      <c r="B976" t="s" s="191">
        <v>716</v>
      </c>
      <c r="C976" t="s" s="192">
        <v>717</v>
      </c>
      <c r="D976" t="s" s="192">
        <v>734</v>
      </c>
      <c r="E976" t="s" s="192">
        <v>2238</v>
      </c>
      <c r="F976" s="192">
        <f>IF(ABS('M102'!Y29-SUM('M102'!X29,'M102'!Q29))&lt;=0.5,"OK","ERROR")</f>
      </c>
    </row>
    <row r="977">
      <c r="A977" t="s" s="192">
        <v>257</v>
      </c>
      <c r="B977" t="s" s="191">
        <v>716</v>
      </c>
      <c r="C977" t="s" s="192">
        <v>717</v>
      </c>
      <c r="D977" t="s" s="192">
        <v>736</v>
      </c>
      <c r="E977" t="s" s="192">
        <v>2239</v>
      </c>
      <c r="F977" s="192">
        <f>IF(ABS('M102'!Y30-SUM('M102'!X30,'M102'!Q30))&lt;=0.5,"OK","ERROR")</f>
      </c>
    </row>
    <row r="978">
      <c r="A978" t="s" s="192">
        <v>257</v>
      </c>
      <c r="B978" t="s" s="191">
        <v>716</v>
      </c>
      <c r="C978" t="s" s="192">
        <v>717</v>
      </c>
      <c r="D978" t="s" s="192">
        <v>738</v>
      </c>
      <c r="E978" t="s" s="192">
        <v>2240</v>
      </c>
      <c r="F978" s="192">
        <f>IF(ABS('M102'!Y31-SUM('M102'!X31,'M102'!Q31))&lt;=0.5,"OK","ERROR")</f>
      </c>
    </row>
    <row r="979">
      <c r="A979" t="s" s="192">
        <v>257</v>
      </c>
      <c r="B979" t="s" s="191">
        <v>716</v>
      </c>
      <c r="C979" t="s" s="192">
        <v>717</v>
      </c>
      <c r="D979" t="s" s="192">
        <v>740</v>
      </c>
      <c r="E979" t="s" s="192">
        <v>2241</v>
      </c>
      <c r="F979" s="192">
        <f>IF(ABS('M102'!Y32-SUM('M102'!X32,'M102'!Q32))&lt;=0.5,"OK","ERROR")</f>
      </c>
    </row>
    <row r="980">
      <c r="A980" t="s" s="192">
        <v>257</v>
      </c>
      <c r="B980" t="s" s="191">
        <v>716</v>
      </c>
      <c r="C980" t="s" s="192">
        <v>717</v>
      </c>
      <c r="D980" t="s" s="192">
        <v>742</v>
      </c>
      <c r="E980" t="s" s="192">
        <v>2242</v>
      </c>
      <c r="F980" s="192">
        <f>IF(ABS('M102'!Y33-SUM('M102'!X33,'M102'!Q33))&lt;=0.5,"OK","ERROR")</f>
      </c>
    </row>
    <row r="981">
      <c r="A981" t="s" s="192">
        <v>257</v>
      </c>
      <c r="B981" t="s" s="191">
        <v>716</v>
      </c>
      <c r="C981" t="s" s="192">
        <v>717</v>
      </c>
      <c r="D981" t="s" s="192">
        <v>744</v>
      </c>
      <c r="E981" t="s" s="192">
        <v>2243</v>
      </c>
      <c r="F981" s="192">
        <f>IF(ABS('M102'!Y34-SUM('M102'!X34,'M102'!Q34))&lt;=0.5,"OK","ERROR")</f>
      </c>
    </row>
    <row r="982">
      <c r="A982" t="s" s="192">
        <v>257</v>
      </c>
      <c r="B982" t="s" s="191">
        <v>716</v>
      </c>
      <c r="C982" t="s" s="192">
        <v>717</v>
      </c>
      <c r="D982" t="s" s="192">
        <v>746</v>
      </c>
      <c r="E982" t="s" s="192">
        <v>2244</v>
      </c>
      <c r="F982" s="192">
        <f>IF(ABS('M102'!Y35-SUM('M102'!X35,'M102'!Q35))&lt;=0.5,"OK","ERROR")</f>
      </c>
    </row>
    <row r="983">
      <c r="A983" t="s" s="192">
        <v>257</v>
      </c>
      <c r="B983" t="s" s="191">
        <v>716</v>
      </c>
      <c r="C983" t="s" s="192">
        <v>717</v>
      </c>
      <c r="D983" t="s" s="192">
        <v>748</v>
      </c>
      <c r="E983" t="s" s="192">
        <v>2245</v>
      </c>
      <c r="F983" s="192">
        <f>IF(ABS('M102'!Y36-SUM('M102'!X36,'M102'!Q36))&lt;=0.5,"OK","ERROR")</f>
      </c>
    </row>
    <row r="984">
      <c r="A984" t="s" s="192">
        <v>257</v>
      </c>
      <c r="B984" t="s" s="191">
        <v>716</v>
      </c>
      <c r="C984" t="s" s="192">
        <v>717</v>
      </c>
      <c r="D984" t="s" s="192">
        <v>750</v>
      </c>
      <c r="E984" t="s" s="192">
        <v>2246</v>
      </c>
      <c r="F984" s="192">
        <f>IF(ABS('M102'!Y37-SUM('M102'!X37,'M102'!Q37))&lt;=0.5,"OK","ERROR")</f>
      </c>
    </row>
    <row r="985">
      <c r="A985" t="s" s="192">
        <v>257</v>
      </c>
      <c r="B985" t="s" s="191">
        <v>716</v>
      </c>
      <c r="C985" t="s" s="192">
        <v>717</v>
      </c>
      <c r="D985" t="s" s="192">
        <v>752</v>
      </c>
      <c r="E985" t="s" s="192">
        <v>2247</v>
      </c>
      <c r="F985" s="192">
        <f>IF(ABS('M102'!Y38-SUM('M102'!X38,'M102'!Q38))&lt;=0.5,"OK","ERROR")</f>
      </c>
    </row>
    <row r="986">
      <c r="A986" t="s" s="192">
        <v>257</v>
      </c>
      <c r="B986" t="s" s="191">
        <v>716</v>
      </c>
      <c r="C986" t="s" s="192">
        <v>717</v>
      </c>
      <c r="D986" t="s" s="192">
        <v>754</v>
      </c>
      <c r="E986" t="s" s="192">
        <v>2248</v>
      </c>
      <c r="F986" s="192">
        <f>IF(ABS('M102'!Y39-SUM('M102'!X39,'M102'!Q39))&lt;=0.5,"OK","ERROR")</f>
      </c>
    </row>
    <row r="987">
      <c r="A987" t="s" s="192">
        <v>257</v>
      </c>
      <c r="B987" t="s" s="191">
        <v>716</v>
      </c>
      <c r="C987" t="s" s="192">
        <v>717</v>
      </c>
      <c r="D987" t="s" s="192">
        <v>756</v>
      </c>
      <c r="E987" t="s" s="192">
        <v>2249</v>
      </c>
      <c r="F987" s="192">
        <f>IF(ABS('M102'!Y40-SUM('M102'!X40,'M102'!Q40))&lt;=0.5,"OK","ERROR")</f>
      </c>
    </row>
    <row r="988">
      <c r="A988" t="s" s="192">
        <v>257</v>
      </c>
      <c r="B988" t="s" s="191">
        <v>716</v>
      </c>
      <c r="C988" t="s" s="192">
        <v>717</v>
      </c>
      <c r="D988" t="s" s="192">
        <v>758</v>
      </c>
      <c r="E988" t="s" s="192">
        <v>2250</v>
      </c>
      <c r="F988" s="192">
        <f>IF(ABS('M102'!Y41-SUM('M102'!X41,'M102'!Q41))&lt;=0.5,"OK","ERROR")</f>
      </c>
    </row>
    <row r="989">
      <c r="A989" t="s" s="192">
        <v>257</v>
      </c>
      <c r="B989" t="s" s="191">
        <v>716</v>
      </c>
      <c r="C989" t="s" s="192">
        <v>717</v>
      </c>
      <c r="D989" t="s" s="192">
        <v>760</v>
      </c>
      <c r="E989" t="s" s="192">
        <v>2251</v>
      </c>
      <c r="F989" s="192">
        <f>IF(ABS('M102'!Y42-SUM('M102'!X42,'M102'!Q42))&lt;=0.5,"OK","ERROR")</f>
      </c>
    </row>
    <row r="990">
      <c r="A990" t="s" s="192">
        <v>257</v>
      </c>
      <c r="B990" t="s" s="191">
        <v>716</v>
      </c>
      <c r="C990" t="s" s="192">
        <v>717</v>
      </c>
      <c r="D990" t="s" s="192">
        <v>762</v>
      </c>
      <c r="E990" t="s" s="192">
        <v>2252</v>
      </c>
      <c r="F990" s="192">
        <f>IF(ABS('M102'!Y43-SUM('M102'!X43,'M102'!Q43))&lt;=0.5,"OK","ERROR")</f>
      </c>
    </row>
    <row r="991">
      <c r="A991" t="s" s="192">
        <v>257</v>
      </c>
      <c r="B991" t="s" s="191">
        <v>716</v>
      </c>
      <c r="C991" t="s" s="192">
        <v>717</v>
      </c>
      <c r="D991" t="s" s="192">
        <v>764</v>
      </c>
      <c r="E991" t="s" s="192">
        <v>2253</v>
      </c>
      <c r="F991" s="192">
        <f>IF(ABS('M102'!Y44-SUM('M102'!X44,'M102'!Q44))&lt;=0.5,"OK","ERROR")</f>
      </c>
    </row>
    <row r="992">
      <c r="A992" t="s" s="192">
        <v>257</v>
      </c>
      <c r="B992" t="s" s="191">
        <v>716</v>
      </c>
      <c r="C992" t="s" s="192">
        <v>717</v>
      </c>
      <c r="D992" t="s" s="192">
        <v>766</v>
      </c>
      <c r="E992" t="s" s="192">
        <v>2254</v>
      </c>
      <c r="F992" s="192">
        <f>IF(ABS('M102'!Y45-SUM('M102'!X45,'M102'!Q45))&lt;=0.5,"OK","ERROR")</f>
      </c>
    </row>
    <row r="993">
      <c r="A993" t="s" s="192">
        <v>257</v>
      </c>
      <c r="B993" t="s" s="191">
        <v>716</v>
      </c>
      <c r="C993" t="s" s="192">
        <v>717</v>
      </c>
      <c r="D993" t="s" s="192">
        <v>768</v>
      </c>
      <c r="E993" t="s" s="192">
        <v>2255</v>
      </c>
      <c r="F993" s="192">
        <f>IF(ABS('M102'!Y46-SUM('M102'!X46,'M102'!Q46))&lt;=0.5,"OK","ERROR")</f>
      </c>
    </row>
    <row r="994">
      <c r="A994" t="s" s="192">
        <v>257</v>
      </c>
      <c r="B994" t="s" s="191">
        <v>716</v>
      </c>
      <c r="C994" t="s" s="192">
        <v>717</v>
      </c>
      <c r="D994" t="s" s="192">
        <v>770</v>
      </c>
      <c r="E994" t="s" s="192">
        <v>2256</v>
      </c>
      <c r="F994" s="192">
        <f>IF(ABS('M102'!Y47-SUM('M102'!X47,'M102'!Q47))&lt;=0.5,"OK","ERROR")</f>
      </c>
    </row>
    <row r="995">
      <c r="A995" t="s" s="192">
        <v>257</v>
      </c>
      <c r="B995" t="s" s="191">
        <v>716</v>
      </c>
      <c r="C995" t="s" s="192">
        <v>717</v>
      </c>
      <c r="D995" t="s" s="192">
        <v>772</v>
      </c>
      <c r="E995" t="s" s="192">
        <v>2257</v>
      </c>
      <c r="F995" s="192">
        <f>IF(ABS('M102'!Y48-SUM('M102'!X48,'M102'!Q48))&lt;=0.5,"OK","ERROR")</f>
      </c>
    </row>
    <row r="996">
      <c r="A996" t="s" s="192">
        <v>257</v>
      </c>
      <c r="B996" t="s" s="191">
        <v>716</v>
      </c>
      <c r="C996" t="s" s="192">
        <v>717</v>
      </c>
      <c r="D996" t="s" s="192">
        <v>774</v>
      </c>
      <c r="E996" t="s" s="192">
        <v>2258</v>
      </c>
      <c r="F996" s="192">
        <f>IF(ABS('M102'!Y49-SUM('M102'!X49,'M102'!Q49))&lt;=0.5,"OK","ERROR")</f>
      </c>
    </row>
    <row r="997">
      <c r="A997" t="s" s="192">
        <v>257</v>
      </c>
      <c r="B997" t="s" s="191">
        <v>716</v>
      </c>
      <c r="C997" t="s" s="192">
        <v>717</v>
      </c>
      <c r="D997" t="s" s="192">
        <v>776</v>
      </c>
      <c r="E997" t="s" s="192">
        <v>2259</v>
      </c>
      <c r="F997" s="192">
        <f>IF(ABS('M102'!Y50-SUM('M102'!X50,'M102'!Q50))&lt;=0.5,"OK","ERROR")</f>
      </c>
    </row>
    <row r="998">
      <c r="A998" t="s" s="192">
        <v>257</v>
      </c>
      <c r="B998" t="s" s="191">
        <v>716</v>
      </c>
      <c r="C998" t="s" s="192">
        <v>717</v>
      </c>
      <c r="D998" t="s" s="192">
        <v>778</v>
      </c>
      <c r="E998" t="s" s="192">
        <v>2260</v>
      </c>
      <c r="F998" s="192">
        <f>IF(ABS('M102'!Y51-SUM('M102'!X51,'M102'!Q51))&lt;=0.5,"OK","ERROR")</f>
      </c>
    </row>
    <row r="999">
      <c r="A999" t="s" s="192">
        <v>257</v>
      </c>
      <c r="B999" t="s" s="191">
        <v>716</v>
      </c>
      <c r="C999" t="s" s="192">
        <v>717</v>
      </c>
      <c r="D999" t="s" s="192">
        <v>780</v>
      </c>
      <c r="E999" t="s" s="192">
        <v>2261</v>
      </c>
      <c r="F999" s="192">
        <f>IF(ABS('M102'!Y52-SUM('M102'!X52,'M102'!Q52))&lt;=0.5,"OK","ERROR")</f>
      </c>
    </row>
    <row r="1000">
      <c r="A1000" t="s" s="192">
        <v>257</v>
      </c>
      <c r="B1000" t="s" s="191">
        <v>716</v>
      </c>
      <c r="C1000" t="s" s="192">
        <v>717</v>
      </c>
      <c r="D1000" t="s" s="192">
        <v>782</v>
      </c>
      <c r="E1000" t="s" s="192">
        <v>2262</v>
      </c>
      <c r="F1000" s="192">
        <f>IF(ABS('M102'!Y53-SUM('M102'!X53,'M102'!Q53))&lt;=0.5,"OK","ERROR")</f>
      </c>
    </row>
    <row r="1001">
      <c r="A1001" t="s" s="192">
        <v>257</v>
      </c>
      <c r="B1001" t="s" s="191">
        <v>716</v>
      </c>
      <c r="C1001" t="s" s="192">
        <v>717</v>
      </c>
      <c r="D1001" t="s" s="192">
        <v>784</v>
      </c>
      <c r="E1001" t="s" s="192">
        <v>2263</v>
      </c>
      <c r="F1001" s="192">
        <f>IF(ABS('M102'!Y54-SUM('M102'!X54,'M102'!Q54))&lt;=0.5,"OK","ERROR")</f>
      </c>
    </row>
    <row r="1002">
      <c r="A1002" t="s" s="192">
        <v>257</v>
      </c>
      <c r="B1002" t="s" s="191">
        <v>716</v>
      </c>
      <c r="C1002" t="s" s="192">
        <v>717</v>
      </c>
      <c r="D1002" t="s" s="192">
        <v>786</v>
      </c>
      <c r="E1002" t="s" s="192">
        <v>2264</v>
      </c>
      <c r="F1002" s="192">
        <f>IF(ABS('M102'!Y55-SUM('M102'!X55,'M102'!Q55))&lt;=0.5,"OK","ERROR")</f>
      </c>
    </row>
    <row r="1003">
      <c r="A1003" t="s" s="192">
        <v>257</v>
      </c>
      <c r="B1003" t="s" s="191">
        <v>716</v>
      </c>
      <c r="C1003" t="s" s="192">
        <v>717</v>
      </c>
      <c r="D1003" t="s" s="192">
        <v>788</v>
      </c>
      <c r="E1003" t="s" s="192">
        <v>2265</v>
      </c>
      <c r="F1003" s="192">
        <f>IF(ABS('M102'!Y56-SUM('M102'!X56,'M102'!Q56))&lt;=0.5,"OK","ERROR")</f>
      </c>
    </row>
    <row r="1004">
      <c r="A1004" t="s" s="192">
        <v>257</v>
      </c>
      <c r="B1004" t="s" s="191">
        <v>716</v>
      </c>
      <c r="C1004" t="s" s="192">
        <v>717</v>
      </c>
      <c r="D1004" t="s" s="192">
        <v>2266</v>
      </c>
      <c r="E1004" t="s" s="192">
        <v>2267</v>
      </c>
      <c r="F1004" s="192">
        <f>IF(ABS('M102'!Y57-SUM('M102'!X57,'M102'!Q57))&lt;=0.5,"OK","ERROR")</f>
      </c>
    </row>
    <row r="1005">
      <c r="A1005" t="s" s="192">
        <v>257</v>
      </c>
      <c r="B1005" t="s" s="191">
        <v>716</v>
      </c>
      <c r="C1005" t="s" s="192">
        <v>717</v>
      </c>
      <c r="D1005" t="s" s="192">
        <v>790</v>
      </c>
      <c r="E1005" t="s" s="192">
        <v>2268</v>
      </c>
      <c r="F1005" s="192">
        <f>IF(ABS('M102'!Y58-SUM('M102'!X58,'M102'!Q58))&lt;=0.5,"OK","ERROR")</f>
      </c>
    </row>
    <row r="1006">
      <c r="A1006" t="s" s="192">
        <v>257</v>
      </c>
      <c r="B1006" t="s" s="191">
        <v>716</v>
      </c>
      <c r="C1006" t="s" s="192">
        <v>717</v>
      </c>
      <c r="D1006" t="s" s="192">
        <v>792</v>
      </c>
      <c r="E1006" t="s" s="192">
        <v>2269</v>
      </c>
      <c r="F1006" s="192">
        <f>IF(ABS('M102'!Y59-SUM('M102'!X59,'M102'!Q59))&lt;=0.5,"OK","ERROR")</f>
      </c>
    </row>
    <row r="1007">
      <c r="A1007" t="s" s="192">
        <v>257</v>
      </c>
      <c r="B1007" t="s" s="191">
        <v>716</v>
      </c>
      <c r="C1007" t="s" s="192">
        <v>717</v>
      </c>
      <c r="D1007" t="s" s="192">
        <v>794</v>
      </c>
      <c r="E1007" t="s" s="192">
        <v>2270</v>
      </c>
      <c r="F1007" s="192">
        <f>IF(ABS('M102'!Y60-SUM('M102'!X60,'M102'!Q60))&lt;=0.5,"OK","ERROR")</f>
      </c>
    </row>
    <row r="1008">
      <c r="A1008" t="s" s="192">
        <v>257</v>
      </c>
      <c r="B1008" t="s" s="191">
        <v>716</v>
      </c>
      <c r="C1008" t="s" s="192">
        <v>717</v>
      </c>
      <c r="D1008" t="s" s="192">
        <v>796</v>
      </c>
      <c r="E1008" t="s" s="192">
        <v>2271</v>
      </c>
      <c r="F1008" s="192">
        <f>IF(ABS('M102'!Y61-SUM('M102'!X61,'M102'!Q61))&lt;=0.5,"OK","ERROR")</f>
      </c>
    </row>
    <row r="1009">
      <c r="A1009" t="s" s="192">
        <v>257</v>
      </c>
      <c r="B1009" t="s" s="191">
        <v>716</v>
      </c>
      <c r="C1009" t="s" s="192">
        <v>717</v>
      </c>
      <c r="D1009" t="s" s="192">
        <v>798</v>
      </c>
      <c r="E1009" t="s" s="192">
        <v>2272</v>
      </c>
      <c r="F1009" s="192">
        <f>IF(ABS('M102'!Y62-SUM('M102'!X62,'M102'!Q62))&lt;=0.5,"OK","ERROR")</f>
      </c>
    </row>
    <row r="1010">
      <c r="A1010" t="s" s="192">
        <v>257</v>
      </c>
      <c r="B1010" t="s" s="191">
        <v>716</v>
      </c>
      <c r="C1010" t="s" s="192">
        <v>717</v>
      </c>
      <c r="D1010" t="s" s="192">
        <v>2273</v>
      </c>
      <c r="E1010" t="s" s="192">
        <v>2274</v>
      </c>
      <c r="F1010" s="192">
        <f>IF(ABS('M102'!Y63-SUM('M102'!X63,'M102'!Q63))&lt;=0.5,"OK","ERROR")</f>
      </c>
    </row>
    <row r="1011">
      <c r="A1011" t="s" s="192">
        <v>257</v>
      </c>
      <c r="B1011" t="s" s="191">
        <v>716</v>
      </c>
      <c r="C1011" t="s" s="192">
        <v>717</v>
      </c>
      <c r="D1011" t="s" s="192">
        <v>800</v>
      </c>
      <c r="E1011" t="s" s="192">
        <v>2275</v>
      </c>
      <c r="F1011" s="192">
        <f>IF(ABS('M102'!Y64-SUM('M102'!X64,'M102'!Q64))&lt;=0.5,"OK","ERROR")</f>
      </c>
    </row>
    <row r="1012">
      <c r="A1012" t="s" s="192">
        <v>257</v>
      </c>
      <c r="B1012" t="s" s="191">
        <v>716</v>
      </c>
      <c r="C1012" t="s" s="192">
        <v>717</v>
      </c>
      <c r="D1012" t="s" s="192">
        <v>802</v>
      </c>
      <c r="E1012" t="s" s="192">
        <v>2276</v>
      </c>
      <c r="F1012" s="192">
        <f>IF(ABS('M102'!Y65-SUM('M102'!X65,'M102'!Q65))&lt;=0.5,"OK","ERROR")</f>
      </c>
    </row>
    <row r="1013">
      <c r="A1013" t="s" s="192">
        <v>257</v>
      </c>
      <c r="B1013" t="s" s="191">
        <v>716</v>
      </c>
      <c r="C1013" t="s" s="192">
        <v>717</v>
      </c>
      <c r="D1013" t="s" s="192">
        <v>804</v>
      </c>
      <c r="E1013" t="s" s="192">
        <v>2277</v>
      </c>
      <c r="F1013" s="192">
        <f>IF(ABS('M102'!Y66-SUM('M102'!X66,'M102'!Q66))&lt;=0.5,"OK","ERROR")</f>
      </c>
    </row>
    <row r="1014">
      <c r="A1014" t="s" s="192">
        <v>257</v>
      </c>
      <c r="B1014" t="s" s="191">
        <v>716</v>
      </c>
      <c r="C1014" t="s" s="192">
        <v>717</v>
      </c>
      <c r="D1014" t="s" s="192">
        <v>806</v>
      </c>
      <c r="E1014" t="s" s="192">
        <v>2278</v>
      </c>
      <c r="F1014" s="192">
        <f>IF(ABS('M102'!Y67-SUM('M102'!X67,'M102'!Q67))&lt;=0.5,"OK","ERROR")</f>
      </c>
    </row>
    <row r="1015">
      <c r="A1015" t="s" s="192">
        <v>257</v>
      </c>
      <c r="B1015" t="s" s="191">
        <v>716</v>
      </c>
      <c r="C1015" t="s" s="192">
        <v>717</v>
      </c>
      <c r="D1015" t="s" s="192">
        <v>808</v>
      </c>
      <c r="E1015" t="s" s="192">
        <v>2279</v>
      </c>
      <c r="F1015" s="192">
        <f>IF(ABS('M102'!Y68-SUM('M102'!X68,'M102'!Q68))&lt;=0.5,"OK","ERROR")</f>
      </c>
    </row>
    <row r="1016">
      <c r="A1016" t="s" s="192">
        <v>257</v>
      </c>
      <c r="B1016" t="s" s="191">
        <v>716</v>
      </c>
      <c r="C1016" t="s" s="192">
        <v>717</v>
      </c>
      <c r="D1016" t="s" s="192">
        <v>810</v>
      </c>
      <c r="E1016" t="s" s="192">
        <v>2280</v>
      </c>
      <c r="F1016" s="192">
        <f>IF(ABS('M102'!Y69-SUM('M102'!X69,'M102'!Q69))&lt;=0.5,"OK","ERROR")</f>
      </c>
    </row>
    <row r="1017">
      <c r="A1017" t="s" s="192">
        <v>257</v>
      </c>
      <c r="B1017" t="s" s="191">
        <v>716</v>
      </c>
      <c r="C1017" t="s" s="192">
        <v>717</v>
      </c>
      <c r="D1017" t="s" s="192">
        <v>812</v>
      </c>
      <c r="E1017" t="s" s="192">
        <v>2281</v>
      </c>
      <c r="F1017" s="192">
        <f>IF(ABS('M102'!Y70-SUM('M102'!X70,'M102'!Q70))&lt;=0.5,"OK","ERROR")</f>
      </c>
    </row>
    <row r="1018">
      <c r="A1018" t="s" s="192">
        <v>257</v>
      </c>
      <c r="B1018" t="s" s="191">
        <v>716</v>
      </c>
      <c r="C1018" t="s" s="192">
        <v>717</v>
      </c>
      <c r="D1018" t="s" s="192">
        <v>814</v>
      </c>
      <c r="E1018" t="s" s="192">
        <v>2282</v>
      </c>
      <c r="F1018" s="192">
        <f>IF(ABS('M102'!Y71-SUM('M102'!X71,'M102'!Q71))&lt;=0.5,"OK","ERROR")</f>
      </c>
    </row>
    <row r="1019">
      <c r="A1019" t="s" s="192">
        <v>257</v>
      </c>
      <c r="B1019" t="s" s="191">
        <v>716</v>
      </c>
      <c r="C1019" t="s" s="192">
        <v>717</v>
      </c>
      <c r="D1019" t="s" s="192">
        <v>816</v>
      </c>
      <c r="E1019" t="s" s="192">
        <v>2283</v>
      </c>
      <c r="F1019" s="192">
        <f>IF(ABS('M102'!Y72-SUM('M102'!X72,'M102'!Q72))&lt;=0.5,"OK","ERROR")</f>
      </c>
    </row>
    <row r="1020">
      <c r="A1020" t="s" s="192">
        <v>257</v>
      </c>
      <c r="B1020" t="s" s="191">
        <v>716</v>
      </c>
      <c r="C1020" t="s" s="192">
        <v>717</v>
      </c>
      <c r="D1020" t="s" s="192">
        <v>818</v>
      </c>
      <c r="E1020" t="s" s="192">
        <v>2284</v>
      </c>
      <c r="F1020" s="192">
        <f>IF(ABS('M102'!Y73-SUM('M102'!X73,'M102'!Q73))&lt;=0.5,"OK","ERROR")</f>
      </c>
    </row>
    <row r="1021">
      <c r="A1021" t="s" s="192">
        <v>257</v>
      </c>
      <c r="B1021" t="s" s="191">
        <v>716</v>
      </c>
      <c r="C1021" t="s" s="192">
        <v>717</v>
      </c>
      <c r="D1021" t="s" s="192">
        <v>820</v>
      </c>
      <c r="E1021" t="s" s="192">
        <v>2285</v>
      </c>
      <c r="F1021" s="192">
        <f>IF(ABS('M102'!Y74-SUM('M102'!X74,'M102'!Q74))&lt;=0.5,"OK","ERROR")</f>
      </c>
    </row>
    <row r="1022">
      <c r="A1022" t="s" s="192">
        <v>257</v>
      </c>
      <c r="B1022" t="s" s="191">
        <v>716</v>
      </c>
      <c r="C1022" t="s" s="192">
        <v>717</v>
      </c>
      <c r="D1022" t="s" s="192">
        <v>822</v>
      </c>
      <c r="E1022" t="s" s="192">
        <v>2286</v>
      </c>
      <c r="F1022" s="192">
        <f>IF(ABS('M102'!Y75-SUM('M102'!X75,'M102'!Q75))&lt;=0.5,"OK","ERROR")</f>
      </c>
    </row>
    <row r="1023">
      <c r="A1023" t="s" s="192">
        <v>257</v>
      </c>
      <c r="B1023" t="s" s="191">
        <v>716</v>
      </c>
      <c r="C1023" t="s" s="192">
        <v>717</v>
      </c>
      <c r="D1023" t="s" s="192">
        <v>824</v>
      </c>
      <c r="E1023" t="s" s="192">
        <v>2287</v>
      </c>
      <c r="F1023" s="192">
        <f>IF(ABS('M102'!Y76-SUM('M102'!X76,'M102'!Q76))&lt;=0.5,"OK","ERROR")</f>
      </c>
    </row>
    <row r="1024">
      <c r="A1024" t="s" s="192">
        <v>257</v>
      </c>
      <c r="B1024" t="s" s="191">
        <v>716</v>
      </c>
      <c r="C1024" t="s" s="192">
        <v>717</v>
      </c>
      <c r="D1024" t="s" s="192">
        <v>826</v>
      </c>
      <c r="E1024" t="s" s="192">
        <v>2288</v>
      </c>
      <c r="F1024" s="192">
        <f>IF(ABS('M102'!Y77-SUM('M102'!X77,'M102'!Q77))&lt;=0.5,"OK","ERROR")</f>
      </c>
    </row>
    <row r="1025">
      <c r="A1025" t="s" s="192">
        <v>257</v>
      </c>
      <c r="B1025" t="s" s="191">
        <v>716</v>
      </c>
      <c r="C1025" t="s" s="192">
        <v>717</v>
      </c>
      <c r="D1025" t="s" s="192">
        <v>828</v>
      </c>
      <c r="E1025" t="s" s="192">
        <v>2289</v>
      </c>
      <c r="F1025" s="192">
        <f>IF(ABS('M102'!Y78-SUM('M102'!X78,'M102'!Q78))&lt;=0.5,"OK","ERROR")</f>
      </c>
    </row>
    <row r="1026">
      <c r="A1026" t="s" s="192">
        <v>257</v>
      </c>
      <c r="B1026" t="s" s="191">
        <v>716</v>
      </c>
      <c r="C1026" t="s" s="192">
        <v>717</v>
      </c>
      <c r="D1026" t="s" s="192">
        <v>830</v>
      </c>
      <c r="E1026" t="s" s="192">
        <v>2290</v>
      </c>
      <c r="F1026" s="192">
        <f>IF(ABS('M102'!Y79-SUM('M102'!X79,'M102'!Q79))&lt;=0.5,"OK","ERROR")</f>
      </c>
    </row>
    <row r="1027">
      <c r="A1027" t="s" s="192">
        <v>257</v>
      </c>
      <c r="B1027" t="s" s="191">
        <v>716</v>
      </c>
      <c r="C1027" t="s" s="192">
        <v>717</v>
      </c>
      <c r="D1027" t="s" s="192">
        <v>832</v>
      </c>
      <c r="E1027" t="s" s="192">
        <v>2291</v>
      </c>
      <c r="F1027" s="192">
        <f>IF(ABS('M102'!Y80-SUM('M102'!X80,'M102'!Q80))&lt;=0.5,"OK","ERROR")</f>
      </c>
    </row>
    <row r="1028">
      <c r="A1028" t="s" s="192">
        <v>257</v>
      </c>
      <c r="B1028" t="s" s="191">
        <v>716</v>
      </c>
      <c r="C1028" t="s" s="192">
        <v>717</v>
      </c>
      <c r="D1028" t="s" s="192">
        <v>834</v>
      </c>
      <c r="E1028" t="s" s="192">
        <v>2292</v>
      </c>
      <c r="F1028" s="192">
        <f>IF(ABS('M102'!Y81-SUM('M102'!X81,'M102'!Q81))&lt;=0.5,"OK","ERROR")</f>
      </c>
    </row>
    <row r="1029">
      <c r="A1029" t="s" s="192">
        <v>257</v>
      </c>
      <c r="B1029" t="s" s="191">
        <v>716</v>
      </c>
      <c r="C1029" t="s" s="192">
        <v>717</v>
      </c>
      <c r="D1029" t="s" s="192">
        <v>836</v>
      </c>
      <c r="E1029" t="s" s="192">
        <v>2293</v>
      </c>
      <c r="F1029" s="192">
        <f>IF(ABS('M102'!Y82-SUM('M102'!X82,'M102'!Q82))&lt;=0.5,"OK","ERROR")</f>
      </c>
    </row>
    <row r="1030">
      <c r="A1030" t="s" s="192">
        <v>257</v>
      </c>
      <c r="B1030" t="s" s="191">
        <v>716</v>
      </c>
      <c r="C1030" t="s" s="192">
        <v>717</v>
      </c>
      <c r="D1030" t="s" s="192">
        <v>2294</v>
      </c>
      <c r="E1030" t="s" s="192">
        <v>2295</v>
      </c>
      <c r="F1030" s="192">
        <f>IF(ABS('M102'!Y83-SUM('M102'!Q83))&lt;=0.5,"OK","ERROR")</f>
      </c>
    </row>
    <row r="1031">
      <c r="A1031" t="s" s="192">
        <v>257</v>
      </c>
      <c r="B1031" t="s" s="191">
        <v>716</v>
      </c>
      <c r="C1031" t="s" s="192">
        <v>717</v>
      </c>
      <c r="D1031" t="s" s="192">
        <v>2296</v>
      </c>
      <c r="E1031" t="s" s="192">
        <v>2297</v>
      </c>
      <c r="F1031" s="192">
        <f>IF(ABS('M102'!Y84-SUM('M102'!Q84))&lt;=0.5,"OK","ERROR")</f>
      </c>
    </row>
    <row r="1032">
      <c r="A1032" t="s" s="192">
        <v>257</v>
      </c>
      <c r="B1032" t="s" s="191">
        <v>716</v>
      </c>
      <c r="C1032" t="s" s="192">
        <v>717</v>
      </c>
      <c r="D1032" t="s" s="192">
        <v>842</v>
      </c>
      <c r="E1032" t="s" s="192">
        <v>2298</v>
      </c>
      <c r="F1032" s="192">
        <f>IF(ABS('M102'!Y85-SUM('M102'!X85,'M102'!Q85))&lt;=0.5,"OK","ERROR")</f>
      </c>
    </row>
    <row r="1033">
      <c r="A1033" t="s" s="192">
        <v>257</v>
      </c>
      <c r="B1033" t="s" s="191">
        <v>716</v>
      </c>
      <c r="C1033" t="s" s="192">
        <v>717</v>
      </c>
      <c r="D1033" t="s" s="192">
        <v>844</v>
      </c>
      <c r="E1033" t="s" s="192">
        <v>2299</v>
      </c>
      <c r="F1033" s="192">
        <f>IF(ABS('M102'!Y86-SUM('M102'!X86,'M102'!Q86))&lt;=0.5,"OK","ERROR")</f>
      </c>
    </row>
    <row r="1034">
      <c r="A1034" t="s" s="192">
        <v>257</v>
      </c>
      <c r="B1034" t="s" s="191">
        <v>716</v>
      </c>
      <c r="C1034" t="s" s="192">
        <v>717</v>
      </c>
      <c r="D1034" t="s" s="192">
        <v>846</v>
      </c>
      <c r="E1034" t="s" s="192">
        <v>2300</v>
      </c>
      <c r="F1034" s="192">
        <f>IF(ABS('M102'!Y87-SUM('M102'!X87,'M102'!Q87))&lt;=0.5,"OK","ERROR")</f>
      </c>
    </row>
    <row r="1035">
      <c r="A1035" t="s" s="192">
        <v>257</v>
      </c>
      <c r="B1035" t="s" s="191">
        <v>716</v>
      </c>
      <c r="C1035" t="s" s="192">
        <v>717</v>
      </c>
      <c r="D1035" t="s" s="192">
        <v>848</v>
      </c>
      <c r="E1035" t="s" s="192">
        <v>2301</v>
      </c>
      <c r="F1035" s="192">
        <f>IF(ABS('M102'!Y88-SUM('M102'!X88,'M102'!Q88))&lt;=0.5,"OK","ERROR")</f>
      </c>
    </row>
    <row r="1036">
      <c r="A1036" t="s" s="192">
        <v>257</v>
      </c>
      <c r="B1036" t="s" s="191">
        <v>716</v>
      </c>
      <c r="C1036" t="s" s="192">
        <v>717</v>
      </c>
      <c r="D1036" t="s" s="192">
        <v>850</v>
      </c>
      <c r="E1036" t="s" s="192">
        <v>2302</v>
      </c>
      <c r="F1036" s="192">
        <f>IF(ABS('M102'!Y89-SUM('M102'!X89,'M102'!Q89))&lt;=0.5,"OK","ERROR")</f>
      </c>
    </row>
    <row r="1037">
      <c r="A1037" t="s" s="192">
        <v>257</v>
      </c>
      <c r="B1037" t="s" s="191">
        <v>716</v>
      </c>
      <c r="C1037" t="s" s="192">
        <v>717</v>
      </c>
      <c r="D1037" t="s" s="192">
        <v>852</v>
      </c>
      <c r="E1037" t="s" s="192">
        <v>2303</v>
      </c>
      <c r="F1037" s="192">
        <f>IF(ABS('M102'!Y90-SUM('M102'!X90,'M102'!Q90))&lt;=0.5,"OK","ERROR")</f>
      </c>
    </row>
    <row r="1038">
      <c r="A1038" t="s" s="192">
        <v>257</v>
      </c>
      <c r="B1038" t="s" s="191">
        <v>716</v>
      </c>
      <c r="C1038" t="s" s="192">
        <v>717</v>
      </c>
      <c r="D1038" t="s" s="192">
        <v>854</v>
      </c>
      <c r="E1038" t="s" s="192">
        <v>2304</v>
      </c>
      <c r="F1038" s="192">
        <f>IF(ABS('M102'!Y91-SUM('M102'!X91,'M102'!Q91))&lt;=0.5,"OK","ERROR")</f>
      </c>
    </row>
    <row r="1039">
      <c r="A1039" t="s" s="192">
        <v>257</v>
      </c>
      <c r="B1039" t="s" s="191">
        <v>716</v>
      </c>
      <c r="C1039" t="s" s="192">
        <v>717</v>
      </c>
      <c r="D1039" t="s" s="192">
        <v>856</v>
      </c>
      <c r="E1039" t="s" s="192">
        <v>2305</v>
      </c>
      <c r="F1039" s="192">
        <f>IF(ABS('M102'!Y92-SUM('M102'!X92,'M102'!Q92))&lt;=0.5,"OK","ERROR")</f>
      </c>
    </row>
    <row r="1040">
      <c r="A1040" t="s" s="192">
        <v>257</v>
      </c>
      <c r="B1040" t="s" s="191">
        <v>716</v>
      </c>
      <c r="C1040" t="s" s="192">
        <v>717</v>
      </c>
      <c r="D1040" t="s" s="192">
        <v>2306</v>
      </c>
      <c r="E1040" t="s" s="192">
        <v>2307</v>
      </c>
      <c r="F1040" s="192">
        <f>IF(ABS('M102'!Y93-SUM('M102'!Q93))&lt;=0.5,"OK","ERROR")</f>
      </c>
    </row>
    <row r="1041">
      <c r="A1041" t="s" s="192">
        <v>257</v>
      </c>
      <c r="B1041" t="s" s="191">
        <v>716</v>
      </c>
      <c r="C1041" t="s" s="192">
        <v>717</v>
      </c>
      <c r="D1041" t="s" s="192">
        <v>860</v>
      </c>
      <c r="E1041" t="s" s="192">
        <v>2308</v>
      </c>
      <c r="F1041" s="192">
        <f>IF(ABS('M102'!Y94-SUM('M102'!X94,'M102'!Q94))&lt;=0.5,"OK","ERROR")</f>
      </c>
    </row>
    <row r="1042">
      <c r="A1042" t="s" s="192">
        <v>257</v>
      </c>
      <c r="B1042" t="s" s="191">
        <v>716</v>
      </c>
      <c r="C1042" t="s" s="192">
        <v>717</v>
      </c>
      <c r="D1042" t="s" s="192">
        <v>862</v>
      </c>
      <c r="E1042" t="s" s="192">
        <v>2309</v>
      </c>
      <c r="F1042" s="192">
        <f>IF(ABS('M102'!Y95-SUM('M102'!X95,'M102'!Q95))&lt;=0.5,"OK","ERROR")</f>
      </c>
    </row>
    <row r="1043">
      <c r="A1043" t="s" s="192">
        <v>257</v>
      </c>
      <c r="B1043" t="s" s="191">
        <v>716</v>
      </c>
      <c r="C1043" t="s" s="192">
        <v>717</v>
      </c>
      <c r="D1043" t="s" s="192">
        <v>864</v>
      </c>
      <c r="E1043" t="s" s="192">
        <v>2310</v>
      </c>
      <c r="F1043" s="192">
        <f>IF(ABS('M102'!Y96-SUM('M102'!X96,'M102'!Q96))&lt;=0.5,"OK","ERROR")</f>
      </c>
    </row>
    <row r="1044">
      <c r="A1044" t="s" s="192">
        <v>257</v>
      </c>
      <c r="B1044" t="s" s="191">
        <v>716</v>
      </c>
      <c r="C1044" t="s" s="192">
        <v>717</v>
      </c>
      <c r="D1044" t="s" s="192">
        <v>866</v>
      </c>
      <c r="E1044" t="s" s="192">
        <v>2311</v>
      </c>
      <c r="F1044" s="192">
        <f>IF(ABS('M102'!Y97-SUM('M102'!X97,'M102'!Q97))&lt;=0.5,"OK","ERROR")</f>
      </c>
    </row>
    <row r="1045">
      <c r="A1045" t="s" s="192">
        <v>257</v>
      </c>
      <c r="B1045" t="s" s="191">
        <v>716</v>
      </c>
      <c r="C1045" t="s" s="192">
        <v>717</v>
      </c>
      <c r="D1045" t="s" s="192">
        <v>868</v>
      </c>
      <c r="E1045" t="s" s="192">
        <v>2312</v>
      </c>
      <c r="F1045" s="192">
        <f>IF(ABS('M102'!Y98-SUM('M102'!X98,'M102'!Q98))&lt;=0.5,"OK","ERROR")</f>
      </c>
    </row>
    <row r="1046">
      <c r="A1046" t="s" s="192">
        <v>257</v>
      </c>
      <c r="B1046" t="s" s="191">
        <v>716</v>
      </c>
      <c r="C1046" t="s" s="192">
        <v>717</v>
      </c>
      <c r="D1046" t="s" s="192">
        <v>870</v>
      </c>
      <c r="E1046" t="s" s="192">
        <v>2313</v>
      </c>
      <c r="F1046" s="192">
        <f>IF(ABS('M102'!Y99-SUM('M102'!X99,'M102'!Q99))&lt;=0.5,"OK","ERROR")</f>
      </c>
    </row>
    <row r="1047">
      <c r="A1047" t="s" s="192">
        <v>257</v>
      </c>
      <c r="B1047" t="s" s="191">
        <v>716</v>
      </c>
      <c r="C1047" t="s" s="192">
        <v>717</v>
      </c>
      <c r="D1047" t="s" s="192">
        <v>872</v>
      </c>
      <c r="E1047" t="s" s="192">
        <v>2314</v>
      </c>
      <c r="F1047" s="192">
        <f>IF(ABS('M102'!Y100-SUM('M102'!X100,'M102'!Q100))&lt;=0.5,"OK","ERROR")</f>
      </c>
    </row>
    <row r="1048">
      <c r="A1048" t="s" s="192">
        <v>257</v>
      </c>
      <c r="B1048" t="s" s="191">
        <v>716</v>
      </c>
      <c r="C1048" t="s" s="192">
        <v>717</v>
      </c>
      <c r="D1048" t="s" s="192">
        <v>874</v>
      </c>
      <c r="E1048" t="s" s="192">
        <v>2315</v>
      </c>
      <c r="F1048" s="192">
        <f>IF(ABS('M102'!Y101-SUM('M102'!X101,'M102'!Q101))&lt;=0.5,"OK","ERROR")</f>
      </c>
    </row>
    <row r="1049">
      <c r="A1049" t="s" s="192">
        <v>257</v>
      </c>
      <c r="B1049" t="s" s="191">
        <v>890</v>
      </c>
      <c r="C1049" t="s" s="192">
        <v>891</v>
      </c>
      <c r="D1049" t="s" s="192">
        <v>2316</v>
      </c>
      <c r="E1049" t="s" s="192">
        <v>2317</v>
      </c>
      <c r="F1049" s="192">
        <f>IF(ABS('M102'!Q21-SUM('M102'!K21,'M102'!L21,'M102'!N21,'M102'!O21,'M102'!P21,'M102'!M21))&lt;=0.5,"OK","ERROR")</f>
      </c>
    </row>
    <row r="1050">
      <c r="A1050" t="s" s="192">
        <v>257</v>
      </c>
      <c r="B1050" t="s" s="191">
        <v>890</v>
      </c>
      <c r="C1050" t="s" s="192">
        <v>891</v>
      </c>
      <c r="D1050" t="s" s="192">
        <v>2318</v>
      </c>
      <c r="E1050" t="s" s="192">
        <v>2319</v>
      </c>
      <c r="F1050" s="192">
        <f>IF(ABS('M102'!X21-SUM('M102'!R21,'M102'!S21,'M102'!U21,'M102'!V21,'M102'!W21,'M102'!T21))&lt;=0.5,"OK","ERROR")</f>
      </c>
    </row>
    <row r="1051">
      <c r="A1051" t="s" s="192">
        <v>257</v>
      </c>
      <c r="B1051" t="s" s="191">
        <v>890</v>
      </c>
      <c r="C1051" t="s" s="192">
        <v>891</v>
      </c>
      <c r="D1051" t="s" s="192">
        <v>2320</v>
      </c>
      <c r="E1051" t="s" s="192">
        <v>2321</v>
      </c>
      <c r="F1051" s="192">
        <f>IF(ABS('M102'!Q22-SUM('M102'!K22,'M102'!L22,'M102'!N22,'M102'!O22,'M102'!P22,'M102'!M22))&lt;=0.5,"OK","ERROR")</f>
      </c>
    </row>
    <row r="1052">
      <c r="A1052" t="s" s="192">
        <v>257</v>
      </c>
      <c r="B1052" t="s" s="191">
        <v>890</v>
      </c>
      <c r="C1052" t="s" s="192">
        <v>891</v>
      </c>
      <c r="D1052" t="s" s="192">
        <v>2322</v>
      </c>
      <c r="E1052" t="s" s="192">
        <v>2323</v>
      </c>
      <c r="F1052" s="192">
        <f>IF(ABS('M102'!X22-SUM('M102'!R22,'M102'!S22,'M102'!U22,'M102'!V22,'M102'!W22,'M102'!T22))&lt;=0.5,"OK","ERROR")</f>
      </c>
    </row>
    <row r="1053">
      <c r="A1053" t="s" s="192">
        <v>257</v>
      </c>
      <c r="B1053" t="s" s="191">
        <v>890</v>
      </c>
      <c r="C1053" t="s" s="192">
        <v>891</v>
      </c>
      <c r="D1053" t="s" s="192">
        <v>2324</v>
      </c>
      <c r="E1053" t="s" s="192">
        <v>2325</v>
      </c>
      <c r="F1053" s="192">
        <f>IF(ABS('M102'!Q23-SUM('M102'!K23,'M102'!L23,'M102'!N23,'M102'!O23,'M102'!P23,'M102'!M23))&lt;=0.5,"OK","ERROR")</f>
      </c>
    </row>
    <row r="1054">
      <c r="A1054" t="s" s="192">
        <v>257</v>
      </c>
      <c r="B1054" t="s" s="191">
        <v>890</v>
      </c>
      <c r="C1054" t="s" s="192">
        <v>891</v>
      </c>
      <c r="D1054" t="s" s="192">
        <v>2326</v>
      </c>
      <c r="E1054" t="s" s="192">
        <v>2327</v>
      </c>
      <c r="F1054" s="192">
        <f>IF(ABS('M102'!X23-SUM('M102'!R23,'M102'!S23,'M102'!U23,'M102'!V23,'M102'!W23,'M102'!T23))&lt;=0.5,"OK","ERROR")</f>
      </c>
    </row>
    <row r="1055">
      <c r="A1055" t="s" s="192">
        <v>257</v>
      </c>
      <c r="B1055" t="s" s="191">
        <v>890</v>
      </c>
      <c r="C1055" t="s" s="192">
        <v>891</v>
      </c>
      <c r="D1055" t="s" s="192">
        <v>2328</v>
      </c>
      <c r="E1055" t="s" s="192">
        <v>2329</v>
      </c>
      <c r="F1055" s="192">
        <f>IF(ABS('M102'!Q24-SUM('M102'!K24,'M102'!L24,'M102'!N24,'M102'!O24,'M102'!P24,'M102'!M24))&lt;=0.5,"OK","ERROR")</f>
      </c>
    </row>
    <row r="1056">
      <c r="A1056" t="s" s="192">
        <v>257</v>
      </c>
      <c r="B1056" t="s" s="191">
        <v>890</v>
      </c>
      <c r="C1056" t="s" s="192">
        <v>891</v>
      </c>
      <c r="D1056" t="s" s="192">
        <v>2330</v>
      </c>
      <c r="E1056" t="s" s="192">
        <v>2331</v>
      </c>
      <c r="F1056" s="192">
        <f>IF(ABS('M102'!X24-SUM('M102'!R24,'M102'!S24,'M102'!U24,'M102'!V24,'M102'!W24,'M102'!T24))&lt;=0.5,"OK","ERROR")</f>
      </c>
    </row>
    <row r="1057">
      <c r="A1057" t="s" s="192">
        <v>257</v>
      </c>
      <c r="B1057" t="s" s="191">
        <v>890</v>
      </c>
      <c r="C1057" t="s" s="192">
        <v>891</v>
      </c>
      <c r="D1057" t="s" s="192">
        <v>2332</v>
      </c>
      <c r="E1057" t="s" s="192">
        <v>2333</v>
      </c>
      <c r="F1057" s="192">
        <f>IF(ABS('M102'!Q25-SUM('M102'!K25,'M102'!L25,'M102'!N25,'M102'!O25,'M102'!P25,'M102'!M25))&lt;=0.5,"OK","ERROR")</f>
      </c>
    </row>
    <row r="1058">
      <c r="A1058" t="s" s="192">
        <v>257</v>
      </c>
      <c r="B1058" t="s" s="191">
        <v>890</v>
      </c>
      <c r="C1058" t="s" s="192">
        <v>891</v>
      </c>
      <c r="D1058" t="s" s="192">
        <v>2334</v>
      </c>
      <c r="E1058" t="s" s="192">
        <v>2335</v>
      </c>
      <c r="F1058" s="192">
        <f>IF(ABS('M102'!X25-SUM('M102'!R25,'M102'!S25,'M102'!U25,'M102'!V25,'M102'!W25,'M102'!T25))&lt;=0.5,"OK","ERROR")</f>
      </c>
    </row>
    <row r="1059">
      <c r="A1059" t="s" s="192">
        <v>257</v>
      </c>
      <c r="B1059" t="s" s="191">
        <v>890</v>
      </c>
      <c r="C1059" t="s" s="192">
        <v>891</v>
      </c>
      <c r="D1059" t="s" s="192">
        <v>2336</v>
      </c>
      <c r="E1059" t="s" s="192">
        <v>2337</v>
      </c>
      <c r="F1059" s="192">
        <f>IF(ABS('M102'!Q26-SUM('M102'!K26,'M102'!L26,'M102'!N26,'M102'!O26,'M102'!P26,'M102'!M26))&lt;=0.5,"OK","ERROR")</f>
      </c>
    </row>
    <row r="1060">
      <c r="A1060" t="s" s="192">
        <v>257</v>
      </c>
      <c r="B1060" t="s" s="191">
        <v>890</v>
      </c>
      <c r="C1060" t="s" s="192">
        <v>891</v>
      </c>
      <c r="D1060" t="s" s="192">
        <v>2338</v>
      </c>
      <c r="E1060" t="s" s="192">
        <v>2339</v>
      </c>
      <c r="F1060" s="192">
        <f>IF(ABS('M102'!X26-SUM('M102'!R26,'M102'!S26,'M102'!U26,'M102'!V26,'M102'!W26,'M102'!T26))&lt;=0.5,"OK","ERROR")</f>
      </c>
    </row>
    <row r="1061">
      <c r="A1061" t="s" s="192">
        <v>257</v>
      </c>
      <c r="B1061" t="s" s="191">
        <v>890</v>
      </c>
      <c r="C1061" t="s" s="192">
        <v>891</v>
      </c>
      <c r="D1061" t="s" s="192">
        <v>2340</v>
      </c>
      <c r="E1061" t="s" s="192">
        <v>2341</v>
      </c>
      <c r="F1061" s="192">
        <f>IF(ABS('M102'!Q27-SUM('M102'!K27,'M102'!L27,'M102'!N27,'M102'!O27,'M102'!P27,'M102'!M27))&lt;=0.5,"OK","ERROR")</f>
      </c>
    </row>
    <row r="1062">
      <c r="A1062" t="s" s="192">
        <v>257</v>
      </c>
      <c r="B1062" t="s" s="191">
        <v>890</v>
      </c>
      <c r="C1062" t="s" s="192">
        <v>891</v>
      </c>
      <c r="D1062" t="s" s="192">
        <v>2342</v>
      </c>
      <c r="E1062" t="s" s="192">
        <v>2343</v>
      </c>
      <c r="F1062" s="192">
        <f>IF(ABS('M102'!X27-SUM('M102'!R27,'M102'!S27,'M102'!U27,'M102'!V27,'M102'!W27,'M102'!T27))&lt;=0.5,"OK","ERROR")</f>
      </c>
    </row>
    <row r="1063">
      <c r="A1063" t="s" s="192">
        <v>257</v>
      </c>
      <c r="B1063" t="s" s="191">
        <v>890</v>
      </c>
      <c r="C1063" t="s" s="192">
        <v>891</v>
      </c>
      <c r="D1063" t="s" s="192">
        <v>914</v>
      </c>
      <c r="E1063" t="s" s="192">
        <v>2344</v>
      </c>
      <c r="F1063" s="192">
        <f>IF(ABS('M102'!Q28-SUM('M102'!K28,'M102'!L28,'M102'!N28,'M102'!O28,'M102'!P28,'M102'!M28))&lt;=0.5,"OK","ERROR")</f>
      </c>
    </row>
    <row r="1064">
      <c r="A1064" t="s" s="192">
        <v>257</v>
      </c>
      <c r="B1064" t="s" s="191">
        <v>890</v>
      </c>
      <c r="C1064" t="s" s="192">
        <v>891</v>
      </c>
      <c r="D1064" t="s" s="192">
        <v>916</v>
      </c>
      <c r="E1064" t="s" s="192">
        <v>2345</v>
      </c>
      <c r="F1064" s="192">
        <f>IF(ABS('M102'!X28-SUM('M102'!R28,'M102'!S28,'M102'!U28,'M102'!V28,'M102'!W28,'M102'!T28))&lt;=0.5,"OK","ERROR")</f>
      </c>
    </row>
    <row r="1065">
      <c r="A1065" t="s" s="192">
        <v>257</v>
      </c>
      <c r="B1065" t="s" s="191">
        <v>890</v>
      </c>
      <c r="C1065" t="s" s="192">
        <v>891</v>
      </c>
      <c r="D1065" t="s" s="192">
        <v>918</v>
      </c>
      <c r="E1065" t="s" s="192">
        <v>2346</v>
      </c>
      <c r="F1065" s="192">
        <f>IF(ABS('M102'!Q29-SUM('M102'!K29,'M102'!L29,'M102'!N29,'M102'!O29,'M102'!P29,'M102'!M29))&lt;=0.5,"OK","ERROR")</f>
      </c>
    </row>
    <row r="1066">
      <c r="A1066" t="s" s="192">
        <v>257</v>
      </c>
      <c r="B1066" t="s" s="191">
        <v>890</v>
      </c>
      <c r="C1066" t="s" s="192">
        <v>891</v>
      </c>
      <c r="D1066" t="s" s="192">
        <v>920</v>
      </c>
      <c r="E1066" t="s" s="192">
        <v>2347</v>
      </c>
      <c r="F1066" s="192">
        <f>IF(ABS('M102'!X29-SUM('M102'!R29,'M102'!S29,'M102'!U29,'M102'!V29,'M102'!W29,'M102'!T29))&lt;=0.5,"OK","ERROR")</f>
      </c>
    </row>
    <row r="1067">
      <c r="A1067" t="s" s="192">
        <v>257</v>
      </c>
      <c r="B1067" t="s" s="191">
        <v>890</v>
      </c>
      <c r="C1067" t="s" s="192">
        <v>891</v>
      </c>
      <c r="D1067" t="s" s="192">
        <v>2348</v>
      </c>
      <c r="E1067" t="s" s="192">
        <v>2349</v>
      </c>
      <c r="F1067" s="192">
        <f>IF(ABS('M102'!Q30-SUM('M102'!K30,'M102'!N30,'M102'!O30,'M102'!M30,'M102'!P30))&lt;=0.5,"OK","ERROR")</f>
      </c>
    </row>
    <row r="1068">
      <c r="A1068" t="s" s="192">
        <v>257</v>
      </c>
      <c r="B1068" t="s" s="191">
        <v>890</v>
      </c>
      <c r="C1068" t="s" s="192">
        <v>891</v>
      </c>
      <c r="D1068" t="s" s="192">
        <v>2350</v>
      </c>
      <c r="E1068" t="s" s="192">
        <v>2351</v>
      </c>
      <c r="F1068" s="192">
        <f>IF(ABS('M102'!X30-SUM('M102'!R30,'M102'!U30,'M102'!V30,'M102'!T30,'M102'!W30))&lt;=0.5,"OK","ERROR")</f>
      </c>
    </row>
    <row r="1069">
      <c r="A1069" t="s" s="192">
        <v>257</v>
      </c>
      <c r="B1069" t="s" s="191">
        <v>890</v>
      </c>
      <c r="C1069" t="s" s="192">
        <v>891</v>
      </c>
      <c r="D1069" t="s" s="192">
        <v>926</v>
      </c>
      <c r="E1069" t="s" s="192">
        <v>2352</v>
      </c>
      <c r="F1069" s="192">
        <f>IF(ABS('M102'!Q31-SUM('M102'!K31,'M102'!L31,'M102'!N31,'M102'!O31,'M102'!P31,'M102'!M31))&lt;=0.5,"OK","ERROR")</f>
      </c>
    </row>
    <row r="1070">
      <c r="A1070" t="s" s="192">
        <v>257</v>
      </c>
      <c r="B1070" t="s" s="191">
        <v>890</v>
      </c>
      <c r="C1070" t="s" s="192">
        <v>891</v>
      </c>
      <c r="D1070" t="s" s="192">
        <v>928</v>
      </c>
      <c r="E1070" t="s" s="192">
        <v>2353</v>
      </c>
      <c r="F1070" s="192">
        <f>IF(ABS('M102'!X31-SUM('M102'!R31,'M102'!S31,'M102'!U31,'M102'!V31,'M102'!W31,'M102'!T31))&lt;=0.5,"OK","ERROR")</f>
      </c>
    </row>
    <row r="1071">
      <c r="A1071" t="s" s="192">
        <v>257</v>
      </c>
      <c r="B1071" t="s" s="191">
        <v>890</v>
      </c>
      <c r="C1071" t="s" s="192">
        <v>891</v>
      </c>
      <c r="D1071" t="s" s="192">
        <v>930</v>
      </c>
      <c r="E1071" t="s" s="192">
        <v>2354</v>
      </c>
      <c r="F1071" s="192">
        <f>IF(ABS('M102'!Q32-SUM('M102'!K32,'M102'!L32,'M102'!N32,'M102'!O32,'M102'!P32,'M102'!M32))&lt;=0.5,"OK","ERROR")</f>
      </c>
    </row>
    <row r="1072">
      <c r="A1072" t="s" s="192">
        <v>257</v>
      </c>
      <c r="B1072" t="s" s="191">
        <v>890</v>
      </c>
      <c r="C1072" t="s" s="192">
        <v>891</v>
      </c>
      <c r="D1072" t="s" s="192">
        <v>932</v>
      </c>
      <c r="E1072" t="s" s="192">
        <v>2355</v>
      </c>
      <c r="F1072" s="192">
        <f>IF(ABS('M102'!X32-SUM('M102'!R32,'M102'!S32,'M102'!U32,'M102'!V32,'M102'!W32,'M102'!T32))&lt;=0.5,"OK","ERROR")</f>
      </c>
    </row>
    <row r="1073">
      <c r="A1073" t="s" s="192">
        <v>257</v>
      </c>
      <c r="B1073" t="s" s="191">
        <v>890</v>
      </c>
      <c r="C1073" t="s" s="192">
        <v>891</v>
      </c>
      <c r="D1073" t="s" s="192">
        <v>934</v>
      </c>
      <c r="E1073" t="s" s="192">
        <v>2356</v>
      </c>
      <c r="F1073" s="192">
        <f>IF(ABS('M102'!Q33-SUM('M102'!K33,'M102'!L33,'M102'!N33,'M102'!O33,'M102'!P33,'M102'!M33))&lt;=0.5,"OK","ERROR")</f>
      </c>
    </row>
    <row r="1074">
      <c r="A1074" t="s" s="192">
        <v>257</v>
      </c>
      <c r="B1074" t="s" s="191">
        <v>890</v>
      </c>
      <c r="C1074" t="s" s="192">
        <v>891</v>
      </c>
      <c r="D1074" t="s" s="192">
        <v>936</v>
      </c>
      <c r="E1074" t="s" s="192">
        <v>2357</v>
      </c>
      <c r="F1074" s="192">
        <f>IF(ABS('M102'!X33-SUM('M102'!R33,'M102'!S33,'M102'!U33,'M102'!V33,'M102'!W33,'M102'!T33))&lt;=0.5,"OK","ERROR")</f>
      </c>
    </row>
    <row r="1075">
      <c r="A1075" t="s" s="192">
        <v>257</v>
      </c>
      <c r="B1075" t="s" s="191">
        <v>890</v>
      </c>
      <c r="C1075" t="s" s="192">
        <v>891</v>
      </c>
      <c r="D1075" t="s" s="192">
        <v>938</v>
      </c>
      <c r="E1075" t="s" s="192">
        <v>2358</v>
      </c>
      <c r="F1075" s="192">
        <f>IF(ABS('M102'!Q34-SUM('M102'!K34,'M102'!L34,'M102'!N34,'M102'!O34,'M102'!P34,'M102'!M34))&lt;=0.5,"OK","ERROR")</f>
      </c>
    </row>
    <row r="1076">
      <c r="A1076" t="s" s="192">
        <v>257</v>
      </c>
      <c r="B1076" t="s" s="191">
        <v>890</v>
      </c>
      <c r="C1076" t="s" s="192">
        <v>891</v>
      </c>
      <c r="D1076" t="s" s="192">
        <v>940</v>
      </c>
      <c r="E1076" t="s" s="192">
        <v>2359</v>
      </c>
      <c r="F1076" s="192">
        <f>IF(ABS('M102'!X34-SUM('M102'!R34,'M102'!S34,'M102'!U34,'M102'!V34,'M102'!W34,'M102'!T34))&lt;=0.5,"OK","ERROR")</f>
      </c>
    </row>
    <row r="1077">
      <c r="A1077" t="s" s="192">
        <v>257</v>
      </c>
      <c r="B1077" t="s" s="191">
        <v>890</v>
      </c>
      <c r="C1077" t="s" s="192">
        <v>891</v>
      </c>
      <c r="D1077" t="s" s="192">
        <v>942</v>
      </c>
      <c r="E1077" t="s" s="192">
        <v>2360</v>
      </c>
      <c r="F1077" s="192">
        <f>IF(ABS('M102'!Q35-SUM('M102'!K35,'M102'!L35,'M102'!N35,'M102'!O35,'M102'!P35,'M102'!M35))&lt;=0.5,"OK","ERROR")</f>
      </c>
    </row>
    <row r="1078">
      <c r="A1078" t="s" s="192">
        <v>257</v>
      </c>
      <c r="B1078" t="s" s="191">
        <v>890</v>
      </c>
      <c r="C1078" t="s" s="192">
        <v>891</v>
      </c>
      <c r="D1078" t="s" s="192">
        <v>944</v>
      </c>
      <c r="E1078" t="s" s="192">
        <v>2361</v>
      </c>
      <c r="F1078" s="192">
        <f>IF(ABS('M102'!X35-SUM('M102'!R35,'M102'!S35,'M102'!U35,'M102'!V35,'M102'!W35,'M102'!T35))&lt;=0.5,"OK","ERROR")</f>
      </c>
    </row>
    <row r="1079">
      <c r="A1079" t="s" s="192">
        <v>257</v>
      </c>
      <c r="B1079" t="s" s="191">
        <v>890</v>
      </c>
      <c r="C1079" t="s" s="192">
        <v>891</v>
      </c>
      <c r="D1079" t="s" s="192">
        <v>946</v>
      </c>
      <c r="E1079" t="s" s="192">
        <v>2362</v>
      </c>
      <c r="F1079" s="192">
        <f>IF(ABS('M102'!Q36-SUM('M102'!K36,'M102'!L36,'M102'!N36,'M102'!O36,'M102'!P36,'M102'!M36))&lt;=0.5,"OK","ERROR")</f>
      </c>
    </row>
    <row r="1080">
      <c r="A1080" t="s" s="192">
        <v>257</v>
      </c>
      <c r="B1080" t="s" s="191">
        <v>890</v>
      </c>
      <c r="C1080" t="s" s="192">
        <v>891</v>
      </c>
      <c r="D1080" t="s" s="192">
        <v>948</v>
      </c>
      <c r="E1080" t="s" s="192">
        <v>2363</v>
      </c>
      <c r="F1080" s="192">
        <f>IF(ABS('M102'!X36-SUM('M102'!R36,'M102'!S36,'M102'!U36,'M102'!V36,'M102'!W36,'M102'!T36))&lt;=0.5,"OK","ERROR")</f>
      </c>
    </row>
    <row r="1081">
      <c r="A1081" t="s" s="192">
        <v>257</v>
      </c>
      <c r="B1081" t="s" s="191">
        <v>890</v>
      </c>
      <c r="C1081" t="s" s="192">
        <v>891</v>
      </c>
      <c r="D1081" t="s" s="192">
        <v>950</v>
      </c>
      <c r="E1081" t="s" s="192">
        <v>2364</v>
      </c>
      <c r="F1081" s="192">
        <f>IF(ABS('M102'!Q37-SUM('M102'!K37,'M102'!L37,'M102'!N37,'M102'!O37,'M102'!P37,'M102'!M37))&lt;=0.5,"OK","ERROR")</f>
      </c>
    </row>
    <row r="1082">
      <c r="A1082" t="s" s="192">
        <v>257</v>
      </c>
      <c r="B1082" t="s" s="191">
        <v>890</v>
      </c>
      <c r="C1082" t="s" s="192">
        <v>891</v>
      </c>
      <c r="D1082" t="s" s="192">
        <v>952</v>
      </c>
      <c r="E1082" t="s" s="192">
        <v>2365</v>
      </c>
      <c r="F1082" s="192">
        <f>IF(ABS('M102'!X37-SUM('M102'!R37,'M102'!S37,'M102'!U37,'M102'!V37,'M102'!W37,'M102'!T37))&lt;=0.5,"OK","ERROR")</f>
      </c>
    </row>
    <row r="1083">
      <c r="A1083" t="s" s="192">
        <v>257</v>
      </c>
      <c r="B1083" t="s" s="191">
        <v>890</v>
      </c>
      <c r="C1083" t="s" s="192">
        <v>891</v>
      </c>
      <c r="D1083" t="s" s="192">
        <v>954</v>
      </c>
      <c r="E1083" t="s" s="192">
        <v>2366</v>
      </c>
      <c r="F1083" s="192">
        <f>IF(ABS('M102'!Q38-SUM('M102'!K38,'M102'!L38,'M102'!N38,'M102'!O38,'M102'!P38,'M102'!M38))&lt;=0.5,"OK","ERROR")</f>
      </c>
    </row>
    <row r="1084">
      <c r="A1084" t="s" s="192">
        <v>257</v>
      </c>
      <c r="B1084" t="s" s="191">
        <v>890</v>
      </c>
      <c r="C1084" t="s" s="192">
        <v>891</v>
      </c>
      <c r="D1084" t="s" s="192">
        <v>956</v>
      </c>
      <c r="E1084" t="s" s="192">
        <v>2367</v>
      </c>
      <c r="F1084" s="192">
        <f>IF(ABS('M102'!X38-SUM('M102'!R38,'M102'!S38,'M102'!U38,'M102'!V38,'M102'!W38,'M102'!T38))&lt;=0.5,"OK","ERROR")</f>
      </c>
    </row>
    <row r="1085">
      <c r="A1085" t="s" s="192">
        <v>257</v>
      </c>
      <c r="B1085" t="s" s="191">
        <v>890</v>
      </c>
      <c r="C1085" t="s" s="192">
        <v>891</v>
      </c>
      <c r="D1085" t="s" s="192">
        <v>958</v>
      </c>
      <c r="E1085" t="s" s="192">
        <v>2368</v>
      </c>
      <c r="F1085" s="192">
        <f>IF(ABS('M102'!Q39-SUM('M102'!K39,'M102'!L39,'M102'!N39,'M102'!O39,'M102'!P39,'M102'!M39))&lt;=0.5,"OK","ERROR")</f>
      </c>
    </row>
    <row r="1086">
      <c r="A1086" t="s" s="192">
        <v>257</v>
      </c>
      <c r="B1086" t="s" s="191">
        <v>890</v>
      </c>
      <c r="C1086" t="s" s="192">
        <v>891</v>
      </c>
      <c r="D1086" t="s" s="192">
        <v>960</v>
      </c>
      <c r="E1086" t="s" s="192">
        <v>2369</v>
      </c>
      <c r="F1086" s="192">
        <f>IF(ABS('M102'!X39-SUM('M102'!R39,'M102'!S39,'M102'!U39,'M102'!V39,'M102'!W39,'M102'!T39))&lt;=0.5,"OK","ERROR")</f>
      </c>
    </row>
    <row r="1087">
      <c r="A1087" t="s" s="192">
        <v>257</v>
      </c>
      <c r="B1087" t="s" s="191">
        <v>890</v>
      </c>
      <c r="C1087" t="s" s="192">
        <v>891</v>
      </c>
      <c r="D1087" t="s" s="192">
        <v>962</v>
      </c>
      <c r="E1087" t="s" s="192">
        <v>2370</v>
      </c>
      <c r="F1087" s="192">
        <f>IF(ABS('M102'!Q40-SUM('M102'!K40,'M102'!L40,'M102'!N40,'M102'!O40,'M102'!P40,'M102'!M40))&lt;=0.5,"OK","ERROR")</f>
      </c>
    </row>
    <row r="1088">
      <c r="A1088" t="s" s="192">
        <v>257</v>
      </c>
      <c r="B1088" t="s" s="191">
        <v>890</v>
      </c>
      <c r="C1088" t="s" s="192">
        <v>891</v>
      </c>
      <c r="D1088" t="s" s="192">
        <v>964</v>
      </c>
      <c r="E1088" t="s" s="192">
        <v>2371</v>
      </c>
      <c r="F1088" s="192">
        <f>IF(ABS('M102'!X40-SUM('M102'!R40,'M102'!S40,'M102'!U40,'M102'!V40,'M102'!W40,'M102'!T40))&lt;=0.5,"OK","ERROR")</f>
      </c>
    </row>
    <row r="1089">
      <c r="A1089" t="s" s="192">
        <v>257</v>
      </c>
      <c r="B1089" t="s" s="191">
        <v>890</v>
      </c>
      <c r="C1089" t="s" s="192">
        <v>891</v>
      </c>
      <c r="D1089" t="s" s="192">
        <v>966</v>
      </c>
      <c r="E1089" t="s" s="192">
        <v>2372</v>
      </c>
      <c r="F1089" s="192">
        <f>IF(ABS('M102'!Q41-SUM('M102'!K41,'M102'!L41,'M102'!N41,'M102'!O41,'M102'!P41,'M102'!M41))&lt;=0.5,"OK","ERROR")</f>
      </c>
    </row>
    <row r="1090">
      <c r="A1090" t="s" s="192">
        <v>257</v>
      </c>
      <c r="B1090" t="s" s="191">
        <v>890</v>
      </c>
      <c r="C1090" t="s" s="192">
        <v>891</v>
      </c>
      <c r="D1090" t="s" s="192">
        <v>968</v>
      </c>
      <c r="E1090" t="s" s="192">
        <v>2373</v>
      </c>
      <c r="F1090" s="192">
        <f>IF(ABS('M102'!X41-SUM('M102'!R41,'M102'!S41,'M102'!U41,'M102'!V41,'M102'!W41,'M102'!T41))&lt;=0.5,"OK","ERROR")</f>
      </c>
    </row>
    <row r="1091">
      <c r="A1091" t="s" s="192">
        <v>257</v>
      </c>
      <c r="B1091" t="s" s="191">
        <v>890</v>
      </c>
      <c r="C1091" t="s" s="192">
        <v>891</v>
      </c>
      <c r="D1091" t="s" s="192">
        <v>970</v>
      </c>
      <c r="E1091" t="s" s="192">
        <v>2374</v>
      </c>
      <c r="F1091" s="192">
        <f>IF(ABS('M102'!Q42-SUM('M102'!K42,'M102'!L42,'M102'!N42,'M102'!O42,'M102'!P42,'M102'!M42))&lt;=0.5,"OK","ERROR")</f>
      </c>
    </row>
    <row r="1092">
      <c r="A1092" t="s" s="192">
        <v>257</v>
      </c>
      <c r="B1092" t="s" s="191">
        <v>890</v>
      </c>
      <c r="C1092" t="s" s="192">
        <v>891</v>
      </c>
      <c r="D1092" t="s" s="192">
        <v>972</v>
      </c>
      <c r="E1092" t="s" s="192">
        <v>2375</v>
      </c>
      <c r="F1092" s="192">
        <f>IF(ABS('M102'!X42-SUM('M102'!R42,'M102'!S42,'M102'!U42,'M102'!V42,'M102'!W42,'M102'!T42))&lt;=0.5,"OK","ERROR")</f>
      </c>
    </row>
    <row r="1093">
      <c r="A1093" t="s" s="192">
        <v>257</v>
      </c>
      <c r="B1093" t="s" s="191">
        <v>890</v>
      </c>
      <c r="C1093" t="s" s="192">
        <v>891</v>
      </c>
      <c r="D1093" t="s" s="192">
        <v>974</v>
      </c>
      <c r="E1093" t="s" s="192">
        <v>2376</v>
      </c>
      <c r="F1093" s="192">
        <f>IF(ABS('M102'!Q43-SUM('M102'!K43,'M102'!L43,'M102'!N43,'M102'!O43,'M102'!P43,'M102'!M43))&lt;=0.5,"OK","ERROR")</f>
      </c>
    </row>
    <row r="1094">
      <c r="A1094" t="s" s="192">
        <v>257</v>
      </c>
      <c r="B1094" t="s" s="191">
        <v>890</v>
      </c>
      <c r="C1094" t="s" s="192">
        <v>891</v>
      </c>
      <c r="D1094" t="s" s="192">
        <v>976</v>
      </c>
      <c r="E1094" t="s" s="192">
        <v>2377</v>
      </c>
      <c r="F1094" s="192">
        <f>IF(ABS('M102'!X43-SUM('M102'!R43,'M102'!S43,'M102'!U43,'M102'!V43,'M102'!W43,'M102'!T43))&lt;=0.5,"OK","ERROR")</f>
      </c>
    </row>
    <row r="1095">
      <c r="A1095" t="s" s="192">
        <v>257</v>
      </c>
      <c r="B1095" t="s" s="191">
        <v>890</v>
      </c>
      <c r="C1095" t="s" s="192">
        <v>891</v>
      </c>
      <c r="D1095" t="s" s="192">
        <v>978</v>
      </c>
      <c r="E1095" t="s" s="192">
        <v>2378</v>
      </c>
      <c r="F1095" s="192">
        <f>IF(ABS('M102'!Q44-SUM('M102'!K44,'M102'!L44,'M102'!N44,'M102'!O44,'M102'!P44,'M102'!M44))&lt;=0.5,"OK","ERROR")</f>
      </c>
    </row>
    <row r="1096">
      <c r="A1096" t="s" s="192">
        <v>257</v>
      </c>
      <c r="B1096" t="s" s="191">
        <v>890</v>
      </c>
      <c r="C1096" t="s" s="192">
        <v>891</v>
      </c>
      <c r="D1096" t="s" s="192">
        <v>980</v>
      </c>
      <c r="E1096" t="s" s="192">
        <v>2379</v>
      </c>
      <c r="F1096" s="192">
        <f>IF(ABS('M102'!X44-SUM('M102'!R44,'M102'!S44,'M102'!U44,'M102'!V44,'M102'!W44,'M102'!T44))&lt;=0.5,"OK","ERROR")</f>
      </c>
    </row>
    <row r="1097">
      <c r="A1097" t="s" s="192">
        <v>257</v>
      </c>
      <c r="B1097" t="s" s="191">
        <v>890</v>
      </c>
      <c r="C1097" t="s" s="192">
        <v>891</v>
      </c>
      <c r="D1097" t="s" s="192">
        <v>982</v>
      </c>
      <c r="E1097" t="s" s="192">
        <v>2380</v>
      </c>
      <c r="F1097" s="192">
        <f>IF(ABS('M102'!Q45-SUM('M102'!K45,'M102'!L45,'M102'!N45,'M102'!O45,'M102'!P45,'M102'!M45))&lt;=0.5,"OK","ERROR")</f>
      </c>
    </row>
    <row r="1098">
      <c r="A1098" t="s" s="192">
        <v>257</v>
      </c>
      <c r="B1098" t="s" s="191">
        <v>890</v>
      </c>
      <c r="C1098" t="s" s="192">
        <v>891</v>
      </c>
      <c r="D1098" t="s" s="192">
        <v>984</v>
      </c>
      <c r="E1098" t="s" s="192">
        <v>2381</v>
      </c>
      <c r="F1098" s="192">
        <f>IF(ABS('M102'!X45-SUM('M102'!R45,'M102'!S45,'M102'!U45,'M102'!V45,'M102'!W45,'M102'!T45))&lt;=0.5,"OK","ERROR")</f>
      </c>
    </row>
    <row r="1099">
      <c r="A1099" t="s" s="192">
        <v>257</v>
      </c>
      <c r="B1099" t="s" s="191">
        <v>890</v>
      </c>
      <c r="C1099" t="s" s="192">
        <v>891</v>
      </c>
      <c r="D1099" t="s" s="192">
        <v>986</v>
      </c>
      <c r="E1099" t="s" s="192">
        <v>2382</v>
      </c>
      <c r="F1099" s="192">
        <f>IF(ABS('M102'!Q46-SUM('M102'!K46,'M102'!L46,'M102'!N46,'M102'!O46,'M102'!P46,'M102'!M46))&lt;=0.5,"OK","ERROR")</f>
      </c>
    </row>
    <row r="1100">
      <c r="A1100" t="s" s="192">
        <v>257</v>
      </c>
      <c r="B1100" t="s" s="191">
        <v>890</v>
      </c>
      <c r="C1100" t="s" s="192">
        <v>891</v>
      </c>
      <c r="D1100" t="s" s="192">
        <v>988</v>
      </c>
      <c r="E1100" t="s" s="192">
        <v>2383</v>
      </c>
      <c r="F1100" s="192">
        <f>IF(ABS('M102'!X46-SUM('M102'!R46,'M102'!S46,'M102'!U46,'M102'!V46,'M102'!W46,'M102'!T46))&lt;=0.5,"OK","ERROR")</f>
      </c>
    </row>
    <row r="1101">
      <c r="A1101" t="s" s="192">
        <v>257</v>
      </c>
      <c r="B1101" t="s" s="191">
        <v>890</v>
      </c>
      <c r="C1101" t="s" s="192">
        <v>891</v>
      </c>
      <c r="D1101" t="s" s="192">
        <v>990</v>
      </c>
      <c r="E1101" t="s" s="192">
        <v>2384</v>
      </c>
      <c r="F1101" s="192">
        <f>IF(ABS('M102'!Q47-SUM('M102'!K47,'M102'!L47,'M102'!N47,'M102'!O47,'M102'!P47,'M102'!M47))&lt;=0.5,"OK","ERROR")</f>
      </c>
    </row>
    <row r="1102">
      <c r="A1102" t="s" s="192">
        <v>257</v>
      </c>
      <c r="B1102" t="s" s="191">
        <v>890</v>
      </c>
      <c r="C1102" t="s" s="192">
        <v>891</v>
      </c>
      <c r="D1102" t="s" s="192">
        <v>992</v>
      </c>
      <c r="E1102" t="s" s="192">
        <v>2385</v>
      </c>
      <c r="F1102" s="192">
        <f>IF(ABS('M102'!X47-SUM('M102'!R47,'M102'!S47,'M102'!U47,'M102'!V47,'M102'!W47,'M102'!T47))&lt;=0.5,"OK","ERROR")</f>
      </c>
    </row>
    <row r="1103">
      <c r="A1103" t="s" s="192">
        <v>257</v>
      </c>
      <c r="B1103" t="s" s="191">
        <v>890</v>
      </c>
      <c r="C1103" t="s" s="192">
        <v>891</v>
      </c>
      <c r="D1103" t="s" s="192">
        <v>994</v>
      </c>
      <c r="E1103" t="s" s="192">
        <v>2386</v>
      </c>
      <c r="F1103" s="192">
        <f>IF(ABS('M102'!Q48-SUM('M102'!K48,'M102'!L48,'M102'!N48,'M102'!O48,'M102'!P48,'M102'!M48))&lt;=0.5,"OK","ERROR")</f>
      </c>
    </row>
    <row r="1104">
      <c r="A1104" t="s" s="192">
        <v>257</v>
      </c>
      <c r="B1104" t="s" s="191">
        <v>890</v>
      </c>
      <c r="C1104" t="s" s="192">
        <v>891</v>
      </c>
      <c r="D1104" t="s" s="192">
        <v>996</v>
      </c>
      <c r="E1104" t="s" s="192">
        <v>2387</v>
      </c>
      <c r="F1104" s="192">
        <f>IF(ABS('M102'!X48-SUM('M102'!R48,'M102'!S48,'M102'!U48,'M102'!V48,'M102'!W48,'M102'!T48))&lt;=0.5,"OK","ERROR")</f>
      </c>
    </row>
    <row r="1105">
      <c r="A1105" t="s" s="192">
        <v>257</v>
      </c>
      <c r="B1105" t="s" s="191">
        <v>890</v>
      </c>
      <c r="C1105" t="s" s="192">
        <v>891</v>
      </c>
      <c r="D1105" t="s" s="192">
        <v>998</v>
      </c>
      <c r="E1105" t="s" s="192">
        <v>2388</v>
      </c>
      <c r="F1105" s="192">
        <f>IF(ABS('M102'!Q49-SUM('M102'!K49,'M102'!L49,'M102'!N49,'M102'!O49,'M102'!P49,'M102'!M49))&lt;=0.5,"OK","ERROR")</f>
      </c>
    </row>
    <row r="1106">
      <c r="A1106" t="s" s="192">
        <v>257</v>
      </c>
      <c r="B1106" t="s" s="191">
        <v>890</v>
      </c>
      <c r="C1106" t="s" s="192">
        <v>891</v>
      </c>
      <c r="D1106" t="s" s="192">
        <v>1000</v>
      </c>
      <c r="E1106" t="s" s="192">
        <v>2389</v>
      </c>
      <c r="F1106" s="192">
        <f>IF(ABS('M102'!X49-SUM('M102'!R49,'M102'!S49,'M102'!U49,'M102'!V49,'M102'!W49,'M102'!T49))&lt;=0.5,"OK","ERROR")</f>
      </c>
    </row>
    <row r="1107">
      <c r="A1107" t="s" s="192">
        <v>257</v>
      </c>
      <c r="B1107" t="s" s="191">
        <v>890</v>
      </c>
      <c r="C1107" t="s" s="192">
        <v>891</v>
      </c>
      <c r="D1107" t="s" s="192">
        <v>2390</v>
      </c>
      <c r="E1107" t="s" s="192">
        <v>2391</v>
      </c>
      <c r="F1107" s="192">
        <f>IF(ABS('M102'!Q50-SUM('M102'!K50,'M102'!L50,'M102'!N50,'M102'!O50,'M102'!M50,'M102'!P50))&lt;=0.5,"OK","ERROR")</f>
      </c>
    </row>
    <row r="1108">
      <c r="A1108" t="s" s="192">
        <v>257</v>
      </c>
      <c r="B1108" t="s" s="191">
        <v>890</v>
      </c>
      <c r="C1108" t="s" s="192">
        <v>891</v>
      </c>
      <c r="D1108" t="s" s="192">
        <v>2392</v>
      </c>
      <c r="E1108" t="s" s="192">
        <v>2393</v>
      </c>
      <c r="F1108" s="192">
        <f>IF(ABS('M102'!X50-SUM('M102'!R50,'M102'!S50,'M102'!U50,'M102'!V50,'M102'!T50,'M102'!W50))&lt;=0.5,"OK","ERROR")</f>
      </c>
    </row>
    <row r="1109">
      <c r="A1109" t="s" s="192">
        <v>257</v>
      </c>
      <c r="B1109" t="s" s="191">
        <v>890</v>
      </c>
      <c r="C1109" t="s" s="192">
        <v>891</v>
      </c>
      <c r="D1109" t="s" s="192">
        <v>1006</v>
      </c>
      <c r="E1109" t="s" s="192">
        <v>2394</v>
      </c>
      <c r="F1109" s="192">
        <f>IF(ABS('M102'!Q51-SUM('M102'!K51,'M102'!L51,'M102'!N51,'M102'!O51,'M102'!P51,'M102'!M51))&lt;=0.5,"OK","ERROR")</f>
      </c>
    </row>
    <row r="1110">
      <c r="A1110" t="s" s="192">
        <v>257</v>
      </c>
      <c r="B1110" t="s" s="191">
        <v>890</v>
      </c>
      <c r="C1110" t="s" s="192">
        <v>891</v>
      </c>
      <c r="D1110" t="s" s="192">
        <v>1008</v>
      </c>
      <c r="E1110" t="s" s="192">
        <v>2395</v>
      </c>
      <c r="F1110" s="192">
        <f>IF(ABS('M102'!X51-SUM('M102'!R51,'M102'!S51,'M102'!U51,'M102'!V51,'M102'!W51,'M102'!T51))&lt;=0.5,"OK","ERROR")</f>
      </c>
    </row>
    <row r="1111">
      <c r="A1111" t="s" s="192">
        <v>257</v>
      </c>
      <c r="B1111" t="s" s="191">
        <v>890</v>
      </c>
      <c r="C1111" t="s" s="192">
        <v>891</v>
      </c>
      <c r="D1111" t="s" s="192">
        <v>1010</v>
      </c>
      <c r="E1111" t="s" s="192">
        <v>2396</v>
      </c>
      <c r="F1111" s="192">
        <f>IF(ABS('M102'!Q52-SUM('M102'!K52,'M102'!L52,'M102'!N52,'M102'!O52,'M102'!P52,'M102'!M52))&lt;=0.5,"OK","ERROR")</f>
      </c>
    </row>
    <row r="1112">
      <c r="A1112" t="s" s="192">
        <v>257</v>
      </c>
      <c r="B1112" t="s" s="191">
        <v>890</v>
      </c>
      <c r="C1112" t="s" s="192">
        <v>891</v>
      </c>
      <c r="D1112" t="s" s="192">
        <v>1012</v>
      </c>
      <c r="E1112" t="s" s="192">
        <v>2397</v>
      </c>
      <c r="F1112" s="192">
        <f>IF(ABS('M102'!X52-SUM('M102'!R52,'M102'!S52,'M102'!U52,'M102'!V52,'M102'!W52,'M102'!T52))&lt;=0.5,"OK","ERROR")</f>
      </c>
    </row>
    <row r="1113">
      <c r="A1113" t="s" s="192">
        <v>257</v>
      </c>
      <c r="B1113" t="s" s="191">
        <v>890</v>
      </c>
      <c r="C1113" t="s" s="192">
        <v>891</v>
      </c>
      <c r="D1113" t="s" s="192">
        <v>1014</v>
      </c>
      <c r="E1113" t="s" s="192">
        <v>2398</v>
      </c>
      <c r="F1113" s="192">
        <f>IF(ABS('M102'!Q53-SUM('M102'!K53,'M102'!L53,'M102'!N53,'M102'!O53,'M102'!P53,'M102'!M53))&lt;=0.5,"OK","ERROR")</f>
      </c>
    </row>
    <row r="1114">
      <c r="A1114" t="s" s="192">
        <v>257</v>
      </c>
      <c r="B1114" t="s" s="191">
        <v>890</v>
      </c>
      <c r="C1114" t="s" s="192">
        <v>891</v>
      </c>
      <c r="D1114" t="s" s="192">
        <v>1016</v>
      </c>
      <c r="E1114" t="s" s="192">
        <v>2399</v>
      </c>
      <c r="F1114" s="192">
        <f>IF(ABS('M102'!X53-SUM('M102'!R53,'M102'!S53,'M102'!U53,'M102'!V53,'M102'!W53,'M102'!T53))&lt;=0.5,"OK","ERROR")</f>
      </c>
    </row>
    <row r="1115">
      <c r="A1115" t="s" s="192">
        <v>257</v>
      </c>
      <c r="B1115" t="s" s="191">
        <v>890</v>
      </c>
      <c r="C1115" t="s" s="192">
        <v>891</v>
      </c>
      <c r="D1115" t="s" s="192">
        <v>1018</v>
      </c>
      <c r="E1115" t="s" s="192">
        <v>2400</v>
      </c>
      <c r="F1115" s="192">
        <f>IF(ABS('M102'!Q54-SUM('M102'!K54,'M102'!L54,'M102'!N54,'M102'!O54,'M102'!P54,'M102'!M54))&lt;=0.5,"OK","ERROR")</f>
      </c>
    </row>
    <row r="1116">
      <c r="A1116" t="s" s="192">
        <v>257</v>
      </c>
      <c r="B1116" t="s" s="191">
        <v>890</v>
      </c>
      <c r="C1116" t="s" s="192">
        <v>891</v>
      </c>
      <c r="D1116" t="s" s="192">
        <v>1020</v>
      </c>
      <c r="E1116" t="s" s="192">
        <v>2401</v>
      </c>
      <c r="F1116" s="192">
        <f>IF(ABS('M102'!X54-SUM('M102'!R54,'M102'!S54,'M102'!U54,'M102'!V54,'M102'!W54,'M102'!T54))&lt;=0.5,"OK","ERROR")</f>
      </c>
    </row>
    <row r="1117">
      <c r="A1117" t="s" s="192">
        <v>257</v>
      </c>
      <c r="B1117" t="s" s="191">
        <v>890</v>
      </c>
      <c r="C1117" t="s" s="192">
        <v>891</v>
      </c>
      <c r="D1117" t="s" s="192">
        <v>1022</v>
      </c>
      <c r="E1117" t="s" s="192">
        <v>2402</v>
      </c>
      <c r="F1117" s="192">
        <f>IF(ABS('M102'!Q55-SUM('M102'!K55,'M102'!L55,'M102'!N55,'M102'!O55,'M102'!P55,'M102'!M55))&lt;=0.5,"OK","ERROR")</f>
      </c>
    </row>
    <row r="1118">
      <c r="A1118" t="s" s="192">
        <v>257</v>
      </c>
      <c r="B1118" t="s" s="191">
        <v>890</v>
      </c>
      <c r="C1118" t="s" s="192">
        <v>891</v>
      </c>
      <c r="D1118" t="s" s="192">
        <v>1024</v>
      </c>
      <c r="E1118" t="s" s="192">
        <v>2403</v>
      </c>
      <c r="F1118" s="192">
        <f>IF(ABS('M102'!X55-SUM('M102'!R55,'M102'!S55,'M102'!U55,'M102'!V55,'M102'!W55,'M102'!T55))&lt;=0.5,"OK","ERROR")</f>
      </c>
    </row>
    <row r="1119">
      <c r="A1119" t="s" s="192">
        <v>257</v>
      </c>
      <c r="B1119" t="s" s="191">
        <v>890</v>
      </c>
      <c r="C1119" t="s" s="192">
        <v>891</v>
      </c>
      <c r="D1119" t="s" s="192">
        <v>1026</v>
      </c>
      <c r="E1119" t="s" s="192">
        <v>2404</v>
      </c>
      <c r="F1119" s="192">
        <f>IF(ABS('M102'!Q56-SUM('M102'!K56,'M102'!L56,'M102'!N56,'M102'!O56,'M102'!P56,'M102'!M56))&lt;=0.5,"OK","ERROR")</f>
      </c>
    </row>
    <row r="1120">
      <c r="A1120" t="s" s="192">
        <v>257</v>
      </c>
      <c r="B1120" t="s" s="191">
        <v>890</v>
      </c>
      <c r="C1120" t="s" s="192">
        <v>891</v>
      </c>
      <c r="D1120" t="s" s="192">
        <v>1028</v>
      </c>
      <c r="E1120" t="s" s="192">
        <v>2405</v>
      </c>
      <c r="F1120" s="192">
        <f>IF(ABS('M102'!X56-SUM('M102'!R56,'M102'!S56,'M102'!U56,'M102'!V56,'M102'!W56,'M102'!T56))&lt;=0.5,"OK","ERROR")</f>
      </c>
    </row>
    <row r="1121">
      <c r="A1121" t="s" s="192">
        <v>257</v>
      </c>
      <c r="B1121" t="s" s="191">
        <v>890</v>
      </c>
      <c r="C1121" t="s" s="192">
        <v>891</v>
      </c>
      <c r="D1121" t="s" s="192">
        <v>2406</v>
      </c>
      <c r="E1121" t="s" s="192">
        <v>2407</v>
      </c>
      <c r="F1121" s="192">
        <f>IF(ABS('M102'!Q57-SUM('M102'!K57,'M102'!L57,'M102'!N57,'M102'!O57,'M102'!P57,'M102'!M57))&lt;=0.5,"OK","ERROR")</f>
      </c>
    </row>
    <row r="1122">
      <c r="A1122" t="s" s="192">
        <v>257</v>
      </c>
      <c r="B1122" t="s" s="191">
        <v>890</v>
      </c>
      <c r="C1122" t="s" s="192">
        <v>891</v>
      </c>
      <c r="D1122" t="s" s="192">
        <v>2408</v>
      </c>
      <c r="E1122" t="s" s="192">
        <v>2409</v>
      </c>
      <c r="F1122" s="192">
        <f>IF(ABS('M102'!X57-SUM('M102'!R57,'M102'!S57,'M102'!U57,'M102'!V57,'M102'!W57,'M102'!T57))&lt;=0.5,"OK","ERROR")</f>
      </c>
    </row>
    <row r="1123">
      <c r="A1123" t="s" s="192">
        <v>257</v>
      </c>
      <c r="B1123" t="s" s="191">
        <v>890</v>
      </c>
      <c r="C1123" t="s" s="192">
        <v>891</v>
      </c>
      <c r="D1123" t="s" s="192">
        <v>1030</v>
      </c>
      <c r="E1123" t="s" s="192">
        <v>2410</v>
      </c>
      <c r="F1123" s="192">
        <f>IF(ABS('M102'!Q58-SUM('M102'!K58,'M102'!L58,'M102'!N58,'M102'!O58,'M102'!P58,'M102'!M58))&lt;=0.5,"OK","ERROR")</f>
      </c>
    </row>
    <row r="1124">
      <c r="A1124" t="s" s="192">
        <v>257</v>
      </c>
      <c r="B1124" t="s" s="191">
        <v>890</v>
      </c>
      <c r="C1124" t="s" s="192">
        <v>891</v>
      </c>
      <c r="D1124" t="s" s="192">
        <v>1032</v>
      </c>
      <c r="E1124" t="s" s="192">
        <v>2411</v>
      </c>
      <c r="F1124" s="192">
        <f>IF(ABS('M102'!X58-SUM('M102'!R58,'M102'!S58,'M102'!U58,'M102'!V58,'M102'!W58,'M102'!T58))&lt;=0.5,"OK","ERROR")</f>
      </c>
    </row>
    <row r="1125">
      <c r="A1125" t="s" s="192">
        <v>257</v>
      </c>
      <c r="B1125" t="s" s="191">
        <v>890</v>
      </c>
      <c r="C1125" t="s" s="192">
        <v>891</v>
      </c>
      <c r="D1125" t="s" s="192">
        <v>1034</v>
      </c>
      <c r="E1125" t="s" s="192">
        <v>2412</v>
      </c>
      <c r="F1125" s="192">
        <f>IF(ABS('M102'!Q59-SUM('M102'!K59,'M102'!L59,'M102'!N59,'M102'!O59,'M102'!P59,'M102'!M59))&lt;=0.5,"OK","ERROR")</f>
      </c>
    </row>
    <row r="1126">
      <c r="A1126" t="s" s="192">
        <v>257</v>
      </c>
      <c r="B1126" t="s" s="191">
        <v>890</v>
      </c>
      <c r="C1126" t="s" s="192">
        <v>891</v>
      </c>
      <c r="D1126" t="s" s="192">
        <v>1036</v>
      </c>
      <c r="E1126" t="s" s="192">
        <v>2413</v>
      </c>
      <c r="F1126" s="192">
        <f>IF(ABS('M102'!X59-SUM('M102'!R59,'M102'!S59,'M102'!U59,'M102'!V59,'M102'!W59,'M102'!T59))&lt;=0.5,"OK","ERROR")</f>
      </c>
    </row>
    <row r="1127">
      <c r="A1127" t="s" s="192">
        <v>257</v>
      </c>
      <c r="B1127" t="s" s="191">
        <v>890</v>
      </c>
      <c r="C1127" t="s" s="192">
        <v>891</v>
      </c>
      <c r="D1127" t="s" s="192">
        <v>1038</v>
      </c>
      <c r="E1127" t="s" s="192">
        <v>2414</v>
      </c>
      <c r="F1127" s="192">
        <f>IF(ABS('M102'!Q60-SUM('M102'!K60,'M102'!L60,'M102'!N60,'M102'!O60,'M102'!P60,'M102'!M60))&lt;=0.5,"OK","ERROR")</f>
      </c>
    </row>
    <row r="1128">
      <c r="A1128" t="s" s="192">
        <v>257</v>
      </c>
      <c r="B1128" t="s" s="191">
        <v>890</v>
      </c>
      <c r="C1128" t="s" s="192">
        <v>891</v>
      </c>
      <c r="D1128" t="s" s="192">
        <v>1040</v>
      </c>
      <c r="E1128" t="s" s="192">
        <v>2415</v>
      </c>
      <c r="F1128" s="192">
        <f>IF(ABS('M102'!X60-SUM('M102'!R60,'M102'!S60,'M102'!U60,'M102'!V60,'M102'!W60,'M102'!T60))&lt;=0.5,"OK","ERROR")</f>
      </c>
    </row>
    <row r="1129">
      <c r="A1129" t="s" s="192">
        <v>257</v>
      </c>
      <c r="B1129" t="s" s="191">
        <v>890</v>
      </c>
      <c r="C1129" t="s" s="192">
        <v>891</v>
      </c>
      <c r="D1129" t="s" s="192">
        <v>1042</v>
      </c>
      <c r="E1129" t="s" s="192">
        <v>2416</v>
      </c>
      <c r="F1129" s="192">
        <f>IF(ABS('M102'!Q61-SUM('M102'!K61,'M102'!L61,'M102'!N61,'M102'!O61,'M102'!P61,'M102'!M61))&lt;=0.5,"OK","ERROR")</f>
      </c>
    </row>
    <row r="1130">
      <c r="A1130" t="s" s="192">
        <v>257</v>
      </c>
      <c r="B1130" t="s" s="191">
        <v>890</v>
      </c>
      <c r="C1130" t="s" s="192">
        <v>891</v>
      </c>
      <c r="D1130" t="s" s="192">
        <v>1044</v>
      </c>
      <c r="E1130" t="s" s="192">
        <v>2417</v>
      </c>
      <c r="F1130" s="192">
        <f>IF(ABS('M102'!X61-SUM('M102'!R61,'M102'!S61,'M102'!U61,'M102'!V61,'M102'!W61,'M102'!T61))&lt;=0.5,"OK","ERROR")</f>
      </c>
    </row>
    <row r="1131">
      <c r="A1131" t="s" s="192">
        <v>257</v>
      </c>
      <c r="B1131" t="s" s="191">
        <v>890</v>
      </c>
      <c r="C1131" t="s" s="192">
        <v>891</v>
      </c>
      <c r="D1131" t="s" s="192">
        <v>1046</v>
      </c>
      <c r="E1131" t="s" s="192">
        <v>2418</v>
      </c>
      <c r="F1131" s="192">
        <f>IF(ABS('M102'!Q62-SUM('M102'!K62,'M102'!L62,'M102'!N62,'M102'!O62,'M102'!P62,'M102'!M62))&lt;=0.5,"OK","ERROR")</f>
      </c>
    </row>
    <row r="1132">
      <c r="A1132" t="s" s="192">
        <v>257</v>
      </c>
      <c r="B1132" t="s" s="191">
        <v>890</v>
      </c>
      <c r="C1132" t="s" s="192">
        <v>891</v>
      </c>
      <c r="D1132" t="s" s="192">
        <v>1048</v>
      </c>
      <c r="E1132" t="s" s="192">
        <v>2419</v>
      </c>
      <c r="F1132" s="192">
        <f>IF(ABS('M102'!X62-SUM('M102'!R62,'M102'!S62,'M102'!U62,'M102'!V62,'M102'!W62,'M102'!T62))&lt;=0.5,"OK","ERROR")</f>
      </c>
    </row>
    <row r="1133">
      <c r="A1133" t="s" s="192">
        <v>257</v>
      </c>
      <c r="B1133" t="s" s="191">
        <v>890</v>
      </c>
      <c r="C1133" t="s" s="192">
        <v>891</v>
      </c>
      <c r="D1133" t="s" s="192">
        <v>2420</v>
      </c>
      <c r="E1133" t="s" s="192">
        <v>2421</v>
      </c>
      <c r="F1133" s="192">
        <f>IF(ABS('M102'!Q63-SUM('M102'!K63,'M102'!N63,'M102'!O63,'M102'!M63,'M102'!P63))&lt;=0.5,"OK","ERROR")</f>
      </c>
    </row>
    <row r="1134">
      <c r="A1134" t="s" s="192">
        <v>257</v>
      </c>
      <c r="B1134" t="s" s="191">
        <v>890</v>
      </c>
      <c r="C1134" t="s" s="192">
        <v>891</v>
      </c>
      <c r="D1134" t="s" s="192">
        <v>2422</v>
      </c>
      <c r="E1134" t="s" s="192">
        <v>2423</v>
      </c>
      <c r="F1134" s="192">
        <f>IF(ABS('M102'!X63-SUM('M102'!R63,'M102'!U63,'M102'!V63,'M102'!T63,'M102'!W63))&lt;=0.5,"OK","ERROR")</f>
      </c>
    </row>
    <row r="1135">
      <c r="A1135" t="s" s="192">
        <v>257</v>
      </c>
      <c r="B1135" t="s" s="191">
        <v>890</v>
      </c>
      <c r="C1135" t="s" s="192">
        <v>891</v>
      </c>
      <c r="D1135" t="s" s="192">
        <v>2424</v>
      </c>
      <c r="E1135" t="s" s="192">
        <v>2425</v>
      </c>
      <c r="F1135" s="192">
        <f>IF(ABS('M102'!Q64-SUM('M102'!K64,'M102'!L64,'M102'!N64,'M102'!O64,'M102'!M64,'M102'!P64))&lt;=0.5,"OK","ERROR")</f>
      </c>
    </row>
    <row r="1136">
      <c r="A1136" t="s" s="192">
        <v>257</v>
      </c>
      <c r="B1136" t="s" s="191">
        <v>890</v>
      </c>
      <c r="C1136" t="s" s="192">
        <v>891</v>
      </c>
      <c r="D1136" t="s" s="192">
        <v>2426</v>
      </c>
      <c r="E1136" t="s" s="192">
        <v>2427</v>
      </c>
      <c r="F1136" s="192">
        <f>IF(ABS('M102'!X64-SUM('M102'!R64,'M102'!S64,'M102'!U64,'M102'!V64,'M102'!T64,'M102'!W64))&lt;=0.5,"OK","ERROR")</f>
      </c>
    </row>
    <row r="1137">
      <c r="A1137" t="s" s="192">
        <v>257</v>
      </c>
      <c r="B1137" t="s" s="191">
        <v>890</v>
      </c>
      <c r="C1137" t="s" s="192">
        <v>891</v>
      </c>
      <c r="D1137" t="s" s="192">
        <v>2428</v>
      </c>
      <c r="E1137" t="s" s="192">
        <v>2429</v>
      </c>
      <c r="F1137" s="192">
        <f>IF(ABS('M102'!Q65-SUM('M102'!K65,'M102'!L65,'M102'!N65,'M102'!O65,'M102'!M65,'M102'!P65))&lt;=0.5,"OK","ERROR")</f>
      </c>
    </row>
    <row r="1138">
      <c r="A1138" t="s" s="192">
        <v>257</v>
      </c>
      <c r="B1138" t="s" s="191">
        <v>890</v>
      </c>
      <c r="C1138" t="s" s="192">
        <v>891</v>
      </c>
      <c r="D1138" t="s" s="192">
        <v>2430</v>
      </c>
      <c r="E1138" t="s" s="192">
        <v>2431</v>
      </c>
      <c r="F1138" s="192">
        <f>IF(ABS('M102'!X65-SUM('M102'!R65,'M102'!S65,'M102'!U65,'M102'!V65,'M102'!T65,'M102'!W65))&lt;=0.5,"OK","ERROR")</f>
      </c>
    </row>
    <row r="1139">
      <c r="A1139" t="s" s="192">
        <v>257</v>
      </c>
      <c r="B1139" t="s" s="191">
        <v>890</v>
      </c>
      <c r="C1139" t="s" s="192">
        <v>891</v>
      </c>
      <c r="D1139" t="s" s="192">
        <v>2432</v>
      </c>
      <c r="E1139" t="s" s="192">
        <v>2433</v>
      </c>
      <c r="F1139" s="192">
        <f>IF(ABS('M102'!Q66-SUM('M102'!K66,'M102'!L66,'M102'!N66,'M102'!O66,'M102'!M66,'M102'!P66))&lt;=0.5,"OK","ERROR")</f>
      </c>
    </row>
    <row r="1140">
      <c r="A1140" t="s" s="192">
        <v>257</v>
      </c>
      <c r="B1140" t="s" s="191">
        <v>890</v>
      </c>
      <c r="C1140" t="s" s="192">
        <v>891</v>
      </c>
      <c r="D1140" t="s" s="192">
        <v>2434</v>
      </c>
      <c r="E1140" t="s" s="192">
        <v>2435</v>
      </c>
      <c r="F1140" s="192">
        <f>IF(ABS('M102'!X66-SUM('M102'!R66,'M102'!S66,'M102'!U66,'M102'!V66,'M102'!T66,'M102'!W66))&lt;=0.5,"OK","ERROR")</f>
      </c>
    </row>
    <row r="1141">
      <c r="A1141" t="s" s="192">
        <v>257</v>
      </c>
      <c r="B1141" t="s" s="191">
        <v>890</v>
      </c>
      <c r="C1141" t="s" s="192">
        <v>891</v>
      </c>
      <c r="D1141" t="s" s="192">
        <v>1062</v>
      </c>
      <c r="E1141" t="s" s="192">
        <v>2436</v>
      </c>
      <c r="F1141" s="192">
        <f>IF(ABS('M102'!Q67-SUM('M102'!K67,'M102'!L67,'M102'!N67,'M102'!O67,'M102'!P67,'M102'!M67))&lt;=0.5,"OK","ERROR")</f>
      </c>
    </row>
    <row r="1142">
      <c r="A1142" t="s" s="192">
        <v>257</v>
      </c>
      <c r="B1142" t="s" s="191">
        <v>890</v>
      </c>
      <c r="C1142" t="s" s="192">
        <v>891</v>
      </c>
      <c r="D1142" t="s" s="192">
        <v>1064</v>
      </c>
      <c r="E1142" t="s" s="192">
        <v>2437</v>
      </c>
      <c r="F1142" s="192">
        <f>IF(ABS('M102'!X67-SUM('M102'!R67,'M102'!S67,'M102'!U67,'M102'!V67,'M102'!W67,'M102'!T67))&lt;=0.5,"OK","ERROR")</f>
      </c>
    </row>
    <row r="1143">
      <c r="A1143" t="s" s="192">
        <v>257</v>
      </c>
      <c r="B1143" t="s" s="191">
        <v>890</v>
      </c>
      <c r="C1143" t="s" s="192">
        <v>891</v>
      </c>
      <c r="D1143" t="s" s="192">
        <v>1066</v>
      </c>
      <c r="E1143" t="s" s="192">
        <v>2438</v>
      </c>
      <c r="F1143" s="192">
        <f>IF(ABS('M102'!Q68-SUM('M102'!K68,'M102'!L68,'M102'!N68,'M102'!O68,'M102'!P68,'M102'!M68))&lt;=0.5,"OK","ERROR")</f>
      </c>
    </row>
    <row r="1144">
      <c r="A1144" t="s" s="192">
        <v>257</v>
      </c>
      <c r="B1144" t="s" s="191">
        <v>890</v>
      </c>
      <c r="C1144" t="s" s="192">
        <v>891</v>
      </c>
      <c r="D1144" t="s" s="192">
        <v>1068</v>
      </c>
      <c r="E1144" t="s" s="192">
        <v>2439</v>
      </c>
      <c r="F1144" s="192">
        <f>IF(ABS('M102'!X68-SUM('M102'!R68,'M102'!S68,'M102'!U68,'M102'!V68,'M102'!W68,'M102'!T68))&lt;=0.5,"OK","ERROR")</f>
      </c>
    </row>
    <row r="1145">
      <c r="A1145" t="s" s="192">
        <v>257</v>
      </c>
      <c r="B1145" t="s" s="191">
        <v>890</v>
      </c>
      <c r="C1145" t="s" s="192">
        <v>891</v>
      </c>
      <c r="D1145" t="s" s="192">
        <v>1070</v>
      </c>
      <c r="E1145" t="s" s="192">
        <v>2440</v>
      </c>
      <c r="F1145" s="192">
        <f>IF(ABS('M102'!Q69-SUM('M102'!K69,'M102'!L69,'M102'!N69,'M102'!O69,'M102'!P69,'M102'!M69))&lt;=0.5,"OK","ERROR")</f>
      </c>
    </row>
    <row r="1146">
      <c r="A1146" t="s" s="192">
        <v>257</v>
      </c>
      <c r="B1146" t="s" s="191">
        <v>890</v>
      </c>
      <c r="C1146" t="s" s="192">
        <v>891</v>
      </c>
      <c r="D1146" t="s" s="192">
        <v>1072</v>
      </c>
      <c r="E1146" t="s" s="192">
        <v>2441</v>
      </c>
      <c r="F1146" s="192">
        <f>IF(ABS('M102'!X69-SUM('M102'!R69,'M102'!S69,'M102'!U69,'M102'!V69,'M102'!W69,'M102'!T69))&lt;=0.5,"OK","ERROR")</f>
      </c>
    </row>
    <row r="1147">
      <c r="A1147" t="s" s="192">
        <v>257</v>
      </c>
      <c r="B1147" t="s" s="191">
        <v>890</v>
      </c>
      <c r="C1147" t="s" s="192">
        <v>891</v>
      </c>
      <c r="D1147" t="s" s="192">
        <v>2442</v>
      </c>
      <c r="E1147" t="s" s="192">
        <v>2443</v>
      </c>
      <c r="F1147" s="192">
        <f>IF(ABS('M102'!Q70-SUM('M102'!K70,'M102'!L70,'M102'!N70,'M102'!O70,'M102'!M70,'M102'!P70))&lt;=0.5,"OK","ERROR")</f>
      </c>
    </row>
    <row r="1148">
      <c r="A1148" t="s" s="192">
        <v>257</v>
      </c>
      <c r="B1148" t="s" s="191">
        <v>890</v>
      </c>
      <c r="C1148" t="s" s="192">
        <v>891</v>
      </c>
      <c r="D1148" t="s" s="192">
        <v>2444</v>
      </c>
      <c r="E1148" t="s" s="192">
        <v>2445</v>
      </c>
      <c r="F1148" s="192">
        <f>IF(ABS('M102'!X70-SUM('M102'!R70,'M102'!S70,'M102'!U70,'M102'!V70,'M102'!T70,'M102'!W70))&lt;=0.5,"OK","ERROR")</f>
      </c>
    </row>
    <row r="1149">
      <c r="A1149" t="s" s="192">
        <v>257</v>
      </c>
      <c r="B1149" t="s" s="191">
        <v>890</v>
      </c>
      <c r="C1149" t="s" s="192">
        <v>891</v>
      </c>
      <c r="D1149" t="s" s="192">
        <v>2446</v>
      </c>
      <c r="E1149" t="s" s="192">
        <v>2447</v>
      </c>
      <c r="F1149" s="192">
        <f>IF(ABS('M102'!Q71-SUM('M102'!K71,'M102'!L71,'M102'!N71,'M102'!O71,'M102'!M71,'M102'!P71))&lt;=0.5,"OK","ERROR")</f>
      </c>
    </row>
    <row r="1150">
      <c r="A1150" t="s" s="192">
        <v>257</v>
      </c>
      <c r="B1150" t="s" s="191">
        <v>890</v>
      </c>
      <c r="C1150" t="s" s="192">
        <v>891</v>
      </c>
      <c r="D1150" t="s" s="192">
        <v>2448</v>
      </c>
      <c r="E1150" t="s" s="192">
        <v>2449</v>
      </c>
      <c r="F1150" s="192">
        <f>IF(ABS('M102'!X71-SUM('M102'!R71,'M102'!S71,'M102'!U71,'M102'!V71,'M102'!T71,'M102'!W71))&lt;=0.5,"OK","ERROR")</f>
      </c>
    </row>
    <row r="1151">
      <c r="A1151" t="s" s="192">
        <v>257</v>
      </c>
      <c r="B1151" t="s" s="191">
        <v>890</v>
      </c>
      <c r="C1151" t="s" s="192">
        <v>891</v>
      </c>
      <c r="D1151" t="s" s="192">
        <v>2450</v>
      </c>
      <c r="E1151" t="s" s="192">
        <v>2451</v>
      </c>
      <c r="F1151" s="192">
        <f>IF(ABS('M102'!Q72-SUM('M102'!K72,'M102'!L72,'M102'!N72,'M102'!O72,'M102'!M72,'M102'!P72))&lt;=0.5,"OK","ERROR")</f>
      </c>
    </row>
    <row r="1152">
      <c r="A1152" t="s" s="192">
        <v>257</v>
      </c>
      <c r="B1152" t="s" s="191">
        <v>890</v>
      </c>
      <c r="C1152" t="s" s="192">
        <v>891</v>
      </c>
      <c r="D1152" t="s" s="192">
        <v>2452</v>
      </c>
      <c r="E1152" t="s" s="192">
        <v>2453</v>
      </c>
      <c r="F1152" s="192">
        <f>IF(ABS('M102'!X72-SUM('M102'!R72,'M102'!S72,'M102'!U72,'M102'!V72,'M102'!T72,'M102'!W72))&lt;=0.5,"OK","ERROR")</f>
      </c>
    </row>
    <row r="1153">
      <c r="A1153" t="s" s="192">
        <v>257</v>
      </c>
      <c r="B1153" t="s" s="191">
        <v>890</v>
      </c>
      <c r="C1153" t="s" s="192">
        <v>891</v>
      </c>
      <c r="D1153" t="s" s="192">
        <v>2454</v>
      </c>
      <c r="E1153" t="s" s="192">
        <v>2455</v>
      </c>
      <c r="F1153" s="192">
        <f>IF(ABS('M102'!Q73-SUM('M102'!K73,'M102'!L73,'M102'!N73,'M102'!O73,'M102'!M73,'M102'!P73))&lt;=0.5,"OK","ERROR")</f>
      </c>
    </row>
    <row r="1154">
      <c r="A1154" t="s" s="192">
        <v>257</v>
      </c>
      <c r="B1154" t="s" s="191">
        <v>890</v>
      </c>
      <c r="C1154" t="s" s="192">
        <v>891</v>
      </c>
      <c r="D1154" t="s" s="192">
        <v>2456</v>
      </c>
      <c r="E1154" t="s" s="192">
        <v>2457</v>
      </c>
      <c r="F1154" s="192">
        <f>IF(ABS('M102'!X73-SUM('M102'!R73,'M102'!S73,'M102'!U73,'M102'!V73,'M102'!T73,'M102'!W73))&lt;=0.5,"OK","ERROR")</f>
      </c>
    </row>
    <row r="1155">
      <c r="A1155" t="s" s="192">
        <v>257</v>
      </c>
      <c r="B1155" t="s" s="191">
        <v>890</v>
      </c>
      <c r="C1155" t="s" s="192">
        <v>891</v>
      </c>
      <c r="D1155" t="s" s="192">
        <v>2458</v>
      </c>
      <c r="E1155" t="s" s="192">
        <v>2459</v>
      </c>
      <c r="F1155" s="192">
        <f>IF(ABS('M102'!Q74-SUM('M102'!K74,'M102'!L74,'M102'!N74,'M102'!O74,'M102'!M74,'M102'!P74))&lt;=0.5,"OK","ERROR")</f>
      </c>
    </row>
    <row r="1156">
      <c r="A1156" t="s" s="192">
        <v>257</v>
      </c>
      <c r="B1156" t="s" s="191">
        <v>890</v>
      </c>
      <c r="C1156" t="s" s="192">
        <v>891</v>
      </c>
      <c r="D1156" t="s" s="192">
        <v>2460</v>
      </c>
      <c r="E1156" t="s" s="192">
        <v>2461</v>
      </c>
      <c r="F1156" s="192">
        <f>IF(ABS('M102'!X74-SUM('M102'!R74,'M102'!S74,'M102'!U74,'M102'!V74,'M102'!T74,'M102'!W74))&lt;=0.5,"OK","ERROR")</f>
      </c>
    </row>
    <row r="1157">
      <c r="A1157" t="s" s="192">
        <v>257</v>
      </c>
      <c r="B1157" t="s" s="191">
        <v>890</v>
      </c>
      <c r="C1157" t="s" s="192">
        <v>891</v>
      </c>
      <c r="D1157" t="s" s="192">
        <v>2462</v>
      </c>
      <c r="E1157" t="s" s="192">
        <v>2463</v>
      </c>
      <c r="F1157" s="192">
        <f>IF(ABS('M102'!Q75-SUM('M102'!K75,'M102'!N75,'M102'!O75,'M102'!M75,'M102'!P75))&lt;=0.5,"OK","ERROR")</f>
      </c>
    </row>
    <row r="1158">
      <c r="A1158" t="s" s="192">
        <v>257</v>
      </c>
      <c r="B1158" t="s" s="191">
        <v>890</v>
      </c>
      <c r="C1158" t="s" s="192">
        <v>891</v>
      </c>
      <c r="D1158" t="s" s="192">
        <v>2464</v>
      </c>
      <c r="E1158" t="s" s="192">
        <v>2465</v>
      </c>
      <c r="F1158" s="192">
        <f>IF(ABS('M102'!X75-SUM('M102'!R75,'M102'!U75,'M102'!V75,'M102'!T75,'M102'!W75))&lt;=0.5,"OK","ERROR")</f>
      </c>
    </row>
    <row r="1159">
      <c r="A1159" t="s" s="192">
        <v>257</v>
      </c>
      <c r="B1159" t="s" s="191">
        <v>890</v>
      </c>
      <c r="C1159" t="s" s="192">
        <v>891</v>
      </c>
      <c r="D1159" t="s" s="192">
        <v>1098</v>
      </c>
      <c r="E1159" t="s" s="192">
        <v>2466</v>
      </c>
      <c r="F1159" s="192">
        <f>IF(ABS('M102'!Q76-SUM('M102'!K76,'M102'!N76,'M102'!O76,'M102'!P76,'M102'!M76))&lt;=0.5,"OK","ERROR")</f>
      </c>
    </row>
    <row r="1160">
      <c r="A1160" t="s" s="192">
        <v>257</v>
      </c>
      <c r="B1160" t="s" s="191">
        <v>890</v>
      </c>
      <c r="C1160" t="s" s="192">
        <v>891</v>
      </c>
      <c r="D1160" t="s" s="192">
        <v>1100</v>
      </c>
      <c r="E1160" t="s" s="192">
        <v>2467</v>
      </c>
      <c r="F1160" s="192">
        <f>IF(ABS('M102'!X76-SUM('M102'!R76,'M102'!U76,'M102'!V76,'M102'!W76,'M102'!T76))&lt;=0.5,"OK","ERROR")</f>
      </c>
    </row>
    <row r="1161">
      <c r="A1161" t="s" s="192">
        <v>257</v>
      </c>
      <c r="B1161" t="s" s="191">
        <v>890</v>
      </c>
      <c r="C1161" t="s" s="192">
        <v>891</v>
      </c>
      <c r="D1161" t="s" s="192">
        <v>1102</v>
      </c>
      <c r="E1161" t="s" s="192">
        <v>2468</v>
      </c>
      <c r="F1161" s="192">
        <f>IF(ABS('M102'!Q77-SUM('M102'!K77,'M102'!N77,'M102'!O77,'M102'!P77,'M102'!M77))&lt;=0.5,"OK","ERROR")</f>
      </c>
    </row>
    <row r="1162">
      <c r="A1162" t="s" s="192">
        <v>257</v>
      </c>
      <c r="B1162" t="s" s="191">
        <v>890</v>
      </c>
      <c r="C1162" t="s" s="192">
        <v>891</v>
      </c>
      <c r="D1162" t="s" s="192">
        <v>1104</v>
      </c>
      <c r="E1162" t="s" s="192">
        <v>2469</v>
      </c>
      <c r="F1162" s="192">
        <f>IF(ABS('M102'!X77-SUM('M102'!R77,'M102'!U77,'M102'!V77,'M102'!W77,'M102'!T77))&lt;=0.5,"OK","ERROR")</f>
      </c>
    </row>
    <row r="1163">
      <c r="A1163" t="s" s="192">
        <v>257</v>
      </c>
      <c r="B1163" t="s" s="191">
        <v>890</v>
      </c>
      <c r="C1163" t="s" s="192">
        <v>891</v>
      </c>
      <c r="D1163" t="s" s="192">
        <v>1106</v>
      </c>
      <c r="E1163" t="s" s="192">
        <v>2470</v>
      </c>
      <c r="F1163" s="192">
        <f>IF(ABS('M102'!Q78-SUM('M102'!K78,'M102'!N78,'M102'!O78,'M102'!P78,'M102'!M78))&lt;=0.5,"OK","ERROR")</f>
      </c>
    </row>
    <row r="1164">
      <c r="A1164" t="s" s="192">
        <v>257</v>
      </c>
      <c r="B1164" t="s" s="191">
        <v>890</v>
      </c>
      <c r="C1164" t="s" s="192">
        <v>891</v>
      </c>
      <c r="D1164" t="s" s="192">
        <v>1108</v>
      </c>
      <c r="E1164" t="s" s="192">
        <v>2471</v>
      </c>
      <c r="F1164" s="192">
        <f>IF(ABS('M102'!X78-SUM('M102'!R78,'M102'!U78,'M102'!V78,'M102'!W78,'M102'!T78))&lt;=0.5,"OK","ERROR")</f>
      </c>
    </row>
    <row r="1165">
      <c r="A1165" t="s" s="192">
        <v>257</v>
      </c>
      <c r="B1165" t="s" s="191">
        <v>890</v>
      </c>
      <c r="C1165" t="s" s="192">
        <v>891</v>
      </c>
      <c r="D1165" t="s" s="192">
        <v>2472</v>
      </c>
      <c r="E1165" t="s" s="192">
        <v>2473</v>
      </c>
      <c r="F1165" s="192">
        <f>IF(ABS('M102'!Q79-SUM('M102'!K79,'M102'!N79,'M102'!O79,'M102'!M79,'M102'!P79))&lt;=0.5,"OK","ERROR")</f>
      </c>
    </row>
    <row r="1166">
      <c r="A1166" t="s" s="192">
        <v>257</v>
      </c>
      <c r="B1166" t="s" s="191">
        <v>890</v>
      </c>
      <c r="C1166" t="s" s="192">
        <v>891</v>
      </c>
      <c r="D1166" t="s" s="192">
        <v>2474</v>
      </c>
      <c r="E1166" t="s" s="192">
        <v>2475</v>
      </c>
      <c r="F1166" s="192">
        <f>IF(ABS('M102'!X79-SUM('M102'!R79,'M102'!U79,'M102'!V79,'M102'!T79,'M102'!W79))&lt;=0.5,"OK","ERROR")</f>
      </c>
    </row>
    <row r="1167">
      <c r="A1167" t="s" s="192">
        <v>257</v>
      </c>
      <c r="B1167" t="s" s="191">
        <v>890</v>
      </c>
      <c r="C1167" t="s" s="192">
        <v>891</v>
      </c>
      <c r="D1167" t="s" s="192">
        <v>2476</v>
      </c>
      <c r="E1167" t="s" s="192">
        <v>2477</v>
      </c>
      <c r="F1167" s="192">
        <f>IF(ABS('M102'!Q80-SUM('M102'!K80,'M102'!N80,'M102'!O80,'M102'!M80,'M102'!P80))&lt;=0.5,"OK","ERROR")</f>
      </c>
    </row>
    <row r="1168">
      <c r="A1168" t="s" s="192">
        <v>257</v>
      </c>
      <c r="B1168" t="s" s="191">
        <v>890</v>
      </c>
      <c r="C1168" t="s" s="192">
        <v>891</v>
      </c>
      <c r="D1168" t="s" s="192">
        <v>2478</v>
      </c>
      <c r="E1168" t="s" s="192">
        <v>2479</v>
      </c>
      <c r="F1168" s="192">
        <f>IF(ABS('M102'!X80-SUM('M102'!R80,'M102'!U80,'M102'!V80,'M102'!T80,'M102'!W80))&lt;=0.5,"OK","ERROR")</f>
      </c>
    </row>
    <row r="1169">
      <c r="A1169" t="s" s="192">
        <v>257</v>
      </c>
      <c r="B1169" t="s" s="191">
        <v>890</v>
      </c>
      <c r="C1169" t="s" s="192">
        <v>891</v>
      </c>
      <c r="D1169" t="s" s="192">
        <v>2480</v>
      </c>
      <c r="E1169" t="s" s="192">
        <v>2481</v>
      </c>
      <c r="F1169" s="192">
        <f>IF(ABS('M102'!Q81-SUM('M102'!K81,'M102'!N81,'M102'!O81,'M102'!M81,'M102'!P81))&lt;=0.5,"OK","ERROR")</f>
      </c>
    </row>
    <row r="1170">
      <c r="A1170" t="s" s="192">
        <v>257</v>
      </c>
      <c r="B1170" t="s" s="191">
        <v>890</v>
      </c>
      <c r="C1170" t="s" s="192">
        <v>891</v>
      </c>
      <c r="D1170" t="s" s="192">
        <v>2482</v>
      </c>
      <c r="E1170" t="s" s="192">
        <v>2483</v>
      </c>
      <c r="F1170" s="192">
        <f>IF(ABS('M102'!X81-SUM('M102'!R81,'M102'!U81,'M102'!V81,'M102'!T81,'M102'!W81))&lt;=0.5,"OK","ERROR")</f>
      </c>
    </row>
    <row r="1171">
      <c r="A1171" t="s" s="192">
        <v>257</v>
      </c>
      <c r="B1171" t="s" s="191">
        <v>890</v>
      </c>
      <c r="C1171" t="s" s="192">
        <v>891</v>
      </c>
      <c r="D1171" t="s" s="192">
        <v>2484</v>
      </c>
      <c r="E1171" t="s" s="192">
        <v>2485</v>
      </c>
      <c r="F1171" s="192">
        <f>IF(ABS('M102'!Q82-SUM('M102'!K82,'M102'!N82,'M102'!O82,'M102'!M82,'M102'!P82))&lt;=0.5,"OK","ERROR")</f>
      </c>
    </row>
    <row r="1172">
      <c r="A1172" t="s" s="192">
        <v>257</v>
      </c>
      <c r="B1172" t="s" s="191">
        <v>890</v>
      </c>
      <c r="C1172" t="s" s="192">
        <v>891</v>
      </c>
      <c r="D1172" t="s" s="192">
        <v>2486</v>
      </c>
      <c r="E1172" t="s" s="192">
        <v>2487</v>
      </c>
      <c r="F1172" s="192">
        <f>IF(ABS('M102'!X82-SUM('M102'!R82,'M102'!U82,'M102'!V82,'M102'!T82,'M102'!W82))&lt;=0.5,"OK","ERROR")</f>
      </c>
    </row>
    <row r="1173">
      <c r="A1173" t="s" s="192">
        <v>257</v>
      </c>
      <c r="B1173" t="s" s="191">
        <v>890</v>
      </c>
      <c r="C1173" t="s" s="192">
        <v>891</v>
      </c>
      <c r="D1173" t="s" s="192">
        <v>2488</v>
      </c>
      <c r="E1173" t="s" s="192">
        <v>2489</v>
      </c>
      <c r="F1173" s="192">
        <f>IF(ABS('M102'!Q83-SUM('M102'!K83,'M102'!N83))&lt;=0.5,"OK","ERROR")</f>
      </c>
    </row>
    <row r="1174">
      <c r="A1174" t="s" s="192">
        <v>257</v>
      </c>
      <c r="B1174" t="s" s="191">
        <v>890</v>
      </c>
      <c r="C1174" t="s" s="192">
        <v>891</v>
      </c>
      <c r="D1174" t="s" s="192">
        <v>2490</v>
      </c>
      <c r="E1174" t="s" s="192">
        <v>2491</v>
      </c>
      <c r="F1174" s="192">
        <f>IF(ABS('M102'!Q84-SUM('M102'!K84,'M102'!N84))&lt;=0.5,"OK","ERROR")</f>
      </c>
    </row>
    <row r="1175">
      <c r="A1175" t="s" s="192">
        <v>257</v>
      </c>
      <c r="B1175" t="s" s="191">
        <v>890</v>
      </c>
      <c r="C1175" t="s" s="192">
        <v>891</v>
      </c>
      <c r="D1175" t="s" s="192">
        <v>1134</v>
      </c>
      <c r="E1175" t="s" s="192">
        <v>2492</v>
      </c>
      <c r="F1175" s="192">
        <f>IF(ABS('M102'!Q85-SUM('M102'!K85,'M102'!N85,'M102'!O85,'M102'!M85,'M102'!P85))&lt;=0.5,"OK","ERROR")</f>
      </c>
    </row>
    <row r="1176">
      <c r="A1176" t="s" s="192">
        <v>257</v>
      </c>
      <c r="B1176" t="s" s="191">
        <v>890</v>
      </c>
      <c r="C1176" t="s" s="192">
        <v>891</v>
      </c>
      <c r="D1176" t="s" s="192">
        <v>1136</v>
      </c>
      <c r="E1176" t="s" s="192">
        <v>2493</v>
      </c>
      <c r="F1176" s="192">
        <f>IF(ABS('M102'!X85-SUM('M102'!R85,'M102'!U85,'M102'!V85,'M102'!T85,'M102'!W85))&lt;=0.5,"OK","ERROR")</f>
      </c>
    </row>
    <row r="1177">
      <c r="A1177" t="s" s="192">
        <v>257</v>
      </c>
      <c r="B1177" t="s" s="191">
        <v>890</v>
      </c>
      <c r="C1177" t="s" s="192">
        <v>891</v>
      </c>
      <c r="D1177" t="s" s="192">
        <v>1138</v>
      </c>
      <c r="E1177" t="s" s="192">
        <v>2494</v>
      </c>
      <c r="F1177" s="192">
        <f>IF(ABS('M102'!Q86-SUM('M102'!K86,'M102'!L86,'M102'!N86,'M102'!O86,'M102'!M86,'M102'!P86))&lt;=0.5,"OK","ERROR")</f>
      </c>
    </row>
    <row r="1178">
      <c r="A1178" t="s" s="192">
        <v>257</v>
      </c>
      <c r="B1178" t="s" s="191">
        <v>890</v>
      </c>
      <c r="C1178" t="s" s="192">
        <v>891</v>
      </c>
      <c r="D1178" t="s" s="192">
        <v>1140</v>
      </c>
      <c r="E1178" t="s" s="192">
        <v>2495</v>
      </c>
      <c r="F1178" s="192">
        <f>IF(ABS('M102'!X86-SUM('M102'!R86,'M102'!S86,'M102'!U86,'M102'!V86,'M102'!T86,'M102'!W86))&lt;=0.5,"OK","ERROR")</f>
      </c>
    </row>
    <row r="1179">
      <c r="A1179" t="s" s="192">
        <v>257</v>
      </c>
      <c r="B1179" t="s" s="191">
        <v>890</v>
      </c>
      <c r="C1179" t="s" s="192">
        <v>891</v>
      </c>
      <c r="D1179" t="s" s="192">
        <v>1142</v>
      </c>
      <c r="E1179" t="s" s="192">
        <v>2496</v>
      </c>
      <c r="F1179" s="192">
        <f>IF(ABS('M102'!Q87-SUM('M102'!K87,'M102'!L87,'M102'!N87,'M102'!O87,'M102'!M87,'M102'!P87))&lt;=0.5,"OK","ERROR")</f>
      </c>
    </row>
    <row r="1180">
      <c r="A1180" t="s" s="192">
        <v>257</v>
      </c>
      <c r="B1180" t="s" s="191">
        <v>890</v>
      </c>
      <c r="C1180" t="s" s="192">
        <v>891</v>
      </c>
      <c r="D1180" t="s" s="192">
        <v>1144</v>
      </c>
      <c r="E1180" t="s" s="192">
        <v>2497</v>
      </c>
      <c r="F1180" s="192">
        <f>IF(ABS('M102'!X87-SUM('M102'!R87,'M102'!S87,'M102'!U87,'M102'!V87,'M102'!T87,'M102'!W87))&lt;=0.5,"OK","ERROR")</f>
      </c>
    </row>
    <row r="1181">
      <c r="A1181" t="s" s="192">
        <v>257</v>
      </c>
      <c r="B1181" t="s" s="191">
        <v>890</v>
      </c>
      <c r="C1181" t="s" s="192">
        <v>891</v>
      </c>
      <c r="D1181" t="s" s="192">
        <v>1146</v>
      </c>
      <c r="E1181" t="s" s="192">
        <v>2498</v>
      </c>
      <c r="F1181" s="192">
        <f>IF(ABS('M102'!Q88-SUM('M102'!K88,'M102'!L88,'M102'!N88,'M102'!O88,'M102'!M88,'M102'!P88))&lt;=0.5,"OK","ERROR")</f>
      </c>
    </row>
    <row r="1182">
      <c r="A1182" t="s" s="192">
        <v>257</v>
      </c>
      <c r="B1182" t="s" s="191">
        <v>890</v>
      </c>
      <c r="C1182" t="s" s="192">
        <v>891</v>
      </c>
      <c r="D1182" t="s" s="192">
        <v>1148</v>
      </c>
      <c r="E1182" t="s" s="192">
        <v>2499</v>
      </c>
      <c r="F1182" s="192">
        <f>IF(ABS('M102'!X88-SUM('M102'!R88,'M102'!S88,'M102'!U88,'M102'!V88,'M102'!T88,'M102'!W88))&lt;=0.5,"OK","ERROR")</f>
      </c>
    </row>
    <row r="1183">
      <c r="A1183" t="s" s="192">
        <v>257</v>
      </c>
      <c r="B1183" t="s" s="191">
        <v>890</v>
      </c>
      <c r="C1183" t="s" s="192">
        <v>891</v>
      </c>
      <c r="D1183" t="s" s="192">
        <v>1150</v>
      </c>
      <c r="E1183" t="s" s="192">
        <v>2500</v>
      </c>
      <c r="F1183" s="192">
        <f>IF(ABS('M102'!Q89-SUM('M102'!K89,'M102'!N89,'M102'!O89,'M102'!M89,'M102'!P89))&lt;=0.5,"OK","ERROR")</f>
      </c>
    </row>
    <row r="1184">
      <c r="A1184" t="s" s="192">
        <v>257</v>
      </c>
      <c r="B1184" t="s" s="191">
        <v>890</v>
      </c>
      <c r="C1184" t="s" s="192">
        <v>891</v>
      </c>
      <c r="D1184" t="s" s="192">
        <v>1152</v>
      </c>
      <c r="E1184" t="s" s="192">
        <v>2501</v>
      </c>
      <c r="F1184" s="192">
        <f>IF(ABS('M102'!X89-SUM('M102'!R89,'M102'!U89,'M102'!V89,'M102'!T89,'M102'!W89))&lt;=0.5,"OK","ERROR")</f>
      </c>
    </row>
    <row r="1185">
      <c r="A1185" t="s" s="192">
        <v>257</v>
      </c>
      <c r="B1185" t="s" s="191">
        <v>890</v>
      </c>
      <c r="C1185" t="s" s="192">
        <v>891</v>
      </c>
      <c r="D1185" t="s" s="192">
        <v>2502</v>
      </c>
      <c r="E1185" t="s" s="192">
        <v>2503</v>
      </c>
      <c r="F1185" s="192">
        <f>IF(ABS('M102'!Q90-SUM('M102'!K90,'M102'!N90,'M102'!O90,'M102'!M90,'M102'!P90))&lt;=0.5,"OK","ERROR")</f>
      </c>
    </row>
    <row r="1186">
      <c r="A1186" t="s" s="192">
        <v>257</v>
      </c>
      <c r="B1186" t="s" s="191">
        <v>890</v>
      </c>
      <c r="C1186" t="s" s="192">
        <v>891</v>
      </c>
      <c r="D1186" t="s" s="192">
        <v>2504</v>
      </c>
      <c r="E1186" t="s" s="192">
        <v>2505</v>
      </c>
      <c r="F1186" s="192">
        <f>IF(ABS('M102'!X90-SUM('M102'!R90,'M102'!U90,'M102'!V90,'M102'!T90,'M102'!W90))&lt;=0.5,"OK","ERROR")</f>
      </c>
    </row>
    <row r="1187">
      <c r="A1187" t="s" s="192">
        <v>257</v>
      </c>
      <c r="B1187" t="s" s="191">
        <v>890</v>
      </c>
      <c r="C1187" t="s" s="192">
        <v>891</v>
      </c>
      <c r="D1187" t="s" s="192">
        <v>2506</v>
      </c>
      <c r="E1187" t="s" s="192">
        <v>2507</v>
      </c>
      <c r="F1187" s="192">
        <f>IF(ABS('M102'!Q91-SUM('M102'!K91,'M102'!N91,'M102'!O91,'M102'!M91,'M102'!P91))&lt;=0.5,"OK","ERROR")</f>
      </c>
    </row>
    <row r="1188">
      <c r="A1188" t="s" s="192">
        <v>257</v>
      </c>
      <c r="B1188" t="s" s="191">
        <v>890</v>
      </c>
      <c r="C1188" t="s" s="192">
        <v>891</v>
      </c>
      <c r="D1188" t="s" s="192">
        <v>2508</v>
      </c>
      <c r="E1188" t="s" s="192">
        <v>2509</v>
      </c>
      <c r="F1188" s="192">
        <f>IF(ABS('M102'!X91-SUM('M102'!R91,'M102'!U91,'M102'!V91,'M102'!T91,'M102'!W91))&lt;=0.5,"OK","ERROR")</f>
      </c>
    </row>
    <row r="1189">
      <c r="A1189" t="s" s="192">
        <v>257</v>
      </c>
      <c r="B1189" t="s" s="191">
        <v>890</v>
      </c>
      <c r="C1189" t="s" s="192">
        <v>891</v>
      </c>
      <c r="D1189" t="s" s="192">
        <v>1162</v>
      </c>
      <c r="E1189" t="s" s="192">
        <v>2510</v>
      </c>
      <c r="F1189" s="192">
        <f>IF(ABS('M102'!Q92-SUM('M102'!K92,'M102'!N92,'M102'!O92,'M102'!M92,'M102'!P92))&lt;=0.5,"OK","ERROR")</f>
      </c>
    </row>
    <row r="1190">
      <c r="A1190" t="s" s="192">
        <v>257</v>
      </c>
      <c r="B1190" t="s" s="191">
        <v>890</v>
      </c>
      <c r="C1190" t="s" s="192">
        <v>891</v>
      </c>
      <c r="D1190" t="s" s="192">
        <v>1164</v>
      </c>
      <c r="E1190" t="s" s="192">
        <v>2511</v>
      </c>
      <c r="F1190" s="192">
        <f>IF(ABS('M102'!X92-SUM('M102'!R92,'M102'!U92,'M102'!V92,'M102'!T92,'M102'!W92))&lt;=0.5,"OK","ERROR")</f>
      </c>
    </row>
    <row r="1191">
      <c r="A1191" t="s" s="192">
        <v>257</v>
      </c>
      <c r="B1191" t="s" s="191">
        <v>890</v>
      </c>
      <c r="C1191" t="s" s="192">
        <v>891</v>
      </c>
      <c r="D1191" t="s" s="192">
        <v>2512</v>
      </c>
      <c r="E1191" t="s" s="192">
        <v>2513</v>
      </c>
      <c r="F1191" s="192">
        <f>IF(ABS('M102'!Q93-SUM('M102'!K93,'M102'!N93,'M102'!O93,'M102'!M93,'M102'!P93))&lt;=0.5,"OK","ERROR")</f>
      </c>
    </row>
    <row r="1192">
      <c r="A1192" t="s" s="192">
        <v>257</v>
      </c>
      <c r="B1192" t="s" s="191">
        <v>890</v>
      </c>
      <c r="C1192" t="s" s="192">
        <v>891</v>
      </c>
      <c r="D1192" t="s" s="192">
        <v>2514</v>
      </c>
      <c r="E1192" t="s" s="192">
        <v>2515</v>
      </c>
      <c r="F1192" s="192">
        <f>IF(ABS('M102'!Q94-SUM('M102'!K94,'M102'!N94,'M102'!O94,'M102'!M94,'M102'!P94))&lt;=0.5,"OK","ERROR")</f>
      </c>
    </row>
    <row r="1193">
      <c r="A1193" t="s" s="192">
        <v>257</v>
      </c>
      <c r="B1193" t="s" s="191">
        <v>890</v>
      </c>
      <c r="C1193" t="s" s="192">
        <v>891</v>
      </c>
      <c r="D1193" t="s" s="192">
        <v>2516</v>
      </c>
      <c r="E1193" t="s" s="192">
        <v>2517</v>
      </c>
      <c r="F1193" s="192">
        <f>IF(ABS('M102'!X94-SUM('M102'!R94,'M102'!U94,'M102'!V94,'M102'!T94,'M102'!W94))&lt;=0.5,"OK","ERROR")</f>
      </c>
    </row>
    <row r="1194">
      <c r="A1194" t="s" s="192">
        <v>257</v>
      </c>
      <c r="B1194" t="s" s="191">
        <v>890</v>
      </c>
      <c r="C1194" t="s" s="192">
        <v>891</v>
      </c>
      <c r="D1194" t="s" s="192">
        <v>1174</v>
      </c>
      <c r="E1194" t="s" s="192">
        <v>2518</v>
      </c>
      <c r="F1194" s="192">
        <f>IF(ABS('M102'!Q95-SUM('M102'!K95,'M102'!N95,'M102'!O95,'M102'!M95,'M102'!P95))&lt;=0.5,"OK","ERROR")</f>
      </c>
    </row>
    <row r="1195">
      <c r="A1195" t="s" s="192">
        <v>257</v>
      </c>
      <c r="B1195" t="s" s="191">
        <v>890</v>
      </c>
      <c r="C1195" t="s" s="192">
        <v>891</v>
      </c>
      <c r="D1195" t="s" s="192">
        <v>1176</v>
      </c>
      <c r="E1195" t="s" s="192">
        <v>2519</v>
      </c>
      <c r="F1195" s="192">
        <f>IF(ABS('M102'!X95-SUM('M102'!R95,'M102'!U95,'M102'!V95,'M102'!T95,'M102'!W95))&lt;=0.5,"OK","ERROR")</f>
      </c>
    </row>
    <row r="1196">
      <c r="A1196" t="s" s="192">
        <v>257</v>
      </c>
      <c r="B1196" t="s" s="191">
        <v>890</v>
      </c>
      <c r="C1196" t="s" s="192">
        <v>891</v>
      </c>
      <c r="D1196" t="s" s="192">
        <v>1178</v>
      </c>
      <c r="E1196" t="s" s="192">
        <v>2520</v>
      </c>
      <c r="F1196" s="192">
        <f>IF(ABS('M102'!Q96-SUM('M102'!K96,'M102'!N96,'M102'!O96,'M102'!M96,'M102'!P96))&lt;=0.5,"OK","ERROR")</f>
      </c>
    </row>
    <row r="1197">
      <c r="A1197" t="s" s="192">
        <v>257</v>
      </c>
      <c r="B1197" t="s" s="191">
        <v>890</v>
      </c>
      <c r="C1197" t="s" s="192">
        <v>891</v>
      </c>
      <c r="D1197" t="s" s="192">
        <v>1180</v>
      </c>
      <c r="E1197" t="s" s="192">
        <v>2521</v>
      </c>
      <c r="F1197" s="192">
        <f>IF(ABS('M102'!X96-SUM('M102'!R96,'M102'!U96,'M102'!V96,'M102'!T96,'M102'!W96))&lt;=0.5,"OK","ERROR")</f>
      </c>
    </row>
    <row r="1198">
      <c r="A1198" t="s" s="192">
        <v>257</v>
      </c>
      <c r="B1198" t="s" s="191">
        <v>890</v>
      </c>
      <c r="C1198" t="s" s="192">
        <v>891</v>
      </c>
      <c r="D1198" t="s" s="192">
        <v>1182</v>
      </c>
      <c r="E1198" t="s" s="192">
        <v>2522</v>
      </c>
      <c r="F1198" s="192">
        <f>IF(ABS('M102'!Q97-SUM('M102'!K97,'M102'!N97,'M102'!O97,'M102'!M97,'M102'!P97))&lt;=0.5,"OK","ERROR")</f>
      </c>
    </row>
    <row r="1199">
      <c r="A1199" t="s" s="192">
        <v>257</v>
      </c>
      <c r="B1199" t="s" s="191">
        <v>890</v>
      </c>
      <c r="C1199" t="s" s="192">
        <v>891</v>
      </c>
      <c r="D1199" t="s" s="192">
        <v>1184</v>
      </c>
      <c r="E1199" t="s" s="192">
        <v>2523</v>
      </c>
      <c r="F1199" s="192">
        <f>IF(ABS('M102'!X97-SUM('M102'!R97,'M102'!U97,'M102'!V97,'M102'!T97,'M102'!W97))&lt;=0.5,"OK","ERROR")</f>
      </c>
    </row>
    <row r="1200">
      <c r="A1200" t="s" s="192">
        <v>257</v>
      </c>
      <c r="B1200" t="s" s="191">
        <v>890</v>
      </c>
      <c r="C1200" t="s" s="192">
        <v>891</v>
      </c>
      <c r="D1200" t="s" s="192">
        <v>1186</v>
      </c>
      <c r="E1200" t="s" s="192">
        <v>2524</v>
      </c>
      <c r="F1200" s="192">
        <f>IF(ABS('M102'!Q98-SUM('M102'!K98,'M102'!N98,'M102'!O98,'M102'!M98,'M102'!P98))&lt;=0.5,"OK","ERROR")</f>
      </c>
    </row>
    <row r="1201">
      <c r="A1201" t="s" s="192">
        <v>257</v>
      </c>
      <c r="B1201" t="s" s="191">
        <v>890</v>
      </c>
      <c r="C1201" t="s" s="192">
        <v>891</v>
      </c>
      <c r="D1201" t="s" s="192">
        <v>1188</v>
      </c>
      <c r="E1201" t="s" s="192">
        <v>2525</v>
      </c>
      <c r="F1201" s="192">
        <f>IF(ABS('M102'!X98-SUM('M102'!R98,'M102'!U98,'M102'!V98,'M102'!T98,'M102'!W98))&lt;=0.5,"OK","ERROR")</f>
      </c>
    </row>
    <row r="1202">
      <c r="A1202" t="s" s="192">
        <v>257</v>
      </c>
      <c r="B1202" t="s" s="191">
        <v>890</v>
      </c>
      <c r="C1202" t="s" s="192">
        <v>891</v>
      </c>
      <c r="D1202" t="s" s="192">
        <v>2526</v>
      </c>
      <c r="E1202" t="s" s="192">
        <v>2527</v>
      </c>
      <c r="F1202" s="192">
        <f>IF(ABS('M102'!Q99-SUM('M102'!K99,'M102'!L99,'M102'!N99,'M102'!O99,'M102'!M99,'M102'!P99))&lt;=0.5,"OK","ERROR")</f>
      </c>
    </row>
    <row r="1203">
      <c r="A1203" t="s" s="192">
        <v>257</v>
      </c>
      <c r="B1203" t="s" s="191">
        <v>890</v>
      </c>
      <c r="C1203" t="s" s="192">
        <v>891</v>
      </c>
      <c r="D1203" t="s" s="192">
        <v>2528</v>
      </c>
      <c r="E1203" t="s" s="192">
        <v>2529</v>
      </c>
      <c r="F1203" s="192">
        <f>IF(ABS('M102'!X99-SUM('M102'!R99,'M102'!S99,'M102'!U99,'M102'!V99,'M102'!T99,'M102'!W99))&lt;=0.5,"OK","ERROR")</f>
      </c>
    </row>
    <row r="1204">
      <c r="A1204" t="s" s="192">
        <v>257</v>
      </c>
      <c r="B1204" t="s" s="191">
        <v>890</v>
      </c>
      <c r="C1204" t="s" s="192">
        <v>891</v>
      </c>
      <c r="D1204" t="s" s="192">
        <v>1194</v>
      </c>
      <c r="E1204" t="s" s="192">
        <v>2530</v>
      </c>
      <c r="F1204" s="192">
        <f>IF(ABS('M102'!Q100-SUM('M102'!K100,'M102'!N100,'M102'!O100,'M102'!M100,'M102'!P100))&lt;=0.5,"OK","ERROR")</f>
      </c>
    </row>
    <row r="1205">
      <c r="A1205" t="s" s="192">
        <v>257</v>
      </c>
      <c r="B1205" t="s" s="191">
        <v>890</v>
      </c>
      <c r="C1205" t="s" s="192">
        <v>891</v>
      </c>
      <c r="D1205" t="s" s="192">
        <v>1196</v>
      </c>
      <c r="E1205" t="s" s="192">
        <v>2531</v>
      </c>
      <c r="F1205" s="192">
        <f>IF(ABS('M102'!X100-SUM('M102'!R100,'M102'!U100,'M102'!V100,'M102'!T100,'M102'!W100))&lt;=0.5,"OK","ERROR")</f>
      </c>
    </row>
    <row r="1206">
      <c r="A1206" t="s" s="192">
        <v>257</v>
      </c>
      <c r="B1206" t="s" s="191">
        <v>890</v>
      </c>
      <c r="C1206" t="s" s="192">
        <v>891</v>
      </c>
      <c r="D1206" t="s" s="192">
        <v>1198</v>
      </c>
      <c r="E1206" t="s" s="192">
        <v>2532</v>
      </c>
      <c r="F1206" s="192">
        <f>IF(ABS('M102'!Q101-SUM('M102'!K101,'M102'!N101,'M102'!O101,'M102'!M101,'M102'!P101))&lt;=0.5,"OK","ERROR")</f>
      </c>
    </row>
    <row r="1207">
      <c r="A1207" t="s" s="192">
        <v>257</v>
      </c>
      <c r="B1207" t="s" s="191">
        <v>890</v>
      </c>
      <c r="C1207" t="s" s="192">
        <v>891</v>
      </c>
      <c r="D1207" t="s" s="192">
        <v>1200</v>
      </c>
      <c r="E1207" t="s" s="192">
        <v>2533</v>
      </c>
      <c r="F1207" s="192">
        <f>IF(ABS('M102'!X101-SUM('M102'!R101,'M102'!U101,'M102'!V101,'M102'!T101,'M102'!W101))&lt;=0.5,"OK","ERROR")</f>
      </c>
    </row>
    <row r="1208">
      <c r="A1208" t="s" s="192">
        <v>257</v>
      </c>
      <c r="B1208" t="s" s="191">
        <v>1228</v>
      </c>
      <c r="C1208" t="s" s="192">
        <v>1229</v>
      </c>
      <c r="D1208" t="s" s="192">
        <v>2534</v>
      </c>
      <c r="E1208" t="s" s="192">
        <v>2535</v>
      </c>
      <c r="F1208" s="192">
        <f>IF(ABS('M102'!K21-SUM('M102'!K22,'M102'!K23,'M102'!K24))&lt;=0.5,"OK","ERROR")</f>
      </c>
    </row>
    <row r="1209">
      <c r="A1209" t="s" s="192">
        <v>257</v>
      </c>
      <c r="B1209" t="s" s="191">
        <v>1228</v>
      </c>
      <c r="C1209" t="s" s="192">
        <v>1229</v>
      </c>
      <c r="D1209" t="s" s="192">
        <v>2536</v>
      </c>
      <c r="E1209" t="s" s="192">
        <v>2537</v>
      </c>
      <c r="F1209" s="192">
        <f>IF(ABS('M102'!L21-SUM('M102'!L22,'M102'!L23,'M102'!L24))&lt;=0.5,"OK","ERROR")</f>
      </c>
    </row>
    <row r="1210">
      <c r="A1210" t="s" s="192">
        <v>257</v>
      </c>
      <c r="B1210" t="s" s="191">
        <v>1228</v>
      </c>
      <c r="C1210" t="s" s="192">
        <v>1229</v>
      </c>
      <c r="D1210" t="s" s="192">
        <v>2538</v>
      </c>
      <c r="E1210" t="s" s="192">
        <v>2539</v>
      </c>
      <c r="F1210" s="192">
        <f>IF(ABS('M102'!M21-SUM('M102'!M22,'M102'!M23,'M102'!M24))&lt;=0.5,"OK","ERROR")</f>
      </c>
    </row>
    <row r="1211">
      <c r="A1211" t="s" s="192">
        <v>257</v>
      </c>
      <c r="B1211" t="s" s="191">
        <v>1228</v>
      </c>
      <c r="C1211" t="s" s="192">
        <v>1229</v>
      </c>
      <c r="D1211" t="s" s="192">
        <v>2540</v>
      </c>
      <c r="E1211" t="s" s="192">
        <v>2541</v>
      </c>
      <c r="F1211" s="192">
        <f>IF(ABS('M102'!N21-SUM('M102'!N22,'M102'!N23,'M102'!N24))&lt;=0.5,"OK","ERROR")</f>
      </c>
    </row>
    <row r="1212">
      <c r="A1212" t="s" s="192">
        <v>257</v>
      </c>
      <c r="B1212" t="s" s="191">
        <v>1228</v>
      </c>
      <c r="C1212" t="s" s="192">
        <v>1229</v>
      </c>
      <c r="D1212" t="s" s="192">
        <v>2542</v>
      </c>
      <c r="E1212" t="s" s="192">
        <v>2543</v>
      </c>
      <c r="F1212" s="192">
        <f>IF(ABS('M102'!O21-SUM('M102'!O22,'M102'!O23,'M102'!O24))&lt;=0.5,"OK","ERROR")</f>
      </c>
    </row>
    <row r="1213">
      <c r="A1213" t="s" s="192">
        <v>257</v>
      </c>
      <c r="B1213" t="s" s="191">
        <v>1228</v>
      </c>
      <c r="C1213" t="s" s="192">
        <v>1229</v>
      </c>
      <c r="D1213" t="s" s="192">
        <v>2544</v>
      </c>
      <c r="E1213" t="s" s="192">
        <v>2545</v>
      </c>
      <c r="F1213" s="192">
        <f>IF(ABS('M102'!P21-SUM('M102'!P22,'M102'!P23,'M102'!P24))&lt;=0.5,"OK","ERROR")</f>
      </c>
    </row>
    <row r="1214">
      <c r="A1214" t="s" s="192">
        <v>257</v>
      </c>
      <c r="B1214" t="s" s="191">
        <v>1228</v>
      </c>
      <c r="C1214" t="s" s="192">
        <v>1229</v>
      </c>
      <c r="D1214" t="s" s="192">
        <v>2546</v>
      </c>
      <c r="E1214" t="s" s="192">
        <v>2547</v>
      </c>
      <c r="F1214" s="192">
        <f>IF(ABS('M102'!Q21-SUM('M102'!Q22,'M102'!Q23,'M102'!Q24))&lt;=0.5,"OK","ERROR")</f>
      </c>
    </row>
    <row r="1215">
      <c r="A1215" t="s" s="192">
        <v>257</v>
      </c>
      <c r="B1215" t="s" s="191">
        <v>1228</v>
      </c>
      <c r="C1215" t="s" s="192">
        <v>1229</v>
      </c>
      <c r="D1215" t="s" s="192">
        <v>2548</v>
      </c>
      <c r="E1215" t="s" s="192">
        <v>2549</v>
      </c>
      <c r="F1215" s="192">
        <f>IF(ABS('M102'!R21-SUM('M102'!R22,'M102'!R23,'M102'!R24))&lt;=0.5,"OK","ERROR")</f>
      </c>
    </row>
    <row r="1216">
      <c r="A1216" t="s" s="192">
        <v>257</v>
      </c>
      <c r="B1216" t="s" s="191">
        <v>1228</v>
      </c>
      <c r="C1216" t="s" s="192">
        <v>1229</v>
      </c>
      <c r="D1216" t="s" s="192">
        <v>2550</v>
      </c>
      <c r="E1216" t="s" s="192">
        <v>2551</v>
      </c>
      <c r="F1216" s="192">
        <f>IF(ABS('M102'!S21-SUM('M102'!S22,'M102'!S23,'M102'!S24))&lt;=0.5,"OK","ERROR")</f>
      </c>
    </row>
    <row r="1217">
      <c r="A1217" t="s" s="192">
        <v>257</v>
      </c>
      <c r="B1217" t="s" s="191">
        <v>1228</v>
      </c>
      <c r="C1217" t="s" s="192">
        <v>1229</v>
      </c>
      <c r="D1217" t="s" s="192">
        <v>2552</v>
      </c>
      <c r="E1217" t="s" s="192">
        <v>2553</v>
      </c>
      <c r="F1217" s="192">
        <f>IF(ABS('M102'!T21-SUM('M102'!T22,'M102'!T23,'M102'!T24))&lt;=0.5,"OK","ERROR")</f>
      </c>
    </row>
    <row r="1218">
      <c r="A1218" t="s" s="192">
        <v>257</v>
      </c>
      <c r="B1218" t="s" s="191">
        <v>1228</v>
      </c>
      <c r="C1218" t="s" s="192">
        <v>1229</v>
      </c>
      <c r="D1218" t="s" s="192">
        <v>2554</v>
      </c>
      <c r="E1218" t="s" s="192">
        <v>2555</v>
      </c>
      <c r="F1218" s="192">
        <f>IF(ABS('M102'!U21-SUM('M102'!U22,'M102'!U23,'M102'!U24))&lt;=0.5,"OK","ERROR")</f>
      </c>
    </row>
    <row r="1219">
      <c r="A1219" t="s" s="192">
        <v>257</v>
      </c>
      <c r="B1219" t="s" s="191">
        <v>1228</v>
      </c>
      <c r="C1219" t="s" s="192">
        <v>1229</v>
      </c>
      <c r="D1219" t="s" s="192">
        <v>2556</v>
      </c>
      <c r="E1219" t="s" s="192">
        <v>2557</v>
      </c>
      <c r="F1219" s="192">
        <f>IF(ABS('M102'!V21-SUM('M102'!V22,'M102'!V23,'M102'!V24))&lt;=0.5,"OK","ERROR")</f>
      </c>
    </row>
    <row r="1220">
      <c r="A1220" t="s" s="192">
        <v>257</v>
      </c>
      <c r="B1220" t="s" s="191">
        <v>1228</v>
      </c>
      <c r="C1220" t="s" s="192">
        <v>1229</v>
      </c>
      <c r="D1220" t="s" s="192">
        <v>2558</v>
      </c>
      <c r="E1220" t="s" s="192">
        <v>2559</v>
      </c>
      <c r="F1220" s="192">
        <f>IF(ABS('M102'!W21-SUM('M102'!W22,'M102'!W23,'M102'!W24))&lt;=0.5,"OK","ERROR")</f>
      </c>
    </row>
    <row r="1221">
      <c r="A1221" t="s" s="192">
        <v>257</v>
      </c>
      <c r="B1221" t="s" s="191">
        <v>1228</v>
      </c>
      <c r="C1221" t="s" s="192">
        <v>1229</v>
      </c>
      <c r="D1221" t="s" s="192">
        <v>2560</v>
      </c>
      <c r="E1221" t="s" s="192">
        <v>2561</v>
      </c>
      <c r="F1221" s="192">
        <f>IF(ABS('M102'!X21-SUM('M102'!X22,'M102'!X23,'M102'!X24))&lt;=0.5,"OK","ERROR")</f>
      </c>
    </row>
    <row r="1222">
      <c r="A1222" t="s" s="192">
        <v>257</v>
      </c>
      <c r="B1222" t="s" s="191">
        <v>1228</v>
      </c>
      <c r="C1222" t="s" s="192">
        <v>1229</v>
      </c>
      <c r="D1222" t="s" s="192">
        <v>2562</v>
      </c>
      <c r="E1222" t="s" s="192">
        <v>2563</v>
      </c>
      <c r="F1222" s="192">
        <f>IF(ABS('M102'!Y21-SUM('M102'!Y22,'M102'!Y23,'M102'!Y24))&lt;=0.5,"OK","ERROR")</f>
      </c>
    </row>
    <row r="1223">
      <c r="A1223" t="s" s="192">
        <v>257</v>
      </c>
      <c r="B1223" t="s" s="191">
        <v>1228</v>
      </c>
      <c r="C1223" t="s" s="192">
        <v>1229</v>
      </c>
      <c r="D1223" t="s" s="192">
        <v>2564</v>
      </c>
      <c r="E1223" t="s" s="192">
        <v>2565</v>
      </c>
      <c r="F1223" s="192">
        <f>IF(ABS('M102'!K32-SUM('M102'!K33,'M102'!K34,'M102'!K35))&lt;=0.5,"OK","ERROR")</f>
      </c>
    </row>
    <row r="1224">
      <c r="A1224" t="s" s="192">
        <v>257</v>
      </c>
      <c r="B1224" t="s" s="191">
        <v>1228</v>
      </c>
      <c r="C1224" t="s" s="192">
        <v>1229</v>
      </c>
      <c r="D1224" t="s" s="192">
        <v>2566</v>
      </c>
      <c r="E1224" t="s" s="192">
        <v>2567</v>
      </c>
      <c r="F1224" s="192">
        <f>IF(ABS('M102'!L32-SUM('M102'!L33,'M102'!L34,'M102'!L35))&lt;=0.5,"OK","ERROR")</f>
      </c>
    </row>
    <row r="1225">
      <c r="A1225" t="s" s="192">
        <v>257</v>
      </c>
      <c r="B1225" t="s" s="191">
        <v>1228</v>
      </c>
      <c r="C1225" t="s" s="192">
        <v>1229</v>
      </c>
      <c r="D1225" t="s" s="192">
        <v>2568</v>
      </c>
      <c r="E1225" t="s" s="192">
        <v>2569</v>
      </c>
      <c r="F1225" s="192">
        <f>IF(ABS('M102'!M32-SUM('M102'!M33,'M102'!M34,'M102'!M35))&lt;=0.5,"OK","ERROR")</f>
      </c>
    </row>
    <row r="1226">
      <c r="A1226" t="s" s="192">
        <v>257</v>
      </c>
      <c r="B1226" t="s" s="191">
        <v>1228</v>
      </c>
      <c r="C1226" t="s" s="192">
        <v>1229</v>
      </c>
      <c r="D1226" t="s" s="192">
        <v>2570</v>
      </c>
      <c r="E1226" t="s" s="192">
        <v>2571</v>
      </c>
      <c r="F1226" s="192">
        <f>IF(ABS('M102'!N32-SUM('M102'!N33,'M102'!N34,'M102'!N35))&lt;=0.5,"OK","ERROR")</f>
      </c>
    </row>
    <row r="1227">
      <c r="A1227" t="s" s="192">
        <v>257</v>
      </c>
      <c r="B1227" t="s" s="191">
        <v>1228</v>
      </c>
      <c r="C1227" t="s" s="192">
        <v>1229</v>
      </c>
      <c r="D1227" t="s" s="192">
        <v>2572</v>
      </c>
      <c r="E1227" t="s" s="192">
        <v>2573</v>
      </c>
      <c r="F1227" s="192">
        <f>IF(ABS('M102'!O32-SUM('M102'!O33,'M102'!O34,'M102'!O35))&lt;=0.5,"OK","ERROR")</f>
      </c>
    </row>
    <row r="1228">
      <c r="A1228" t="s" s="192">
        <v>257</v>
      </c>
      <c r="B1228" t="s" s="191">
        <v>1228</v>
      </c>
      <c r="C1228" t="s" s="192">
        <v>1229</v>
      </c>
      <c r="D1228" t="s" s="192">
        <v>2574</v>
      </c>
      <c r="E1228" t="s" s="192">
        <v>2575</v>
      </c>
      <c r="F1228" s="192">
        <f>IF(ABS('M102'!P32-SUM('M102'!P33,'M102'!P34,'M102'!P35))&lt;=0.5,"OK","ERROR")</f>
      </c>
    </row>
    <row r="1229">
      <c r="A1229" t="s" s="192">
        <v>257</v>
      </c>
      <c r="B1229" t="s" s="191">
        <v>1228</v>
      </c>
      <c r="C1229" t="s" s="192">
        <v>1229</v>
      </c>
      <c r="D1229" t="s" s="192">
        <v>2576</v>
      </c>
      <c r="E1229" t="s" s="192">
        <v>2577</v>
      </c>
      <c r="F1229" s="192">
        <f>IF(ABS('M102'!Q32-SUM('M102'!Q33,'M102'!Q34,'M102'!Q35))&lt;=0.5,"OK","ERROR")</f>
      </c>
    </row>
    <row r="1230">
      <c r="A1230" t="s" s="192">
        <v>257</v>
      </c>
      <c r="B1230" t="s" s="191">
        <v>1228</v>
      </c>
      <c r="C1230" t="s" s="192">
        <v>1229</v>
      </c>
      <c r="D1230" t="s" s="192">
        <v>2578</v>
      </c>
      <c r="E1230" t="s" s="192">
        <v>2579</v>
      </c>
      <c r="F1230" s="192">
        <f>IF(ABS('M102'!R32-SUM('M102'!R33,'M102'!R34,'M102'!R35))&lt;=0.5,"OK","ERROR")</f>
      </c>
    </row>
    <row r="1231">
      <c r="A1231" t="s" s="192">
        <v>257</v>
      </c>
      <c r="B1231" t="s" s="191">
        <v>1228</v>
      </c>
      <c r="C1231" t="s" s="192">
        <v>1229</v>
      </c>
      <c r="D1231" t="s" s="192">
        <v>2580</v>
      </c>
      <c r="E1231" t="s" s="192">
        <v>2581</v>
      </c>
      <c r="F1231" s="192">
        <f>IF(ABS('M102'!S32-SUM('M102'!S33,'M102'!S34,'M102'!S35))&lt;=0.5,"OK","ERROR")</f>
      </c>
    </row>
    <row r="1232">
      <c r="A1232" t="s" s="192">
        <v>257</v>
      </c>
      <c r="B1232" t="s" s="191">
        <v>1228</v>
      </c>
      <c r="C1232" t="s" s="192">
        <v>1229</v>
      </c>
      <c r="D1232" t="s" s="192">
        <v>2582</v>
      </c>
      <c r="E1232" t="s" s="192">
        <v>2583</v>
      </c>
      <c r="F1232" s="192">
        <f>IF(ABS('M102'!T32-SUM('M102'!T33,'M102'!T34,'M102'!T35))&lt;=0.5,"OK","ERROR")</f>
      </c>
    </row>
    <row r="1233">
      <c r="A1233" t="s" s="192">
        <v>257</v>
      </c>
      <c r="B1233" t="s" s="191">
        <v>1228</v>
      </c>
      <c r="C1233" t="s" s="192">
        <v>1229</v>
      </c>
      <c r="D1233" t="s" s="192">
        <v>2584</v>
      </c>
      <c r="E1233" t="s" s="192">
        <v>2585</v>
      </c>
      <c r="F1233" s="192">
        <f>IF(ABS('M102'!U32-SUM('M102'!U33,'M102'!U34,'M102'!U35))&lt;=0.5,"OK","ERROR")</f>
      </c>
    </row>
    <row r="1234">
      <c r="A1234" t="s" s="192">
        <v>257</v>
      </c>
      <c r="B1234" t="s" s="191">
        <v>1228</v>
      </c>
      <c r="C1234" t="s" s="192">
        <v>1229</v>
      </c>
      <c r="D1234" t="s" s="192">
        <v>2586</v>
      </c>
      <c r="E1234" t="s" s="192">
        <v>2587</v>
      </c>
      <c r="F1234" s="192">
        <f>IF(ABS('M102'!V32-SUM('M102'!V33,'M102'!V34,'M102'!V35))&lt;=0.5,"OK","ERROR")</f>
      </c>
    </row>
    <row r="1235">
      <c r="A1235" t="s" s="192">
        <v>257</v>
      </c>
      <c r="B1235" t="s" s="191">
        <v>1228</v>
      </c>
      <c r="C1235" t="s" s="192">
        <v>1229</v>
      </c>
      <c r="D1235" t="s" s="192">
        <v>2588</v>
      </c>
      <c r="E1235" t="s" s="192">
        <v>2589</v>
      </c>
      <c r="F1235" s="192">
        <f>IF(ABS('M102'!W32-SUM('M102'!W33,'M102'!W34,'M102'!W35))&lt;=0.5,"OK","ERROR")</f>
      </c>
    </row>
    <row r="1236">
      <c r="A1236" t="s" s="192">
        <v>257</v>
      </c>
      <c r="B1236" t="s" s="191">
        <v>1228</v>
      </c>
      <c r="C1236" t="s" s="192">
        <v>1229</v>
      </c>
      <c r="D1236" t="s" s="192">
        <v>2590</v>
      </c>
      <c r="E1236" t="s" s="192">
        <v>2591</v>
      </c>
      <c r="F1236" s="192">
        <f>IF(ABS('M102'!X32-SUM('M102'!X33,'M102'!X34,'M102'!X35))&lt;=0.5,"OK","ERROR")</f>
      </c>
    </row>
    <row r="1237">
      <c r="A1237" t="s" s="192">
        <v>257</v>
      </c>
      <c r="B1237" t="s" s="191">
        <v>1228</v>
      </c>
      <c r="C1237" t="s" s="192">
        <v>1229</v>
      </c>
      <c r="D1237" t="s" s="192">
        <v>2592</v>
      </c>
      <c r="E1237" t="s" s="192">
        <v>2593</v>
      </c>
      <c r="F1237" s="192">
        <f>IF(ABS('M102'!Y32-SUM('M102'!Y33,'M102'!Y34,'M102'!Y35))&lt;=0.5,"OK","ERROR")</f>
      </c>
    </row>
    <row r="1238">
      <c r="A1238" t="s" s="192">
        <v>257</v>
      </c>
      <c r="B1238" t="s" s="191">
        <v>1228</v>
      </c>
      <c r="C1238" t="s" s="192">
        <v>1229</v>
      </c>
      <c r="D1238" t="s" s="192">
        <v>2594</v>
      </c>
      <c r="E1238" t="s" s="192">
        <v>2595</v>
      </c>
      <c r="F1238" s="192">
        <f>IF(ABS('M102'!K41-SUM('M102'!K42,'M102'!K43,'M102'!K44))&lt;=0.5,"OK","ERROR")</f>
      </c>
    </row>
    <row r="1239">
      <c r="A1239" t="s" s="192">
        <v>257</v>
      </c>
      <c r="B1239" t="s" s="191">
        <v>1228</v>
      </c>
      <c r="C1239" t="s" s="192">
        <v>1229</v>
      </c>
      <c r="D1239" t="s" s="192">
        <v>2596</v>
      </c>
      <c r="E1239" t="s" s="192">
        <v>2597</v>
      </c>
      <c r="F1239" s="192">
        <f>IF(ABS('M102'!L41-SUM('M102'!L42,'M102'!L43,'M102'!L44))&lt;=0.5,"OK","ERROR")</f>
      </c>
    </row>
    <row r="1240">
      <c r="A1240" t="s" s="192">
        <v>257</v>
      </c>
      <c r="B1240" t="s" s="191">
        <v>1228</v>
      </c>
      <c r="C1240" t="s" s="192">
        <v>1229</v>
      </c>
      <c r="D1240" t="s" s="192">
        <v>2598</v>
      </c>
      <c r="E1240" t="s" s="192">
        <v>2599</v>
      </c>
      <c r="F1240" s="192">
        <f>IF(ABS('M102'!M41-SUM('M102'!M42,'M102'!M43,'M102'!M44))&lt;=0.5,"OK","ERROR")</f>
      </c>
    </row>
    <row r="1241">
      <c r="A1241" t="s" s="192">
        <v>257</v>
      </c>
      <c r="B1241" t="s" s="191">
        <v>1228</v>
      </c>
      <c r="C1241" t="s" s="192">
        <v>1229</v>
      </c>
      <c r="D1241" t="s" s="192">
        <v>2600</v>
      </c>
      <c r="E1241" t="s" s="192">
        <v>2601</v>
      </c>
      <c r="F1241" s="192">
        <f>IF(ABS('M102'!N41-SUM('M102'!N42,'M102'!N43,'M102'!N44))&lt;=0.5,"OK","ERROR")</f>
      </c>
    </row>
    <row r="1242">
      <c r="A1242" t="s" s="192">
        <v>257</v>
      </c>
      <c r="B1242" t="s" s="191">
        <v>1228</v>
      </c>
      <c r="C1242" t="s" s="192">
        <v>1229</v>
      </c>
      <c r="D1242" t="s" s="192">
        <v>2602</v>
      </c>
      <c r="E1242" t="s" s="192">
        <v>2603</v>
      </c>
      <c r="F1242" s="192">
        <f>IF(ABS('M102'!O41-SUM('M102'!O42,'M102'!O43,'M102'!O44))&lt;=0.5,"OK","ERROR")</f>
      </c>
    </row>
    <row r="1243">
      <c r="A1243" t="s" s="192">
        <v>257</v>
      </c>
      <c r="B1243" t="s" s="191">
        <v>1228</v>
      </c>
      <c r="C1243" t="s" s="192">
        <v>1229</v>
      </c>
      <c r="D1243" t="s" s="192">
        <v>2604</v>
      </c>
      <c r="E1243" t="s" s="192">
        <v>2605</v>
      </c>
      <c r="F1243" s="192">
        <f>IF(ABS('M102'!P41-SUM('M102'!P42,'M102'!P43,'M102'!P44))&lt;=0.5,"OK","ERROR")</f>
      </c>
    </row>
    <row r="1244">
      <c r="A1244" t="s" s="192">
        <v>257</v>
      </c>
      <c r="B1244" t="s" s="191">
        <v>1228</v>
      </c>
      <c r="C1244" t="s" s="192">
        <v>1229</v>
      </c>
      <c r="D1244" t="s" s="192">
        <v>2606</v>
      </c>
      <c r="E1244" t="s" s="192">
        <v>2607</v>
      </c>
      <c r="F1244" s="192">
        <f>IF(ABS('M102'!Q41-SUM('M102'!Q42,'M102'!Q43,'M102'!Q44))&lt;=0.5,"OK","ERROR")</f>
      </c>
    </row>
    <row r="1245">
      <c r="A1245" t="s" s="192">
        <v>257</v>
      </c>
      <c r="B1245" t="s" s="191">
        <v>1228</v>
      </c>
      <c r="C1245" t="s" s="192">
        <v>1229</v>
      </c>
      <c r="D1245" t="s" s="192">
        <v>2608</v>
      </c>
      <c r="E1245" t="s" s="192">
        <v>2609</v>
      </c>
      <c r="F1245" s="192">
        <f>IF(ABS('M102'!R41-SUM('M102'!R42,'M102'!R43,'M102'!R44))&lt;=0.5,"OK","ERROR")</f>
      </c>
    </row>
    <row r="1246">
      <c r="A1246" t="s" s="192">
        <v>257</v>
      </c>
      <c r="B1246" t="s" s="191">
        <v>1228</v>
      </c>
      <c r="C1246" t="s" s="192">
        <v>1229</v>
      </c>
      <c r="D1246" t="s" s="192">
        <v>2610</v>
      </c>
      <c r="E1246" t="s" s="192">
        <v>2611</v>
      </c>
      <c r="F1246" s="192">
        <f>IF(ABS('M102'!S41-SUM('M102'!S42,'M102'!S43,'M102'!S44))&lt;=0.5,"OK","ERROR")</f>
      </c>
    </row>
    <row r="1247">
      <c r="A1247" t="s" s="192">
        <v>257</v>
      </c>
      <c r="B1247" t="s" s="191">
        <v>1228</v>
      </c>
      <c r="C1247" t="s" s="192">
        <v>1229</v>
      </c>
      <c r="D1247" t="s" s="192">
        <v>2612</v>
      </c>
      <c r="E1247" t="s" s="192">
        <v>2613</v>
      </c>
      <c r="F1247" s="192">
        <f>IF(ABS('M102'!T41-SUM('M102'!T42,'M102'!T43,'M102'!T44))&lt;=0.5,"OK","ERROR")</f>
      </c>
    </row>
    <row r="1248">
      <c r="A1248" t="s" s="192">
        <v>257</v>
      </c>
      <c r="B1248" t="s" s="191">
        <v>1228</v>
      </c>
      <c r="C1248" t="s" s="192">
        <v>1229</v>
      </c>
      <c r="D1248" t="s" s="192">
        <v>2614</v>
      </c>
      <c r="E1248" t="s" s="192">
        <v>2615</v>
      </c>
      <c r="F1248" s="192">
        <f>IF(ABS('M102'!U41-SUM('M102'!U42,'M102'!U43,'M102'!U44))&lt;=0.5,"OK","ERROR")</f>
      </c>
    </row>
    <row r="1249">
      <c r="A1249" t="s" s="192">
        <v>257</v>
      </c>
      <c r="B1249" t="s" s="191">
        <v>1228</v>
      </c>
      <c r="C1249" t="s" s="192">
        <v>1229</v>
      </c>
      <c r="D1249" t="s" s="192">
        <v>2616</v>
      </c>
      <c r="E1249" t="s" s="192">
        <v>2617</v>
      </c>
      <c r="F1249" s="192">
        <f>IF(ABS('M102'!V41-SUM('M102'!V42,'M102'!V43,'M102'!V44))&lt;=0.5,"OK","ERROR")</f>
      </c>
    </row>
    <row r="1250">
      <c r="A1250" t="s" s="192">
        <v>257</v>
      </c>
      <c r="B1250" t="s" s="191">
        <v>1228</v>
      </c>
      <c r="C1250" t="s" s="192">
        <v>1229</v>
      </c>
      <c r="D1250" t="s" s="192">
        <v>2618</v>
      </c>
      <c r="E1250" t="s" s="192">
        <v>2619</v>
      </c>
      <c r="F1250" s="192">
        <f>IF(ABS('M102'!W41-SUM('M102'!W42,'M102'!W43,'M102'!W44))&lt;=0.5,"OK","ERROR")</f>
      </c>
    </row>
    <row r="1251">
      <c r="A1251" t="s" s="192">
        <v>257</v>
      </c>
      <c r="B1251" t="s" s="191">
        <v>1228</v>
      </c>
      <c r="C1251" t="s" s="192">
        <v>1229</v>
      </c>
      <c r="D1251" t="s" s="192">
        <v>2620</v>
      </c>
      <c r="E1251" t="s" s="192">
        <v>2621</v>
      </c>
      <c r="F1251" s="192">
        <f>IF(ABS('M102'!X41-SUM('M102'!X42,'M102'!X43,'M102'!X44))&lt;=0.5,"OK","ERROR")</f>
      </c>
    </row>
    <row r="1252">
      <c r="A1252" t="s" s="192">
        <v>257</v>
      </c>
      <c r="B1252" t="s" s="191">
        <v>1228</v>
      </c>
      <c r="C1252" t="s" s="192">
        <v>1229</v>
      </c>
      <c r="D1252" t="s" s="192">
        <v>2622</v>
      </c>
      <c r="E1252" t="s" s="192">
        <v>2623</v>
      </c>
      <c r="F1252" s="192">
        <f>IF(ABS('M102'!Y41-SUM('M102'!Y42,'M102'!Y43,'M102'!Y44))&lt;=0.5,"OK","ERROR")</f>
      </c>
    </row>
    <row r="1253">
      <c r="A1253" t="s" s="192">
        <v>257</v>
      </c>
      <c r="B1253" t="s" s="191">
        <v>1228</v>
      </c>
      <c r="C1253" t="s" s="192">
        <v>1229</v>
      </c>
      <c r="D1253" t="s" s="192">
        <v>2624</v>
      </c>
      <c r="E1253" t="s" s="192">
        <v>2625</v>
      </c>
      <c r="F1253" s="192">
        <f>IF(ABS('M102'!K51-SUM('M102'!K52,'M102'!K53,'M102'!K57))&lt;=0.5,"OK","ERROR")</f>
      </c>
    </row>
    <row r="1254">
      <c r="A1254" t="s" s="192">
        <v>257</v>
      </c>
      <c r="B1254" t="s" s="191">
        <v>1228</v>
      </c>
      <c r="C1254" t="s" s="192">
        <v>1229</v>
      </c>
      <c r="D1254" t="s" s="192">
        <v>2626</v>
      </c>
      <c r="E1254" t="s" s="192">
        <v>2627</v>
      </c>
      <c r="F1254" s="192">
        <f>IF(ABS('M102'!L51-SUM('M102'!L52,'M102'!L53,'M102'!L57))&lt;=0.5,"OK","ERROR")</f>
      </c>
    </row>
    <row r="1255">
      <c r="A1255" t="s" s="192">
        <v>257</v>
      </c>
      <c r="B1255" t="s" s="191">
        <v>1228</v>
      </c>
      <c r="C1255" t="s" s="192">
        <v>1229</v>
      </c>
      <c r="D1255" t="s" s="192">
        <v>2628</v>
      </c>
      <c r="E1255" t="s" s="192">
        <v>2629</v>
      </c>
      <c r="F1255" s="192">
        <f>IF(ABS('M102'!M51-SUM('M102'!M52,'M102'!M53,'M102'!M57))&lt;=0.5,"OK","ERROR")</f>
      </c>
    </row>
    <row r="1256">
      <c r="A1256" t="s" s="192">
        <v>257</v>
      </c>
      <c r="B1256" t="s" s="191">
        <v>1228</v>
      </c>
      <c r="C1256" t="s" s="192">
        <v>1229</v>
      </c>
      <c r="D1256" t="s" s="192">
        <v>2630</v>
      </c>
      <c r="E1256" t="s" s="192">
        <v>2631</v>
      </c>
      <c r="F1256" s="192">
        <f>IF(ABS('M102'!N51-SUM('M102'!N52,'M102'!N53,'M102'!N57))&lt;=0.5,"OK","ERROR")</f>
      </c>
    </row>
    <row r="1257">
      <c r="A1257" t="s" s="192">
        <v>257</v>
      </c>
      <c r="B1257" t="s" s="191">
        <v>1228</v>
      </c>
      <c r="C1257" t="s" s="192">
        <v>1229</v>
      </c>
      <c r="D1257" t="s" s="192">
        <v>2632</v>
      </c>
      <c r="E1257" t="s" s="192">
        <v>2633</v>
      </c>
      <c r="F1257" s="192">
        <f>IF(ABS('M102'!O51-SUM('M102'!O52,'M102'!O53,'M102'!O57))&lt;=0.5,"OK","ERROR")</f>
      </c>
    </row>
    <row r="1258">
      <c r="A1258" t="s" s="192">
        <v>257</v>
      </c>
      <c r="B1258" t="s" s="191">
        <v>1228</v>
      </c>
      <c r="C1258" t="s" s="192">
        <v>1229</v>
      </c>
      <c r="D1258" t="s" s="192">
        <v>2634</v>
      </c>
      <c r="E1258" t="s" s="192">
        <v>2635</v>
      </c>
      <c r="F1258" s="192">
        <f>IF(ABS('M102'!P51-SUM('M102'!P52,'M102'!P53,'M102'!P57))&lt;=0.5,"OK","ERROR")</f>
      </c>
    </row>
    <row r="1259">
      <c r="A1259" t="s" s="192">
        <v>257</v>
      </c>
      <c r="B1259" t="s" s="191">
        <v>1228</v>
      </c>
      <c r="C1259" t="s" s="192">
        <v>1229</v>
      </c>
      <c r="D1259" t="s" s="192">
        <v>2636</v>
      </c>
      <c r="E1259" t="s" s="192">
        <v>2637</v>
      </c>
      <c r="F1259" s="192">
        <f>IF(ABS('M102'!Q51-SUM('M102'!Q52,'M102'!Q53,'M102'!Q57))&lt;=0.5,"OK","ERROR")</f>
      </c>
    </row>
    <row r="1260">
      <c r="A1260" t="s" s="192">
        <v>257</v>
      </c>
      <c r="B1260" t="s" s="191">
        <v>1228</v>
      </c>
      <c r="C1260" t="s" s="192">
        <v>1229</v>
      </c>
      <c r="D1260" t="s" s="192">
        <v>2638</v>
      </c>
      <c r="E1260" t="s" s="192">
        <v>2639</v>
      </c>
      <c r="F1260" s="192">
        <f>IF(ABS('M102'!R51-SUM('M102'!R52,'M102'!R53,'M102'!R57))&lt;=0.5,"OK","ERROR")</f>
      </c>
    </row>
    <row r="1261">
      <c r="A1261" t="s" s="192">
        <v>257</v>
      </c>
      <c r="B1261" t="s" s="191">
        <v>1228</v>
      </c>
      <c r="C1261" t="s" s="192">
        <v>1229</v>
      </c>
      <c r="D1261" t="s" s="192">
        <v>2640</v>
      </c>
      <c r="E1261" t="s" s="192">
        <v>2641</v>
      </c>
      <c r="F1261" s="192">
        <f>IF(ABS('M102'!S51-SUM('M102'!S52,'M102'!S53,'M102'!S57))&lt;=0.5,"OK","ERROR")</f>
      </c>
    </row>
    <row r="1262">
      <c r="A1262" t="s" s="192">
        <v>257</v>
      </c>
      <c r="B1262" t="s" s="191">
        <v>1228</v>
      </c>
      <c r="C1262" t="s" s="192">
        <v>1229</v>
      </c>
      <c r="D1262" t="s" s="192">
        <v>2642</v>
      </c>
      <c r="E1262" t="s" s="192">
        <v>2643</v>
      </c>
      <c r="F1262" s="192">
        <f>IF(ABS('M102'!T51-SUM('M102'!T52,'M102'!T53,'M102'!T57))&lt;=0.5,"OK","ERROR")</f>
      </c>
    </row>
    <row r="1263">
      <c r="A1263" t="s" s="192">
        <v>257</v>
      </c>
      <c r="B1263" t="s" s="191">
        <v>1228</v>
      </c>
      <c r="C1263" t="s" s="192">
        <v>1229</v>
      </c>
      <c r="D1263" t="s" s="192">
        <v>2644</v>
      </c>
      <c r="E1263" t="s" s="192">
        <v>2645</v>
      </c>
      <c r="F1263" s="192">
        <f>IF(ABS('M102'!U51-SUM('M102'!U52,'M102'!U53,'M102'!U57))&lt;=0.5,"OK","ERROR")</f>
      </c>
    </row>
    <row r="1264">
      <c r="A1264" t="s" s="192">
        <v>257</v>
      </c>
      <c r="B1264" t="s" s="191">
        <v>1228</v>
      </c>
      <c r="C1264" t="s" s="192">
        <v>1229</v>
      </c>
      <c r="D1264" t="s" s="192">
        <v>2646</v>
      </c>
      <c r="E1264" t="s" s="192">
        <v>2647</v>
      </c>
      <c r="F1264" s="192">
        <f>IF(ABS('M102'!V51-SUM('M102'!V52,'M102'!V53,'M102'!V57))&lt;=0.5,"OK","ERROR")</f>
      </c>
    </row>
    <row r="1265">
      <c r="A1265" t="s" s="192">
        <v>257</v>
      </c>
      <c r="B1265" t="s" s="191">
        <v>1228</v>
      </c>
      <c r="C1265" t="s" s="192">
        <v>1229</v>
      </c>
      <c r="D1265" t="s" s="192">
        <v>2648</v>
      </c>
      <c r="E1265" t="s" s="192">
        <v>2649</v>
      </c>
      <c r="F1265" s="192">
        <f>IF(ABS('M102'!W51-SUM('M102'!W52,'M102'!W53,'M102'!W57))&lt;=0.5,"OK","ERROR")</f>
      </c>
    </row>
    <row r="1266">
      <c r="A1266" t="s" s="192">
        <v>257</v>
      </c>
      <c r="B1266" t="s" s="191">
        <v>1228</v>
      </c>
      <c r="C1266" t="s" s="192">
        <v>1229</v>
      </c>
      <c r="D1266" t="s" s="192">
        <v>2650</v>
      </c>
      <c r="E1266" t="s" s="192">
        <v>2651</v>
      </c>
      <c r="F1266" s="192">
        <f>IF(ABS('M102'!X51-SUM('M102'!X52,'M102'!X53,'M102'!X57))&lt;=0.5,"OK","ERROR")</f>
      </c>
    </row>
    <row r="1267">
      <c r="A1267" t="s" s="192">
        <v>257</v>
      </c>
      <c r="B1267" t="s" s="191">
        <v>1228</v>
      </c>
      <c r="C1267" t="s" s="192">
        <v>1229</v>
      </c>
      <c r="D1267" t="s" s="192">
        <v>2652</v>
      </c>
      <c r="E1267" t="s" s="192">
        <v>2653</v>
      </c>
      <c r="F1267" s="192">
        <f>IF(ABS('M102'!Y51-SUM('M102'!Y52,'M102'!Y53,'M102'!Y57))&lt;=0.5,"OK","ERROR")</f>
      </c>
    </row>
    <row r="1268">
      <c r="A1268" t="s" s="192">
        <v>257</v>
      </c>
      <c r="B1268" t="s" s="191">
        <v>1376</v>
      </c>
      <c r="C1268" t="s" s="192">
        <v>1377</v>
      </c>
      <c r="D1268" t="s" s="192">
        <v>2654</v>
      </c>
      <c r="E1268" t="s" s="192">
        <v>2655</v>
      </c>
      <c r="F1268" s="192">
        <f>IF(ABS('M102'!K24-SUM('M102'!K25,'M102'!K28,'M102'!K26,'M102'!K27,'M102'!K29))&lt;=0.5,"OK","ERROR")</f>
      </c>
    </row>
    <row r="1269">
      <c r="A1269" t="s" s="192">
        <v>257</v>
      </c>
      <c r="B1269" t="s" s="191">
        <v>1376</v>
      </c>
      <c r="C1269" t="s" s="192">
        <v>1377</v>
      </c>
      <c r="D1269" t="s" s="192">
        <v>2656</v>
      </c>
      <c r="E1269" t="s" s="192">
        <v>2657</v>
      </c>
      <c r="F1269" s="192">
        <f>IF(ABS('M102'!L24-SUM('M102'!L25,'M102'!L28,'M102'!L26,'M102'!L27,'M102'!L29))&lt;=0.5,"OK","ERROR")</f>
      </c>
    </row>
    <row r="1270">
      <c r="A1270" t="s" s="192">
        <v>257</v>
      </c>
      <c r="B1270" t="s" s="191">
        <v>1376</v>
      </c>
      <c r="C1270" t="s" s="192">
        <v>1377</v>
      </c>
      <c r="D1270" t="s" s="192">
        <v>2658</v>
      </c>
      <c r="E1270" t="s" s="192">
        <v>2659</v>
      </c>
      <c r="F1270" s="192">
        <f>IF(ABS('M102'!M24-SUM('M102'!M25,'M102'!M28,'M102'!M26,'M102'!M27,'M102'!M29))&lt;=0.5,"OK","ERROR")</f>
      </c>
    </row>
    <row r="1271">
      <c r="A1271" t="s" s="192">
        <v>257</v>
      </c>
      <c r="B1271" t="s" s="191">
        <v>1376</v>
      </c>
      <c r="C1271" t="s" s="192">
        <v>1377</v>
      </c>
      <c r="D1271" t="s" s="192">
        <v>2660</v>
      </c>
      <c r="E1271" t="s" s="192">
        <v>2661</v>
      </c>
      <c r="F1271" s="192">
        <f>IF(ABS('M102'!N24-SUM('M102'!N25,'M102'!N28,'M102'!N26,'M102'!N27,'M102'!N29))&lt;=0.5,"OK","ERROR")</f>
      </c>
    </row>
    <row r="1272">
      <c r="A1272" t="s" s="192">
        <v>257</v>
      </c>
      <c r="B1272" t="s" s="191">
        <v>1376</v>
      </c>
      <c r="C1272" t="s" s="192">
        <v>1377</v>
      </c>
      <c r="D1272" t="s" s="192">
        <v>2662</v>
      </c>
      <c r="E1272" t="s" s="192">
        <v>2663</v>
      </c>
      <c r="F1272" s="192">
        <f>IF(ABS('M102'!O24-SUM('M102'!O25,'M102'!O28,'M102'!O26,'M102'!O27,'M102'!O29))&lt;=0.5,"OK","ERROR")</f>
      </c>
    </row>
    <row r="1273">
      <c r="A1273" t="s" s="192">
        <v>257</v>
      </c>
      <c r="B1273" t="s" s="191">
        <v>1376</v>
      </c>
      <c r="C1273" t="s" s="192">
        <v>1377</v>
      </c>
      <c r="D1273" t="s" s="192">
        <v>2664</v>
      </c>
      <c r="E1273" t="s" s="192">
        <v>2665</v>
      </c>
      <c r="F1273" s="192">
        <f>IF(ABS('M102'!P24-SUM('M102'!P25,'M102'!P28,'M102'!P26,'M102'!P27,'M102'!P29))&lt;=0.5,"OK","ERROR")</f>
      </c>
    </row>
    <row r="1274">
      <c r="A1274" t="s" s="192">
        <v>257</v>
      </c>
      <c r="B1274" t="s" s="191">
        <v>1376</v>
      </c>
      <c r="C1274" t="s" s="192">
        <v>1377</v>
      </c>
      <c r="D1274" t="s" s="192">
        <v>2666</v>
      </c>
      <c r="E1274" t="s" s="192">
        <v>2667</v>
      </c>
      <c r="F1274" s="192">
        <f>IF(ABS('M102'!Q24-SUM('M102'!Q25,'M102'!Q28,'M102'!Q26,'M102'!Q27,'M102'!Q29))&lt;=0.5,"OK","ERROR")</f>
      </c>
    </row>
    <row r="1275">
      <c r="A1275" t="s" s="192">
        <v>257</v>
      </c>
      <c r="B1275" t="s" s="191">
        <v>1376</v>
      </c>
      <c r="C1275" t="s" s="192">
        <v>1377</v>
      </c>
      <c r="D1275" t="s" s="192">
        <v>2668</v>
      </c>
      <c r="E1275" t="s" s="192">
        <v>2669</v>
      </c>
      <c r="F1275" s="192">
        <f>IF(ABS('M102'!R24-SUM('M102'!R25,'M102'!R28,'M102'!R26,'M102'!R27,'M102'!R29))&lt;=0.5,"OK","ERROR")</f>
      </c>
    </row>
    <row r="1276">
      <c r="A1276" t="s" s="192">
        <v>257</v>
      </c>
      <c r="B1276" t="s" s="191">
        <v>1376</v>
      </c>
      <c r="C1276" t="s" s="192">
        <v>1377</v>
      </c>
      <c r="D1276" t="s" s="192">
        <v>2670</v>
      </c>
      <c r="E1276" t="s" s="192">
        <v>2671</v>
      </c>
      <c r="F1276" s="192">
        <f>IF(ABS('M102'!S24-SUM('M102'!S25,'M102'!S28,'M102'!S26,'M102'!S27,'M102'!S29))&lt;=0.5,"OK","ERROR")</f>
      </c>
    </row>
    <row r="1277">
      <c r="A1277" t="s" s="192">
        <v>257</v>
      </c>
      <c r="B1277" t="s" s="191">
        <v>1376</v>
      </c>
      <c r="C1277" t="s" s="192">
        <v>1377</v>
      </c>
      <c r="D1277" t="s" s="192">
        <v>2672</v>
      </c>
      <c r="E1277" t="s" s="192">
        <v>2673</v>
      </c>
      <c r="F1277" s="192">
        <f>IF(ABS('M102'!T24-SUM('M102'!T25,'M102'!T28,'M102'!T26,'M102'!T27,'M102'!T29))&lt;=0.5,"OK","ERROR")</f>
      </c>
    </row>
    <row r="1278">
      <c r="A1278" t="s" s="192">
        <v>257</v>
      </c>
      <c r="B1278" t="s" s="191">
        <v>1376</v>
      </c>
      <c r="C1278" t="s" s="192">
        <v>1377</v>
      </c>
      <c r="D1278" t="s" s="192">
        <v>2674</v>
      </c>
      <c r="E1278" t="s" s="192">
        <v>2675</v>
      </c>
      <c r="F1278" s="192">
        <f>IF(ABS('M102'!U24-SUM('M102'!U25,'M102'!U28,'M102'!U26,'M102'!U27,'M102'!U29))&lt;=0.5,"OK","ERROR")</f>
      </c>
    </row>
    <row r="1279">
      <c r="A1279" t="s" s="192">
        <v>257</v>
      </c>
      <c r="B1279" t="s" s="191">
        <v>1376</v>
      </c>
      <c r="C1279" t="s" s="192">
        <v>1377</v>
      </c>
      <c r="D1279" t="s" s="192">
        <v>2676</v>
      </c>
      <c r="E1279" t="s" s="192">
        <v>2677</v>
      </c>
      <c r="F1279" s="192">
        <f>IF(ABS('M102'!V24-SUM('M102'!V25,'M102'!V28,'M102'!V26,'M102'!V27,'M102'!V29))&lt;=0.5,"OK","ERROR")</f>
      </c>
    </row>
    <row r="1280">
      <c r="A1280" t="s" s="192">
        <v>257</v>
      </c>
      <c r="B1280" t="s" s="191">
        <v>1376</v>
      </c>
      <c r="C1280" t="s" s="192">
        <v>1377</v>
      </c>
      <c r="D1280" t="s" s="192">
        <v>2678</v>
      </c>
      <c r="E1280" t="s" s="192">
        <v>2679</v>
      </c>
      <c r="F1280" s="192">
        <f>IF(ABS('M102'!W24-SUM('M102'!W25,'M102'!W28,'M102'!W26,'M102'!W27,'M102'!W29))&lt;=0.5,"OK","ERROR")</f>
      </c>
    </row>
    <row r="1281">
      <c r="A1281" t="s" s="192">
        <v>257</v>
      </c>
      <c r="B1281" t="s" s="191">
        <v>1376</v>
      </c>
      <c r="C1281" t="s" s="192">
        <v>1377</v>
      </c>
      <c r="D1281" t="s" s="192">
        <v>2680</v>
      </c>
      <c r="E1281" t="s" s="192">
        <v>2681</v>
      </c>
      <c r="F1281" s="192">
        <f>IF(ABS('M102'!X24-SUM('M102'!X25,'M102'!X28,'M102'!X26,'M102'!X27,'M102'!X29))&lt;=0.5,"OK","ERROR")</f>
      </c>
    </row>
    <row r="1282">
      <c r="A1282" t="s" s="192">
        <v>257</v>
      </c>
      <c r="B1282" t="s" s="191">
        <v>1376</v>
      </c>
      <c r="C1282" t="s" s="192">
        <v>1377</v>
      </c>
      <c r="D1282" t="s" s="192">
        <v>2682</v>
      </c>
      <c r="E1282" t="s" s="192">
        <v>2683</v>
      </c>
      <c r="F1282" s="192">
        <f>IF(ABS('M102'!Y24-SUM('M102'!Y25,'M102'!Y28,'M102'!Y26,'M102'!Y27,'M102'!Y29))&lt;=0.5,"OK","ERROR")</f>
      </c>
    </row>
    <row r="1283">
      <c r="A1283" t="s" s="192">
        <v>257</v>
      </c>
      <c r="B1283" t="s" s="191">
        <v>1376</v>
      </c>
      <c r="C1283" t="s" s="192">
        <v>1377</v>
      </c>
      <c r="D1283" t="s" s="192">
        <v>2684</v>
      </c>
      <c r="E1283" t="s" s="192">
        <v>2685</v>
      </c>
      <c r="F1283" s="192">
        <f>IF(ABS('M102'!K35-SUM('M102'!K36,'M102'!K39,'M102'!K37,'M102'!K38,'M102'!K40))&lt;=0.5,"OK","ERROR")</f>
      </c>
    </row>
    <row r="1284">
      <c r="A1284" t="s" s="192">
        <v>257</v>
      </c>
      <c r="B1284" t="s" s="191">
        <v>1376</v>
      </c>
      <c r="C1284" t="s" s="192">
        <v>1377</v>
      </c>
      <c r="D1284" t="s" s="192">
        <v>2686</v>
      </c>
      <c r="E1284" t="s" s="192">
        <v>2687</v>
      </c>
      <c r="F1284" s="192">
        <f>IF(ABS('M102'!L35-SUM('M102'!L36,'M102'!L39,'M102'!L37,'M102'!L38,'M102'!L40))&lt;=0.5,"OK","ERROR")</f>
      </c>
    </row>
    <row r="1285">
      <c r="A1285" t="s" s="192">
        <v>257</v>
      </c>
      <c r="B1285" t="s" s="191">
        <v>1376</v>
      </c>
      <c r="C1285" t="s" s="192">
        <v>1377</v>
      </c>
      <c r="D1285" t="s" s="192">
        <v>2688</v>
      </c>
      <c r="E1285" t="s" s="192">
        <v>2689</v>
      </c>
      <c r="F1285" s="192">
        <f>IF(ABS('M102'!M35-SUM('M102'!M36,'M102'!M39,'M102'!M37,'M102'!M38,'M102'!M40))&lt;=0.5,"OK","ERROR")</f>
      </c>
    </row>
    <row r="1286">
      <c r="A1286" t="s" s="192">
        <v>257</v>
      </c>
      <c r="B1286" t="s" s="191">
        <v>1376</v>
      </c>
      <c r="C1286" t="s" s="192">
        <v>1377</v>
      </c>
      <c r="D1286" t="s" s="192">
        <v>2690</v>
      </c>
      <c r="E1286" t="s" s="192">
        <v>2691</v>
      </c>
      <c r="F1286" s="192">
        <f>IF(ABS('M102'!N35-SUM('M102'!N36,'M102'!N39,'M102'!N37,'M102'!N38,'M102'!N40))&lt;=0.5,"OK","ERROR")</f>
      </c>
    </row>
    <row r="1287">
      <c r="A1287" t="s" s="192">
        <v>257</v>
      </c>
      <c r="B1287" t="s" s="191">
        <v>1376</v>
      </c>
      <c r="C1287" t="s" s="192">
        <v>1377</v>
      </c>
      <c r="D1287" t="s" s="192">
        <v>2692</v>
      </c>
      <c r="E1287" t="s" s="192">
        <v>2693</v>
      </c>
      <c r="F1287" s="192">
        <f>IF(ABS('M102'!O35-SUM('M102'!O36,'M102'!O39,'M102'!O37,'M102'!O38,'M102'!O40))&lt;=0.5,"OK","ERROR")</f>
      </c>
    </row>
    <row r="1288">
      <c r="A1288" t="s" s="192">
        <v>257</v>
      </c>
      <c r="B1288" t="s" s="191">
        <v>1376</v>
      </c>
      <c r="C1288" t="s" s="192">
        <v>1377</v>
      </c>
      <c r="D1288" t="s" s="192">
        <v>2694</v>
      </c>
      <c r="E1288" t="s" s="192">
        <v>2695</v>
      </c>
      <c r="F1288" s="192">
        <f>IF(ABS('M102'!P35-SUM('M102'!P36,'M102'!P39,'M102'!P37,'M102'!P38,'M102'!P40))&lt;=0.5,"OK","ERROR")</f>
      </c>
    </row>
    <row r="1289">
      <c r="A1289" t="s" s="192">
        <v>257</v>
      </c>
      <c r="B1289" t="s" s="191">
        <v>1376</v>
      </c>
      <c r="C1289" t="s" s="192">
        <v>1377</v>
      </c>
      <c r="D1289" t="s" s="192">
        <v>2696</v>
      </c>
      <c r="E1289" t="s" s="192">
        <v>2697</v>
      </c>
      <c r="F1289" s="192">
        <f>IF(ABS('M102'!Q35-SUM('M102'!Q36,'M102'!Q39,'M102'!Q37,'M102'!Q38,'M102'!Q40))&lt;=0.5,"OK","ERROR")</f>
      </c>
    </row>
    <row r="1290">
      <c r="A1290" t="s" s="192">
        <v>257</v>
      </c>
      <c r="B1290" t="s" s="191">
        <v>1376</v>
      </c>
      <c r="C1290" t="s" s="192">
        <v>1377</v>
      </c>
      <c r="D1290" t="s" s="192">
        <v>2698</v>
      </c>
      <c r="E1290" t="s" s="192">
        <v>2699</v>
      </c>
      <c r="F1290" s="192">
        <f>IF(ABS('M102'!R35-SUM('M102'!R36,'M102'!R39,'M102'!R37,'M102'!R38,'M102'!R40))&lt;=0.5,"OK","ERROR")</f>
      </c>
    </row>
    <row r="1291">
      <c r="A1291" t="s" s="192">
        <v>257</v>
      </c>
      <c r="B1291" t="s" s="191">
        <v>1376</v>
      </c>
      <c r="C1291" t="s" s="192">
        <v>1377</v>
      </c>
      <c r="D1291" t="s" s="192">
        <v>2700</v>
      </c>
      <c r="E1291" t="s" s="192">
        <v>2701</v>
      </c>
      <c r="F1291" s="192">
        <f>IF(ABS('M102'!S35-SUM('M102'!S36,'M102'!S39,'M102'!S37,'M102'!S38,'M102'!S40))&lt;=0.5,"OK","ERROR")</f>
      </c>
    </row>
    <row r="1292">
      <c r="A1292" t="s" s="192">
        <v>257</v>
      </c>
      <c r="B1292" t="s" s="191">
        <v>1376</v>
      </c>
      <c r="C1292" t="s" s="192">
        <v>1377</v>
      </c>
      <c r="D1292" t="s" s="192">
        <v>2702</v>
      </c>
      <c r="E1292" t="s" s="192">
        <v>2703</v>
      </c>
      <c r="F1292" s="192">
        <f>IF(ABS('M102'!T35-SUM('M102'!T36,'M102'!T39,'M102'!T37,'M102'!T38,'M102'!T40))&lt;=0.5,"OK","ERROR")</f>
      </c>
    </row>
    <row r="1293">
      <c r="A1293" t="s" s="192">
        <v>257</v>
      </c>
      <c r="B1293" t="s" s="191">
        <v>1376</v>
      </c>
      <c r="C1293" t="s" s="192">
        <v>1377</v>
      </c>
      <c r="D1293" t="s" s="192">
        <v>2704</v>
      </c>
      <c r="E1293" t="s" s="192">
        <v>2705</v>
      </c>
      <c r="F1293" s="192">
        <f>IF(ABS('M102'!U35-SUM('M102'!U36,'M102'!U39,'M102'!U37,'M102'!U38,'M102'!U40))&lt;=0.5,"OK","ERROR")</f>
      </c>
    </row>
    <row r="1294">
      <c r="A1294" t="s" s="192">
        <v>257</v>
      </c>
      <c r="B1294" t="s" s="191">
        <v>1376</v>
      </c>
      <c r="C1294" t="s" s="192">
        <v>1377</v>
      </c>
      <c r="D1294" t="s" s="192">
        <v>2706</v>
      </c>
      <c r="E1294" t="s" s="192">
        <v>2707</v>
      </c>
      <c r="F1294" s="192">
        <f>IF(ABS('M102'!V35-SUM('M102'!V36,'M102'!V39,'M102'!V37,'M102'!V38,'M102'!V40))&lt;=0.5,"OK","ERROR")</f>
      </c>
    </row>
    <row r="1295">
      <c r="A1295" t="s" s="192">
        <v>257</v>
      </c>
      <c r="B1295" t="s" s="191">
        <v>1376</v>
      </c>
      <c r="C1295" t="s" s="192">
        <v>1377</v>
      </c>
      <c r="D1295" t="s" s="192">
        <v>2708</v>
      </c>
      <c r="E1295" t="s" s="192">
        <v>2709</v>
      </c>
      <c r="F1295" s="192">
        <f>IF(ABS('M102'!W35-SUM('M102'!W36,'M102'!W39,'M102'!W37,'M102'!W38,'M102'!W40))&lt;=0.5,"OK","ERROR")</f>
      </c>
    </row>
    <row r="1296">
      <c r="A1296" t="s" s="192">
        <v>257</v>
      </c>
      <c r="B1296" t="s" s="191">
        <v>1376</v>
      </c>
      <c r="C1296" t="s" s="192">
        <v>1377</v>
      </c>
      <c r="D1296" t="s" s="192">
        <v>2710</v>
      </c>
      <c r="E1296" t="s" s="192">
        <v>2711</v>
      </c>
      <c r="F1296" s="192">
        <f>IF(ABS('M102'!X35-SUM('M102'!X36,'M102'!X39,'M102'!X37,'M102'!X38,'M102'!X40))&lt;=0.5,"OK","ERROR")</f>
      </c>
    </row>
    <row r="1297">
      <c r="A1297" t="s" s="192">
        <v>257</v>
      </c>
      <c r="B1297" t="s" s="191">
        <v>1376</v>
      </c>
      <c r="C1297" t="s" s="192">
        <v>1377</v>
      </c>
      <c r="D1297" t="s" s="192">
        <v>2712</v>
      </c>
      <c r="E1297" t="s" s="192">
        <v>2713</v>
      </c>
      <c r="F1297" s="192">
        <f>IF(ABS('M102'!Y35-SUM('M102'!Y36,'M102'!Y39,'M102'!Y37,'M102'!Y38,'M102'!Y40))&lt;=0.5,"OK","ERROR")</f>
      </c>
    </row>
    <row r="1298">
      <c r="A1298" t="s" s="192">
        <v>257</v>
      </c>
      <c r="B1298" t="s" s="191">
        <v>1376</v>
      </c>
      <c r="C1298" t="s" s="192">
        <v>1377</v>
      </c>
      <c r="D1298" t="s" s="192">
        <v>2714</v>
      </c>
      <c r="E1298" t="s" s="192">
        <v>2715</v>
      </c>
      <c r="F1298" s="192">
        <f>IF(ABS('M102'!K44-SUM('M102'!K45,'M102'!K48,'M102'!K46,'M102'!K47,'M102'!K49))&lt;=0.5,"OK","ERROR")</f>
      </c>
    </row>
    <row r="1299">
      <c r="A1299" t="s" s="192">
        <v>257</v>
      </c>
      <c r="B1299" t="s" s="191">
        <v>1376</v>
      </c>
      <c r="C1299" t="s" s="192">
        <v>1377</v>
      </c>
      <c r="D1299" t="s" s="192">
        <v>2716</v>
      </c>
      <c r="E1299" t="s" s="192">
        <v>2717</v>
      </c>
      <c r="F1299" s="192">
        <f>IF(ABS('M102'!L44-SUM('M102'!L45,'M102'!L48,'M102'!L46,'M102'!L47,'M102'!L49))&lt;=0.5,"OK","ERROR")</f>
      </c>
    </row>
    <row r="1300">
      <c r="A1300" t="s" s="192">
        <v>257</v>
      </c>
      <c r="B1300" t="s" s="191">
        <v>1376</v>
      </c>
      <c r="C1300" t="s" s="192">
        <v>1377</v>
      </c>
      <c r="D1300" t="s" s="192">
        <v>2718</v>
      </c>
      <c r="E1300" t="s" s="192">
        <v>2719</v>
      </c>
      <c r="F1300" s="192">
        <f>IF(ABS('M102'!M44-SUM('M102'!M45,'M102'!M48,'M102'!M46,'M102'!M47,'M102'!M49))&lt;=0.5,"OK","ERROR")</f>
      </c>
    </row>
    <row r="1301">
      <c r="A1301" t="s" s="192">
        <v>257</v>
      </c>
      <c r="B1301" t="s" s="191">
        <v>1376</v>
      </c>
      <c r="C1301" t="s" s="192">
        <v>1377</v>
      </c>
      <c r="D1301" t="s" s="192">
        <v>2720</v>
      </c>
      <c r="E1301" t="s" s="192">
        <v>2721</v>
      </c>
      <c r="F1301" s="192">
        <f>IF(ABS('M102'!N44-SUM('M102'!N45,'M102'!N48,'M102'!N46,'M102'!N47,'M102'!N49))&lt;=0.5,"OK","ERROR")</f>
      </c>
    </row>
    <row r="1302">
      <c r="A1302" t="s" s="192">
        <v>257</v>
      </c>
      <c r="B1302" t="s" s="191">
        <v>1376</v>
      </c>
      <c r="C1302" t="s" s="192">
        <v>1377</v>
      </c>
      <c r="D1302" t="s" s="192">
        <v>2722</v>
      </c>
      <c r="E1302" t="s" s="192">
        <v>2723</v>
      </c>
      <c r="F1302" s="192">
        <f>IF(ABS('M102'!O44-SUM('M102'!O45,'M102'!O48,'M102'!O46,'M102'!O47,'M102'!O49))&lt;=0.5,"OK","ERROR")</f>
      </c>
    </row>
    <row r="1303">
      <c r="A1303" t="s" s="192">
        <v>257</v>
      </c>
      <c r="B1303" t="s" s="191">
        <v>1376</v>
      </c>
      <c r="C1303" t="s" s="192">
        <v>1377</v>
      </c>
      <c r="D1303" t="s" s="192">
        <v>2724</v>
      </c>
      <c r="E1303" t="s" s="192">
        <v>2725</v>
      </c>
      <c r="F1303" s="192">
        <f>IF(ABS('M102'!P44-SUM('M102'!P45,'M102'!P48,'M102'!P46,'M102'!P47,'M102'!P49))&lt;=0.5,"OK","ERROR")</f>
      </c>
    </row>
    <row r="1304">
      <c r="A1304" t="s" s="192">
        <v>257</v>
      </c>
      <c r="B1304" t="s" s="191">
        <v>1376</v>
      </c>
      <c r="C1304" t="s" s="192">
        <v>1377</v>
      </c>
      <c r="D1304" t="s" s="192">
        <v>2726</v>
      </c>
      <c r="E1304" t="s" s="192">
        <v>2727</v>
      </c>
      <c r="F1304" s="192">
        <f>IF(ABS('M102'!Q44-SUM('M102'!Q45,'M102'!Q48,'M102'!Q46,'M102'!Q47,'M102'!Q49))&lt;=0.5,"OK","ERROR")</f>
      </c>
    </row>
    <row r="1305">
      <c r="A1305" t="s" s="192">
        <v>257</v>
      </c>
      <c r="B1305" t="s" s="191">
        <v>1376</v>
      </c>
      <c r="C1305" t="s" s="192">
        <v>1377</v>
      </c>
      <c r="D1305" t="s" s="192">
        <v>2728</v>
      </c>
      <c r="E1305" t="s" s="192">
        <v>2729</v>
      </c>
      <c r="F1305" s="192">
        <f>IF(ABS('M102'!R44-SUM('M102'!R45,'M102'!R48,'M102'!R46,'M102'!R47,'M102'!R49))&lt;=0.5,"OK","ERROR")</f>
      </c>
    </row>
    <row r="1306">
      <c r="A1306" t="s" s="192">
        <v>257</v>
      </c>
      <c r="B1306" t="s" s="191">
        <v>1376</v>
      </c>
      <c r="C1306" t="s" s="192">
        <v>1377</v>
      </c>
      <c r="D1306" t="s" s="192">
        <v>2730</v>
      </c>
      <c r="E1306" t="s" s="192">
        <v>2731</v>
      </c>
      <c r="F1306" s="192">
        <f>IF(ABS('M102'!S44-SUM('M102'!S45,'M102'!S48,'M102'!S46,'M102'!S47,'M102'!S49))&lt;=0.5,"OK","ERROR")</f>
      </c>
    </row>
    <row r="1307">
      <c r="A1307" t="s" s="192">
        <v>257</v>
      </c>
      <c r="B1307" t="s" s="191">
        <v>1376</v>
      </c>
      <c r="C1307" t="s" s="192">
        <v>1377</v>
      </c>
      <c r="D1307" t="s" s="192">
        <v>2732</v>
      </c>
      <c r="E1307" t="s" s="192">
        <v>2733</v>
      </c>
      <c r="F1307" s="192">
        <f>IF(ABS('M102'!T44-SUM('M102'!T45,'M102'!T48,'M102'!T46,'M102'!T47,'M102'!T49))&lt;=0.5,"OK","ERROR")</f>
      </c>
    </row>
    <row r="1308">
      <c r="A1308" t="s" s="192">
        <v>257</v>
      </c>
      <c r="B1308" t="s" s="191">
        <v>1376</v>
      </c>
      <c r="C1308" t="s" s="192">
        <v>1377</v>
      </c>
      <c r="D1308" t="s" s="192">
        <v>2734</v>
      </c>
      <c r="E1308" t="s" s="192">
        <v>2735</v>
      </c>
      <c r="F1308" s="192">
        <f>IF(ABS('M102'!U44-SUM('M102'!U45,'M102'!U48,'M102'!U46,'M102'!U47,'M102'!U49))&lt;=0.5,"OK","ERROR")</f>
      </c>
    </row>
    <row r="1309">
      <c r="A1309" t="s" s="192">
        <v>257</v>
      </c>
      <c r="B1309" t="s" s="191">
        <v>1376</v>
      </c>
      <c r="C1309" t="s" s="192">
        <v>1377</v>
      </c>
      <c r="D1309" t="s" s="192">
        <v>2736</v>
      </c>
      <c r="E1309" t="s" s="192">
        <v>2737</v>
      </c>
      <c r="F1309" s="192">
        <f>IF(ABS('M102'!V44-SUM('M102'!V45,'M102'!V48,'M102'!V46,'M102'!V47,'M102'!V49))&lt;=0.5,"OK","ERROR")</f>
      </c>
    </row>
    <row r="1310">
      <c r="A1310" t="s" s="192">
        <v>257</v>
      </c>
      <c r="B1310" t="s" s="191">
        <v>1376</v>
      </c>
      <c r="C1310" t="s" s="192">
        <v>1377</v>
      </c>
      <c r="D1310" t="s" s="192">
        <v>2738</v>
      </c>
      <c r="E1310" t="s" s="192">
        <v>2739</v>
      </c>
      <c r="F1310" s="192">
        <f>IF(ABS('M102'!W44-SUM('M102'!W45,'M102'!W48,'M102'!W46,'M102'!W47,'M102'!W49))&lt;=0.5,"OK","ERROR")</f>
      </c>
    </row>
    <row r="1311">
      <c r="A1311" t="s" s="192">
        <v>257</v>
      </c>
      <c r="B1311" t="s" s="191">
        <v>1376</v>
      </c>
      <c r="C1311" t="s" s="192">
        <v>1377</v>
      </c>
      <c r="D1311" t="s" s="192">
        <v>2740</v>
      </c>
      <c r="E1311" t="s" s="192">
        <v>2741</v>
      </c>
      <c r="F1311" s="192">
        <f>IF(ABS('M102'!X44-SUM('M102'!X45,'M102'!X48,'M102'!X46,'M102'!X47,'M102'!X49))&lt;=0.5,"OK","ERROR")</f>
      </c>
    </row>
    <row r="1312">
      <c r="A1312" t="s" s="192">
        <v>257</v>
      </c>
      <c r="B1312" t="s" s="191">
        <v>1376</v>
      </c>
      <c r="C1312" t="s" s="192">
        <v>1377</v>
      </c>
      <c r="D1312" t="s" s="192">
        <v>2742</v>
      </c>
      <c r="E1312" t="s" s="192">
        <v>2743</v>
      </c>
      <c r="F1312" s="192">
        <f>IF(ABS('M102'!Y44-SUM('M102'!Y45,'M102'!Y48,'M102'!Y46,'M102'!Y47,'M102'!Y49))&lt;=0.5,"OK","ERROR")</f>
      </c>
    </row>
    <row r="1313">
      <c r="A1313" t="s" s="192">
        <v>257</v>
      </c>
      <c r="B1313" t="s" s="191">
        <v>1376</v>
      </c>
      <c r="C1313" t="s" s="192">
        <v>1377</v>
      </c>
      <c r="D1313" t="s" s="192">
        <v>2744</v>
      </c>
      <c r="E1313" t="s" s="192">
        <v>2745</v>
      </c>
      <c r="F1313" s="192">
        <f>IF(ABS('M102'!K57-SUM('M102'!K58,'M102'!K61,'M102'!K59,'M102'!K60,'M102'!K62))&lt;=0.5,"OK","ERROR")</f>
      </c>
    </row>
    <row r="1314">
      <c r="A1314" t="s" s="192">
        <v>257</v>
      </c>
      <c r="B1314" t="s" s="191">
        <v>1376</v>
      </c>
      <c r="C1314" t="s" s="192">
        <v>1377</v>
      </c>
      <c r="D1314" t="s" s="192">
        <v>2746</v>
      </c>
      <c r="E1314" t="s" s="192">
        <v>2747</v>
      </c>
      <c r="F1314" s="192">
        <f>IF(ABS('M102'!L57-SUM('M102'!L58,'M102'!L61,'M102'!L59,'M102'!L60,'M102'!L62))&lt;=0.5,"OK","ERROR")</f>
      </c>
    </row>
    <row r="1315">
      <c r="A1315" t="s" s="192">
        <v>257</v>
      </c>
      <c r="B1315" t="s" s="191">
        <v>1376</v>
      </c>
      <c r="C1315" t="s" s="192">
        <v>1377</v>
      </c>
      <c r="D1315" t="s" s="192">
        <v>2748</v>
      </c>
      <c r="E1315" t="s" s="192">
        <v>2749</v>
      </c>
      <c r="F1315" s="192">
        <f>IF(ABS('M102'!M57-SUM('M102'!M58,'M102'!M61,'M102'!M59,'M102'!M60,'M102'!M62))&lt;=0.5,"OK","ERROR")</f>
      </c>
    </row>
    <row r="1316">
      <c r="A1316" t="s" s="192">
        <v>257</v>
      </c>
      <c r="B1316" t="s" s="191">
        <v>1376</v>
      </c>
      <c r="C1316" t="s" s="192">
        <v>1377</v>
      </c>
      <c r="D1316" t="s" s="192">
        <v>2750</v>
      </c>
      <c r="E1316" t="s" s="192">
        <v>2751</v>
      </c>
      <c r="F1316" s="192">
        <f>IF(ABS('M102'!N57-SUM('M102'!N58,'M102'!N61,'M102'!N59,'M102'!N60,'M102'!N62))&lt;=0.5,"OK","ERROR")</f>
      </c>
    </row>
    <row r="1317">
      <c r="A1317" t="s" s="192">
        <v>257</v>
      </c>
      <c r="B1317" t="s" s="191">
        <v>1376</v>
      </c>
      <c r="C1317" t="s" s="192">
        <v>1377</v>
      </c>
      <c r="D1317" t="s" s="192">
        <v>2752</v>
      </c>
      <c r="E1317" t="s" s="192">
        <v>2753</v>
      </c>
      <c r="F1317" s="192">
        <f>IF(ABS('M102'!O57-SUM('M102'!O58,'M102'!O61,'M102'!O59,'M102'!O60,'M102'!O62))&lt;=0.5,"OK","ERROR")</f>
      </c>
    </row>
    <row r="1318">
      <c r="A1318" t="s" s="192">
        <v>257</v>
      </c>
      <c r="B1318" t="s" s="191">
        <v>1376</v>
      </c>
      <c r="C1318" t="s" s="192">
        <v>1377</v>
      </c>
      <c r="D1318" t="s" s="192">
        <v>2754</v>
      </c>
      <c r="E1318" t="s" s="192">
        <v>2755</v>
      </c>
      <c r="F1318" s="192">
        <f>IF(ABS('M102'!P57-SUM('M102'!P58,'M102'!P61,'M102'!P59,'M102'!P60,'M102'!P62))&lt;=0.5,"OK","ERROR")</f>
      </c>
    </row>
    <row r="1319">
      <c r="A1319" t="s" s="192">
        <v>257</v>
      </c>
      <c r="B1319" t="s" s="191">
        <v>1376</v>
      </c>
      <c r="C1319" t="s" s="192">
        <v>1377</v>
      </c>
      <c r="D1319" t="s" s="192">
        <v>2756</v>
      </c>
      <c r="E1319" t="s" s="192">
        <v>2757</v>
      </c>
      <c r="F1319" s="192">
        <f>IF(ABS('M102'!Q57-SUM('M102'!Q58,'M102'!Q61,'M102'!Q59,'M102'!Q60,'M102'!Q62))&lt;=0.5,"OK","ERROR")</f>
      </c>
    </row>
    <row r="1320">
      <c r="A1320" t="s" s="192">
        <v>257</v>
      </c>
      <c r="B1320" t="s" s="191">
        <v>1376</v>
      </c>
      <c r="C1320" t="s" s="192">
        <v>1377</v>
      </c>
      <c r="D1320" t="s" s="192">
        <v>2758</v>
      </c>
      <c r="E1320" t="s" s="192">
        <v>2759</v>
      </c>
      <c r="F1320" s="192">
        <f>IF(ABS('M102'!R57-SUM('M102'!R58,'M102'!R61,'M102'!R59,'M102'!R60,'M102'!R62))&lt;=0.5,"OK","ERROR")</f>
      </c>
    </row>
    <row r="1321">
      <c r="A1321" t="s" s="192">
        <v>257</v>
      </c>
      <c r="B1321" t="s" s="191">
        <v>1376</v>
      </c>
      <c r="C1321" t="s" s="192">
        <v>1377</v>
      </c>
      <c r="D1321" t="s" s="192">
        <v>2760</v>
      </c>
      <c r="E1321" t="s" s="192">
        <v>2761</v>
      </c>
      <c r="F1321" s="192">
        <f>IF(ABS('M102'!S57-SUM('M102'!S58,'M102'!S61,'M102'!S59,'M102'!S60,'M102'!S62))&lt;=0.5,"OK","ERROR")</f>
      </c>
    </row>
    <row r="1322">
      <c r="A1322" t="s" s="192">
        <v>257</v>
      </c>
      <c r="B1322" t="s" s="191">
        <v>1376</v>
      </c>
      <c r="C1322" t="s" s="192">
        <v>1377</v>
      </c>
      <c r="D1322" t="s" s="192">
        <v>2762</v>
      </c>
      <c r="E1322" t="s" s="192">
        <v>2763</v>
      </c>
      <c r="F1322" s="192">
        <f>IF(ABS('M102'!T57-SUM('M102'!T58,'M102'!T61,'M102'!T59,'M102'!T60,'M102'!T62))&lt;=0.5,"OK","ERROR")</f>
      </c>
    </row>
    <row r="1323">
      <c r="A1323" t="s" s="192">
        <v>257</v>
      </c>
      <c r="B1323" t="s" s="191">
        <v>1376</v>
      </c>
      <c r="C1323" t="s" s="192">
        <v>1377</v>
      </c>
      <c r="D1323" t="s" s="192">
        <v>2764</v>
      </c>
      <c r="E1323" t="s" s="192">
        <v>2765</v>
      </c>
      <c r="F1323" s="192">
        <f>IF(ABS('M102'!U57-SUM('M102'!U58,'M102'!U61,'M102'!U59,'M102'!U60,'M102'!U62))&lt;=0.5,"OK","ERROR")</f>
      </c>
    </row>
    <row r="1324">
      <c r="A1324" t="s" s="192">
        <v>257</v>
      </c>
      <c r="B1324" t="s" s="191">
        <v>1376</v>
      </c>
      <c r="C1324" t="s" s="192">
        <v>1377</v>
      </c>
      <c r="D1324" t="s" s="192">
        <v>2766</v>
      </c>
      <c r="E1324" t="s" s="192">
        <v>2767</v>
      </c>
      <c r="F1324" s="192">
        <f>IF(ABS('M102'!V57-SUM('M102'!V58,'M102'!V61,'M102'!V59,'M102'!V60,'M102'!V62))&lt;=0.5,"OK","ERROR")</f>
      </c>
    </row>
    <row r="1325">
      <c r="A1325" t="s" s="192">
        <v>257</v>
      </c>
      <c r="B1325" t="s" s="191">
        <v>1376</v>
      </c>
      <c r="C1325" t="s" s="192">
        <v>1377</v>
      </c>
      <c r="D1325" t="s" s="192">
        <v>2768</v>
      </c>
      <c r="E1325" t="s" s="192">
        <v>2769</v>
      </c>
      <c r="F1325" s="192">
        <f>IF(ABS('M102'!W57-SUM('M102'!W58,'M102'!W61,'M102'!W59,'M102'!W60,'M102'!W62))&lt;=0.5,"OK","ERROR")</f>
      </c>
    </row>
    <row r="1326">
      <c r="A1326" t="s" s="192">
        <v>257</v>
      </c>
      <c r="B1326" t="s" s="191">
        <v>1376</v>
      </c>
      <c r="C1326" t="s" s="192">
        <v>1377</v>
      </c>
      <c r="D1326" t="s" s="192">
        <v>2770</v>
      </c>
      <c r="E1326" t="s" s="192">
        <v>2771</v>
      </c>
      <c r="F1326" s="192">
        <f>IF(ABS('M102'!X57-SUM('M102'!X58,'M102'!X61,'M102'!X59,'M102'!X60,'M102'!X62))&lt;=0.5,"OK","ERROR")</f>
      </c>
    </row>
    <row r="1327">
      <c r="A1327" t="s" s="192">
        <v>257</v>
      </c>
      <c r="B1327" t="s" s="191">
        <v>1376</v>
      </c>
      <c r="C1327" t="s" s="192">
        <v>1377</v>
      </c>
      <c r="D1327" t="s" s="192">
        <v>2772</v>
      </c>
      <c r="E1327" t="s" s="192">
        <v>2773</v>
      </c>
      <c r="F1327" s="192">
        <f>IF(ABS('M102'!Y57-SUM('M102'!Y58,'M102'!Y61,'M102'!Y59,'M102'!Y60,'M102'!Y62))&lt;=0.5,"OK","ERROR")</f>
      </c>
    </row>
    <row r="1328">
      <c r="A1328" t="s" s="192">
        <v>257</v>
      </c>
      <c r="B1328" t="s" s="191">
        <v>1524</v>
      </c>
      <c r="C1328" t="s" s="192">
        <v>1525</v>
      </c>
      <c r="D1328" t="s" s="192">
        <v>2774</v>
      </c>
      <c r="E1328" t="s" s="192">
        <v>2775</v>
      </c>
      <c r="F1328" s="192">
        <f>IF(ABS('M102'!K31-SUM('M102'!K32,'M102'!K41))&lt;=0.5,"OK","ERROR")</f>
      </c>
    </row>
    <row r="1329">
      <c r="A1329" t="s" s="192">
        <v>257</v>
      </c>
      <c r="B1329" t="s" s="191">
        <v>1524</v>
      </c>
      <c r="C1329" t="s" s="192">
        <v>1525</v>
      </c>
      <c r="D1329" t="s" s="192">
        <v>2776</v>
      </c>
      <c r="E1329" t="s" s="192">
        <v>2777</v>
      </c>
      <c r="F1329" s="192">
        <f>IF(ABS('M102'!L31-SUM('M102'!L32,'M102'!L41))&lt;=0.5,"OK","ERROR")</f>
      </c>
    </row>
    <row r="1330">
      <c r="A1330" t="s" s="192">
        <v>257</v>
      </c>
      <c r="B1330" t="s" s="191">
        <v>1524</v>
      </c>
      <c r="C1330" t="s" s="192">
        <v>1525</v>
      </c>
      <c r="D1330" t="s" s="192">
        <v>2778</v>
      </c>
      <c r="E1330" t="s" s="192">
        <v>2779</v>
      </c>
      <c r="F1330" s="192">
        <f>IF(ABS('M102'!M31-SUM('M102'!M32,'M102'!M41))&lt;=0.5,"OK","ERROR")</f>
      </c>
    </row>
    <row r="1331">
      <c r="A1331" t="s" s="192">
        <v>257</v>
      </c>
      <c r="B1331" t="s" s="191">
        <v>1524</v>
      </c>
      <c r="C1331" t="s" s="192">
        <v>1525</v>
      </c>
      <c r="D1331" t="s" s="192">
        <v>2780</v>
      </c>
      <c r="E1331" t="s" s="192">
        <v>2781</v>
      </c>
      <c r="F1331" s="192">
        <f>IF(ABS('M102'!N31-SUM('M102'!N32,'M102'!N41))&lt;=0.5,"OK","ERROR")</f>
      </c>
    </row>
    <row r="1332">
      <c r="A1332" t="s" s="192">
        <v>257</v>
      </c>
      <c r="B1332" t="s" s="191">
        <v>1524</v>
      </c>
      <c r="C1332" t="s" s="192">
        <v>1525</v>
      </c>
      <c r="D1332" t="s" s="192">
        <v>2782</v>
      </c>
      <c r="E1332" t="s" s="192">
        <v>2783</v>
      </c>
      <c r="F1332" s="192">
        <f>IF(ABS('M102'!O31-SUM('M102'!O32,'M102'!O41))&lt;=0.5,"OK","ERROR")</f>
      </c>
    </row>
    <row r="1333">
      <c r="A1333" t="s" s="192">
        <v>257</v>
      </c>
      <c r="B1333" t="s" s="191">
        <v>1524</v>
      </c>
      <c r="C1333" t="s" s="192">
        <v>1525</v>
      </c>
      <c r="D1333" t="s" s="192">
        <v>2784</v>
      </c>
      <c r="E1333" t="s" s="192">
        <v>2785</v>
      </c>
      <c r="F1333" s="192">
        <f>IF(ABS('M102'!P31-SUM('M102'!P32,'M102'!P41))&lt;=0.5,"OK","ERROR")</f>
      </c>
    </row>
    <row r="1334">
      <c r="A1334" t="s" s="192">
        <v>257</v>
      </c>
      <c r="B1334" t="s" s="191">
        <v>1524</v>
      </c>
      <c r="C1334" t="s" s="192">
        <v>1525</v>
      </c>
      <c r="D1334" t="s" s="192">
        <v>2786</v>
      </c>
      <c r="E1334" t="s" s="192">
        <v>2787</v>
      </c>
      <c r="F1334" s="192">
        <f>IF(ABS('M102'!Q31-SUM('M102'!Q32,'M102'!Q41))&lt;=0.5,"OK","ERROR")</f>
      </c>
    </row>
    <row r="1335">
      <c r="A1335" t="s" s="192">
        <v>257</v>
      </c>
      <c r="B1335" t="s" s="191">
        <v>1524</v>
      </c>
      <c r="C1335" t="s" s="192">
        <v>1525</v>
      </c>
      <c r="D1335" t="s" s="192">
        <v>2788</v>
      </c>
      <c r="E1335" t="s" s="192">
        <v>2789</v>
      </c>
      <c r="F1335" s="192">
        <f>IF(ABS('M102'!R31-SUM('M102'!R32,'M102'!R41))&lt;=0.5,"OK","ERROR")</f>
      </c>
    </row>
    <row r="1336">
      <c r="A1336" t="s" s="192">
        <v>257</v>
      </c>
      <c r="B1336" t="s" s="191">
        <v>1524</v>
      </c>
      <c r="C1336" t="s" s="192">
        <v>1525</v>
      </c>
      <c r="D1336" t="s" s="192">
        <v>2790</v>
      </c>
      <c r="E1336" t="s" s="192">
        <v>2791</v>
      </c>
      <c r="F1336" s="192">
        <f>IF(ABS('M102'!S31-SUM('M102'!S32,'M102'!S41))&lt;=0.5,"OK","ERROR")</f>
      </c>
    </row>
    <row r="1337">
      <c r="A1337" t="s" s="192">
        <v>257</v>
      </c>
      <c r="B1337" t="s" s="191">
        <v>1524</v>
      </c>
      <c r="C1337" t="s" s="192">
        <v>1525</v>
      </c>
      <c r="D1337" t="s" s="192">
        <v>2792</v>
      </c>
      <c r="E1337" t="s" s="192">
        <v>2793</v>
      </c>
      <c r="F1337" s="192">
        <f>IF(ABS('M102'!T31-SUM('M102'!T32,'M102'!T41))&lt;=0.5,"OK","ERROR")</f>
      </c>
    </row>
    <row r="1338">
      <c r="A1338" t="s" s="192">
        <v>257</v>
      </c>
      <c r="B1338" t="s" s="191">
        <v>1524</v>
      </c>
      <c r="C1338" t="s" s="192">
        <v>1525</v>
      </c>
      <c r="D1338" t="s" s="192">
        <v>2794</v>
      </c>
      <c r="E1338" t="s" s="192">
        <v>2795</v>
      </c>
      <c r="F1338" s="192">
        <f>IF(ABS('M102'!U31-SUM('M102'!U32,'M102'!U41))&lt;=0.5,"OK","ERROR")</f>
      </c>
    </row>
    <row r="1339">
      <c r="A1339" t="s" s="192">
        <v>257</v>
      </c>
      <c r="B1339" t="s" s="191">
        <v>1524</v>
      </c>
      <c r="C1339" t="s" s="192">
        <v>1525</v>
      </c>
      <c r="D1339" t="s" s="192">
        <v>2796</v>
      </c>
      <c r="E1339" t="s" s="192">
        <v>2797</v>
      </c>
      <c r="F1339" s="192">
        <f>IF(ABS('M102'!V31-SUM('M102'!V32,'M102'!V41))&lt;=0.5,"OK","ERROR")</f>
      </c>
    </row>
    <row r="1340">
      <c r="A1340" t="s" s="192">
        <v>257</v>
      </c>
      <c r="B1340" t="s" s="191">
        <v>1524</v>
      </c>
      <c r="C1340" t="s" s="192">
        <v>1525</v>
      </c>
      <c r="D1340" t="s" s="192">
        <v>2798</v>
      </c>
      <c r="E1340" t="s" s="192">
        <v>2799</v>
      </c>
      <c r="F1340" s="192">
        <f>IF(ABS('M102'!W31-SUM('M102'!W32,'M102'!W41))&lt;=0.5,"OK","ERROR")</f>
      </c>
    </row>
    <row r="1341">
      <c r="A1341" t="s" s="192">
        <v>257</v>
      </c>
      <c r="B1341" t="s" s="191">
        <v>1524</v>
      </c>
      <c r="C1341" t="s" s="192">
        <v>1525</v>
      </c>
      <c r="D1341" t="s" s="192">
        <v>2800</v>
      </c>
      <c r="E1341" t="s" s="192">
        <v>2801</v>
      </c>
      <c r="F1341" s="192">
        <f>IF(ABS('M102'!X31-SUM('M102'!X32,'M102'!X41))&lt;=0.5,"OK","ERROR")</f>
      </c>
    </row>
    <row r="1342">
      <c r="A1342" t="s" s="192">
        <v>257</v>
      </c>
      <c r="B1342" t="s" s="191">
        <v>1524</v>
      </c>
      <c r="C1342" t="s" s="192">
        <v>1525</v>
      </c>
      <c r="D1342" t="s" s="192">
        <v>2802</v>
      </c>
      <c r="E1342" t="s" s="192">
        <v>2803</v>
      </c>
      <c r="F1342" s="192">
        <f>IF(ABS('M102'!Y31-SUM('M102'!Y32,'M102'!Y41))&lt;=0.5,"OK","ERROR")</f>
      </c>
    </row>
    <row r="1343">
      <c r="A1343" t="s" s="192">
        <v>257</v>
      </c>
      <c r="B1343" t="s" s="191">
        <v>1524</v>
      </c>
      <c r="C1343" t="s" s="192">
        <v>1525</v>
      </c>
      <c r="D1343" t="s" s="192">
        <v>2804</v>
      </c>
      <c r="E1343" t="s" s="192">
        <v>2805</v>
      </c>
      <c r="F1343" s="192">
        <f>IF(ABS('M102'!K67-SUM('M102'!K68,'M102'!K69))&lt;=0.5,"OK","ERROR")</f>
      </c>
    </row>
    <row r="1344">
      <c r="A1344" t="s" s="192">
        <v>257</v>
      </c>
      <c r="B1344" t="s" s="191">
        <v>1524</v>
      </c>
      <c r="C1344" t="s" s="192">
        <v>1525</v>
      </c>
      <c r="D1344" t="s" s="192">
        <v>2806</v>
      </c>
      <c r="E1344" t="s" s="192">
        <v>2807</v>
      </c>
      <c r="F1344" s="192">
        <f>IF(ABS('M102'!L67-SUM('M102'!L68,'M102'!L69))&lt;=0.5,"OK","ERROR")</f>
      </c>
    </row>
    <row r="1345">
      <c r="A1345" t="s" s="192">
        <v>257</v>
      </c>
      <c r="B1345" t="s" s="191">
        <v>1524</v>
      </c>
      <c r="C1345" t="s" s="192">
        <v>1525</v>
      </c>
      <c r="D1345" t="s" s="192">
        <v>2808</v>
      </c>
      <c r="E1345" t="s" s="192">
        <v>2809</v>
      </c>
      <c r="F1345" s="192">
        <f>IF(ABS('M102'!M67-SUM('M102'!M68,'M102'!M69))&lt;=0.5,"OK","ERROR")</f>
      </c>
    </row>
    <row r="1346">
      <c r="A1346" t="s" s="192">
        <v>257</v>
      </c>
      <c r="B1346" t="s" s="191">
        <v>1524</v>
      </c>
      <c r="C1346" t="s" s="192">
        <v>1525</v>
      </c>
      <c r="D1346" t="s" s="192">
        <v>2810</v>
      </c>
      <c r="E1346" t="s" s="192">
        <v>2811</v>
      </c>
      <c r="F1346" s="192">
        <f>IF(ABS('M102'!N67-SUM('M102'!N68,'M102'!N69))&lt;=0.5,"OK","ERROR")</f>
      </c>
    </row>
    <row r="1347">
      <c r="A1347" t="s" s="192">
        <v>257</v>
      </c>
      <c r="B1347" t="s" s="191">
        <v>1524</v>
      </c>
      <c r="C1347" t="s" s="192">
        <v>1525</v>
      </c>
      <c r="D1347" t="s" s="192">
        <v>2812</v>
      </c>
      <c r="E1347" t="s" s="192">
        <v>2813</v>
      </c>
      <c r="F1347" s="192">
        <f>IF(ABS('M102'!O67-SUM('M102'!O68,'M102'!O69))&lt;=0.5,"OK","ERROR")</f>
      </c>
    </row>
    <row r="1348">
      <c r="A1348" t="s" s="192">
        <v>257</v>
      </c>
      <c r="B1348" t="s" s="191">
        <v>1524</v>
      </c>
      <c r="C1348" t="s" s="192">
        <v>1525</v>
      </c>
      <c r="D1348" t="s" s="192">
        <v>2814</v>
      </c>
      <c r="E1348" t="s" s="192">
        <v>2815</v>
      </c>
      <c r="F1348" s="192">
        <f>IF(ABS('M102'!P67-SUM('M102'!P68,'M102'!P69))&lt;=0.5,"OK","ERROR")</f>
      </c>
    </row>
    <row r="1349">
      <c r="A1349" t="s" s="192">
        <v>257</v>
      </c>
      <c r="B1349" t="s" s="191">
        <v>1524</v>
      </c>
      <c r="C1349" t="s" s="192">
        <v>1525</v>
      </c>
      <c r="D1349" t="s" s="192">
        <v>2816</v>
      </c>
      <c r="E1349" t="s" s="192">
        <v>2817</v>
      </c>
      <c r="F1349" s="192">
        <f>IF(ABS('M102'!Q67-SUM('M102'!Q68,'M102'!Q69))&lt;=0.5,"OK","ERROR")</f>
      </c>
    </row>
    <row r="1350">
      <c r="A1350" t="s" s="192">
        <v>257</v>
      </c>
      <c r="B1350" t="s" s="191">
        <v>1524</v>
      </c>
      <c r="C1350" t="s" s="192">
        <v>1525</v>
      </c>
      <c r="D1350" t="s" s="192">
        <v>2818</v>
      </c>
      <c r="E1350" t="s" s="192">
        <v>2819</v>
      </c>
      <c r="F1350" s="192">
        <f>IF(ABS('M102'!R67-SUM('M102'!R68,'M102'!R69))&lt;=0.5,"OK","ERROR")</f>
      </c>
    </row>
    <row r="1351">
      <c r="A1351" t="s" s="192">
        <v>257</v>
      </c>
      <c r="B1351" t="s" s="191">
        <v>1524</v>
      </c>
      <c r="C1351" t="s" s="192">
        <v>1525</v>
      </c>
      <c r="D1351" t="s" s="192">
        <v>2820</v>
      </c>
      <c r="E1351" t="s" s="192">
        <v>2821</v>
      </c>
      <c r="F1351" s="192">
        <f>IF(ABS('M102'!S67-SUM('M102'!S68,'M102'!S69))&lt;=0.5,"OK","ERROR")</f>
      </c>
    </row>
    <row r="1352">
      <c r="A1352" t="s" s="192">
        <v>257</v>
      </c>
      <c r="B1352" t="s" s="191">
        <v>1524</v>
      </c>
      <c r="C1352" t="s" s="192">
        <v>1525</v>
      </c>
      <c r="D1352" t="s" s="192">
        <v>2822</v>
      </c>
      <c r="E1352" t="s" s="192">
        <v>2823</v>
      </c>
      <c r="F1352" s="192">
        <f>IF(ABS('M102'!T67-SUM('M102'!T68,'M102'!T69))&lt;=0.5,"OK","ERROR")</f>
      </c>
    </row>
    <row r="1353">
      <c r="A1353" t="s" s="192">
        <v>257</v>
      </c>
      <c r="B1353" t="s" s="191">
        <v>1524</v>
      </c>
      <c r="C1353" t="s" s="192">
        <v>1525</v>
      </c>
      <c r="D1353" t="s" s="192">
        <v>2824</v>
      </c>
      <c r="E1353" t="s" s="192">
        <v>2825</v>
      </c>
      <c r="F1353" s="192">
        <f>IF(ABS('M102'!U67-SUM('M102'!U68,'M102'!U69))&lt;=0.5,"OK","ERROR")</f>
      </c>
    </row>
    <row r="1354">
      <c r="A1354" t="s" s="192">
        <v>257</v>
      </c>
      <c r="B1354" t="s" s="191">
        <v>1524</v>
      </c>
      <c r="C1354" t="s" s="192">
        <v>1525</v>
      </c>
      <c r="D1354" t="s" s="192">
        <v>2826</v>
      </c>
      <c r="E1354" t="s" s="192">
        <v>2827</v>
      </c>
      <c r="F1354" s="192">
        <f>IF(ABS('M102'!V67-SUM('M102'!V68,'M102'!V69))&lt;=0.5,"OK","ERROR")</f>
      </c>
    </row>
    <row r="1355">
      <c r="A1355" t="s" s="192">
        <v>257</v>
      </c>
      <c r="B1355" t="s" s="191">
        <v>1524</v>
      </c>
      <c r="C1355" t="s" s="192">
        <v>1525</v>
      </c>
      <c r="D1355" t="s" s="192">
        <v>2828</v>
      </c>
      <c r="E1355" t="s" s="192">
        <v>2829</v>
      </c>
      <c r="F1355" s="192">
        <f>IF(ABS('M102'!W67-SUM('M102'!W68,'M102'!W69))&lt;=0.5,"OK","ERROR")</f>
      </c>
    </row>
    <row r="1356">
      <c r="A1356" t="s" s="192">
        <v>257</v>
      </c>
      <c r="B1356" t="s" s="191">
        <v>1524</v>
      </c>
      <c r="C1356" t="s" s="192">
        <v>1525</v>
      </c>
      <c r="D1356" t="s" s="192">
        <v>2830</v>
      </c>
      <c r="E1356" t="s" s="192">
        <v>2831</v>
      </c>
      <c r="F1356" s="192">
        <f>IF(ABS('M102'!X67-SUM('M102'!X68,'M102'!X69))&lt;=0.5,"OK","ERROR")</f>
      </c>
    </row>
    <row r="1357">
      <c r="A1357" t="s" s="192">
        <v>257</v>
      </c>
      <c r="B1357" t="s" s="191">
        <v>1524</v>
      </c>
      <c r="C1357" t="s" s="192">
        <v>1525</v>
      </c>
      <c r="D1357" t="s" s="192">
        <v>2832</v>
      </c>
      <c r="E1357" t="s" s="192">
        <v>2833</v>
      </c>
      <c r="F1357" s="192">
        <f>IF(ABS('M102'!Y67-SUM('M102'!Y68,'M102'!Y69))&lt;=0.5,"OK","ERROR")</f>
      </c>
    </row>
    <row r="1358">
      <c r="A1358" t="s" s="192">
        <v>257</v>
      </c>
      <c r="B1358" t="s" s="191">
        <v>1556</v>
      </c>
      <c r="C1358" t="s" s="192">
        <v>1557</v>
      </c>
      <c r="D1358" t="s" s="192">
        <v>1920</v>
      </c>
      <c r="E1358" t="s" s="192">
        <v>2834</v>
      </c>
      <c r="F1358" s="192">
        <f>IF('M102'!K41-0&gt;=-0.5,"OK","ERROR")</f>
      </c>
    </row>
    <row r="1359">
      <c r="A1359" t="s" s="192">
        <v>257</v>
      </c>
      <c r="B1359" t="s" s="191">
        <v>1556</v>
      </c>
      <c r="C1359" t="s" s="192">
        <v>1557</v>
      </c>
      <c r="D1359" t="s" s="192">
        <v>1922</v>
      </c>
      <c r="E1359" t="s" s="192">
        <v>2835</v>
      </c>
      <c r="F1359" s="192">
        <f>IF('M102'!L41-0&gt;=-0.5,"OK","ERROR")</f>
      </c>
    </row>
    <row r="1360">
      <c r="A1360" t="s" s="192">
        <v>257</v>
      </c>
      <c r="B1360" t="s" s="191">
        <v>1556</v>
      </c>
      <c r="C1360" t="s" s="192">
        <v>1557</v>
      </c>
      <c r="D1360" t="s" s="192">
        <v>1924</v>
      </c>
      <c r="E1360" t="s" s="192">
        <v>2836</v>
      </c>
      <c r="F1360" s="192">
        <f>IF('M102'!M41-0&gt;=-0.5,"OK","ERROR")</f>
      </c>
    </row>
    <row r="1361">
      <c r="A1361" t="s" s="192">
        <v>257</v>
      </c>
      <c r="B1361" t="s" s="191">
        <v>1556</v>
      </c>
      <c r="C1361" t="s" s="192">
        <v>1557</v>
      </c>
      <c r="D1361" t="s" s="192">
        <v>1926</v>
      </c>
      <c r="E1361" t="s" s="192">
        <v>2837</v>
      </c>
      <c r="F1361" s="192">
        <f>IF('M102'!N41-0&gt;=-0.5,"OK","ERROR")</f>
      </c>
    </row>
    <row r="1362">
      <c r="A1362" t="s" s="192">
        <v>257</v>
      </c>
      <c r="B1362" t="s" s="191">
        <v>1556</v>
      </c>
      <c r="C1362" t="s" s="192">
        <v>1557</v>
      </c>
      <c r="D1362" t="s" s="192">
        <v>1928</v>
      </c>
      <c r="E1362" t="s" s="192">
        <v>2838</v>
      </c>
      <c r="F1362" s="192">
        <f>IF('M102'!O41-0&gt;=-0.5,"OK","ERROR")</f>
      </c>
    </row>
    <row r="1363">
      <c r="A1363" t="s" s="192">
        <v>257</v>
      </c>
      <c r="B1363" t="s" s="191">
        <v>1556</v>
      </c>
      <c r="C1363" t="s" s="192">
        <v>1557</v>
      </c>
      <c r="D1363" t="s" s="192">
        <v>1930</v>
      </c>
      <c r="E1363" t="s" s="192">
        <v>2839</v>
      </c>
      <c r="F1363" s="192">
        <f>IF('M102'!P41-0&gt;=-0.5,"OK","ERROR")</f>
      </c>
    </row>
    <row r="1364">
      <c r="A1364" t="s" s="192">
        <v>257</v>
      </c>
      <c r="B1364" t="s" s="191">
        <v>1556</v>
      </c>
      <c r="C1364" t="s" s="192">
        <v>1557</v>
      </c>
      <c r="D1364" t="s" s="192">
        <v>1932</v>
      </c>
      <c r="E1364" t="s" s="192">
        <v>2840</v>
      </c>
      <c r="F1364" s="192">
        <f>IF('M102'!Q41-0&gt;=-0.5,"OK","ERROR")</f>
      </c>
    </row>
    <row r="1365">
      <c r="A1365" t="s" s="192">
        <v>257</v>
      </c>
      <c r="B1365" t="s" s="191">
        <v>1556</v>
      </c>
      <c r="C1365" t="s" s="192">
        <v>1557</v>
      </c>
      <c r="D1365" t="s" s="192">
        <v>1934</v>
      </c>
      <c r="E1365" t="s" s="192">
        <v>2841</v>
      </c>
      <c r="F1365" s="192">
        <f>IF('M102'!R41-0&gt;=-0.5,"OK","ERROR")</f>
      </c>
    </row>
    <row r="1366">
      <c r="A1366" t="s" s="192">
        <v>257</v>
      </c>
      <c r="B1366" t="s" s="191">
        <v>1556</v>
      </c>
      <c r="C1366" t="s" s="192">
        <v>1557</v>
      </c>
      <c r="D1366" t="s" s="192">
        <v>1936</v>
      </c>
      <c r="E1366" t="s" s="192">
        <v>2842</v>
      </c>
      <c r="F1366" s="192">
        <f>IF('M102'!S41-0&gt;=-0.5,"OK","ERROR")</f>
      </c>
    </row>
    <row r="1367">
      <c r="A1367" t="s" s="192">
        <v>257</v>
      </c>
      <c r="B1367" t="s" s="191">
        <v>1556</v>
      </c>
      <c r="C1367" t="s" s="192">
        <v>1557</v>
      </c>
      <c r="D1367" t="s" s="192">
        <v>1938</v>
      </c>
      <c r="E1367" t="s" s="192">
        <v>2843</v>
      </c>
      <c r="F1367" s="192">
        <f>IF('M102'!T41-0&gt;=-0.5,"OK","ERROR")</f>
      </c>
    </row>
    <row r="1368">
      <c r="A1368" t="s" s="192">
        <v>257</v>
      </c>
      <c r="B1368" t="s" s="191">
        <v>1556</v>
      </c>
      <c r="C1368" t="s" s="192">
        <v>1557</v>
      </c>
      <c r="D1368" t="s" s="192">
        <v>1940</v>
      </c>
      <c r="E1368" t="s" s="192">
        <v>2844</v>
      </c>
      <c r="F1368" s="192">
        <f>IF('M102'!U41-0&gt;=-0.5,"OK","ERROR")</f>
      </c>
    </row>
    <row r="1369">
      <c r="A1369" t="s" s="192">
        <v>257</v>
      </c>
      <c r="B1369" t="s" s="191">
        <v>1556</v>
      </c>
      <c r="C1369" t="s" s="192">
        <v>1557</v>
      </c>
      <c r="D1369" t="s" s="192">
        <v>1942</v>
      </c>
      <c r="E1369" t="s" s="192">
        <v>2845</v>
      </c>
      <c r="F1369" s="192">
        <f>IF('M102'!V41-0&gt;=-0.5,"OK","ERROR")</f>
      </c>
    </row>
    <row r="1370">
      <c r="A1370" t="s" s="192">
        <v>257</v>
      </c>
      <c r="B1370" t="s" s="191">
        <v>1556</v>
      </c>
      <c r="C1370" t="s" s="192">
        <v>1557</v>
      </c>
      <c r="D1370" t="s" s="192">
        <v>1944</v>
      </c>
      <c r="E1370" t="s" s="192">
        <v>2846</v>
      </c>
      <c r="F1370" s="192">
        <f>IF('M102'!W41-0&gt;=-0.5,"OK","ERROR")</f>
      </c>
    </row>
    <row r="1371">
      <c r="A1371" t="s" s="192">
        <v>257</v>
      </c>
      <c r="B1371" t="s" s="191">
        <v>1556</v>
      </c>
      <c r="C1371" t="s" s="192">
        <v>1557</v>
      </c>
      <c r="D1371" t="s" s="192">
        <v>1946</v>
      </c>
      <c r="E1371" t="s" s="192">
        <v>2847</v>
      </c>
      <c r="F1371" s="192">
        <f>IF('M102'!X41-0&gt;=-0.5,"OK","ERROR")</f>
      </c>
    </row>
    <row r="1372">
      <c r="A1372" t="s" s="192">
        <v>257</v>
      </c>
      <c r="B1372" t="s" s="191">
        <v>1556</v>
      </c>
      <c r="C1372" t="s" s="192">
        <v>1557</v>
      </c>
      <c r="D1372" t="s" s="192">
        <v>1948</v>
      </c>
      <c r="E1372" t="s" s="192">
        <v>2848</v>
      </c>
      <c r="F1372" s="192">
        <f>IF('M102'!Y41-0&gt;=-0.5,"OK","ERROR")</f>
      </c>
    </row>
    <row r="1373">
      <c r="A1373" t="s" s="192">
        <v>257</v>
      </c>
      <c r="B1373" t="s" s="191">
        <v>1556</v>
      </c>
      <c r="C1373" t="s" s="192">
        <v>1557</v>
      </c>
      <c r="D1373" t="s" s="192">
        <v>1950</v>
      </c>
      <c r="E1373" t="s" s="192">
        <v>2849</v>
      </c>
      <c r="F1373" s="192">
        <f>IF('M102'!K42-0&gt;=-0.5,"OK","ERROR")</f>
      </c>
    </row>
    <row r="1374">
      <c r="A1374" t="s" s="192">
        <v>257</v>
      </c>
      <c r="B1374" t="s" s="191">
        <v>1556</v>
      </c>
      <c r="C1374" t="s" s="192">
        <v>1557</v>
      </c>
      <c r="D1374" t="s" s="192">
        <v>1952</v>
      </c>
      <c r="E1374" t="s" s="192">
        <v>2850</v>
      </c>
      <c r="F1374" s="192">
        <f>IF('M102'!L42-0&gt;=-0.5,"OK","ERROR")</f>
      </c>
    </row>
    <row r="1375">
      <c r="A1375" t="s" s="192">
        <v>257</v>
      </c>
      <c r="B1375" t="s" s="191">
        <v>1556</v>
      </c>
      <c r="C1375" t="s" s="192">
        <v>1557</v>
      </c>
      <c r="D1375" t="s" s="192">
        <v>1954</v>
      </c>
      <c r="E1375" t="s" s="192">
        <v>2851</v>
      </c>
      <c r="F1375" s="192">
        <f>IF('M102'!M42-0&gt;=-0.5,"OK","ERROR")</f>
      </c>
    </row>
    <row r="1376">
      <c r="A1376" t="s" s="192">
        <v>257</v>
      </c>
      <c r="B1376" t="s" s="191">
        <v>1556</v>
      </c>
      <c r="C1376" t="s" s="192">
        <v>1557</v>
      </c>
      <c r="D1376" t="s" s="192">
        <v>1956</v>
      </c>
      <c r="E1376" t="s" s="192">
        <v>2852</v>
      </c>
      <c r="F1376" s="192">
        <f>IF('M102'!N42-0&gt;=-0.5,"OK","ERROR")</f>
      </c>
    </row>
    <row r="1377">
      <c r="A1377" t="s" s="192">
        <v>257</v>
      </c>
      <c r="B1377" t="s" s="191">
        <v>1556</v>
      </c>
      <c r="C1377" t="s" s="192">
        <v>1557</v>
      </c>
      <c r="D1377" t="s" s="192">
        <v>1958</v>
      </c>
      <c r="E1377" t="s" s="192">
        <v>2853</v>
      </c>
      <c r="F1377" s="192">
        <f>IF('M102'!O42-0&gt;=-0.5,"OK","ERROR")</f>
      </c>
    </row>
    <row r="1378">
      <c r="A1378" t="s" s="192">
        <v>257</v>
      </c>
      <c r="B1378" t="s" s="191">
        <v>1556</v>
      </c>
      <c r="C1378" t="s" s="192">
        <v>1557</v>
      </c>
      <c r="D1378" t="s" s="192">
        <v>1960</v>
      </c>
      <c r="E1378" t="s" s="192">
        <v>2854</v>
      </c>
      <c r="F1378" s="192">
        <f>IF('M102'!P42-0&gt;=-0.5,"OK","ERROR")</f>
      </c>
    </row>
    <row r="1379">
      <c r="A1379" t="s" s="192">
        <v>257</v>
      </c>
      <c r="B1379" t="s" s="191">
        <v>1556</v>
      </c>
      <c r="C1379" t="s" s="192">
        <v>1557</v>
      </c>
      <c r="D1379" t="s" s="192">
        <v>1962</v>
      </c>
      <c r="E1379" t="s" s="192">
        <v>2855</v>
      </c>
      <c r="F1379" s="192">
        <f>IF('M102'!Q42-0&gt;=-0.5,"OK","ERROR")</f>
      </c>
    </row>
    <row r="1380">
      <c r="A1380" t="s" s="192">
        <v>257</v>
      </c>
      <c r="B1380" t="s" s="191">
        <v>1556</v>
      </c>
      <c r="C1380" t="s" s="192">
        <v>1557</v>
      </c>
      <c r="D1380" t="s" s="192">
        <v>1964</v>
      </c>
      <c r="E1380" t="s" s="192">
        <v>2856</v>
      </c>
      <c r="F1380" s="192">
        <f>IF('M102'!R42-0&gt;=-0.5,"OK","ERROR")</f>
      </c>
    </row>
    <row r="1381">
      <c r="A1381" t="s" s="192">
        <v>257</v>
      </c>
      <c r="B1381" t="s" s="191">
        <v>1556</v>
      </c>
      <c r="C1381" t="s" s="192">
        <v>1557</v>
      </c>
      <c r="D1381" t="s" s="192">
        <v>1966</v>
      </c>
      <c r="E1381" t="s" s="192">
        <v>2857</v>
      </c>
      <c r="F1381" s="192">
        <f>IF('M102'!S42-0&gt;=-0.5,"OK","ERROR")</f>
      </c>
    </row>
    <row r="1382">
      <c r="A1382" t="s" s="192">
        <v>257</v>
      </c>
      <c r="B1382" t="s" s="191">
        <v>1556</v>
      </c>
      <c r="C1382" t="s" s="192">
        <v>1557</v>
      </c>
      <c r="D1382" t="s" s="192">
        <v>1968</v>
      </c>
      <c r="E1382" t="s" s="192">
        <v>2858</v>
      </c>
      <c r="F1382" s="192">
        <f>IF('M102'!T42-0&gt;=-0.5,"OK","ERROR")</f>
      </c>
    </row>
    <row r="1383">
      <c r="A1383" t="s" s="192">
        <v>257</v>
      </c>
      <c r="B1383" t="s" s="191">
        <v>1556</v>
      </c>
      <c r="C1383" t="s" s="192">
        <v>1557</v>
      </c>
      <c r="D1383" t="s" s="192">
        <v>1970</v>
      </c>
      <c r="E1383" t="s" s="192">
        <v>2859</v>
      </c>
      <c r="F1383" s="192">
        <f>IF('M102'!U42-0&gt;=-0.5,"OK","ERROR")</f>
      </c>
    </row>
    <row r="1384">
      <c r="A1384" t="s" s="192">
        <v>257</v>
      </c>
      <c r="B1384" t="s" s="191">
        <v>1556</v>
      </c>
      <c r="C1384" t="s" s="192">
        <v>1557</v>
      </c>
      <c r="D1384" t="s" s="192">
        <v>1972</v>
      </c>
      <c r="E1384" t="s" s="192">
        <v>2860</v>
      </c>
      <c r="F1384" s="192">
        <f>IF('M102'!V42-0&gt;=-0.5,"OK","ERROR")</f>
      </c>
    </row>
    <row r="1385">
      <c r="A1385" t="s" s="192">
        <v>257</v>
      </c>
      <c r="B1385" t="s" s="191">
        <v>1556</v>
      </c>
      <c r="C1385" t="s" s="192">
        <v>1557</v>
      </c>
      <c r="D1385" t="s" s="192">
        <v>1974</v>
      </c>
      <c r="E1385" t="s" s="192">
        <v>2861</v>
      </c>
      <c r="F1385" s="192">
        <f>IF('M102'!W42-0&gt;=-0.5,"OK","ERROR")</f>
      </c>
    </row>
    <row r="1386">
      <c r="A1386" t="s" s="192">
        <v>257</v>
      </c>
      <c r="B1386" t="s" s="191">
        <v>1556</v>
      </c>
      <c r="C1386" t="s" s="192">
        <v>1557</v>
      </c>
      <c r="D1386" t="s" s="192">
        <v>1976</v>
      </c>
      <c r="E1386" t="s" s="192">
        <v>2862</v>
      </c>
      <c r="F1386" s="192">
        <f>IF('M102'!X42-0&gt;=-0.5,"OK","ERROR")</f>
      </c>
    </row>
    <row r="1387">
      <c r="A1387" t="s" s="192">
        <v>257</v>
      </c>
      <c r="B1387" t="s" s="191">
        <v>1556</v>
      </c>
      <c r="C1387" t="s" s="192">
        <v>1557</v>
      </c>
      <c r="D1387" t="s" s="192">
        <v>1978</v>
      </c>
      <c r="E1387" t="s" s="192">
        <v>2863</v>
      </c>
      <c r="F1387" s="192">
        <f>IF('M102'!Y42-0&gt;=-0.5,"OK","ERROR")</f>
      </c>
    </row>
    <row r="1388">
      <c r="A1388" t="s" s="192">
        <v>257</v>
      </c>
      <c r="B1388" t="s" s="191">
        <v>1556</v>
      </c>
      <c r="C1388" t="s" s="192">
        <v>1557</v>
      </c>
      <c r="D1388" t="s" s="192">
        <v>1980</v>
      </c>
      <c r="E1388" t="s" s="192">
        <v>2864</v>
      </c>
      <c r="F1388" s="192">
        <f>IF('M102'!K43-0&gt;=-0.5,"OK","ERROR")</f>
      </c>
    </row>
    <row r="1389">
      <c r="A1389" t="s" s="192">
        <v>257</v>
      </c>
      <c r="B1389" t="s" s="191">
        <v>1556</v>
      </c>
      <c r="C1389" t="s" s="192">
        <v>1557</v>
      </c>
      <c r="D1389" t="s" s="192">
        <v>1982</v>
      </c>
      <c r="E1389" t="s" s="192">
        <v>2865</v>
      </c>
      <c r="F1389" s="192">
        <f>IF('M102'!L43-0&gt;=-0.5,"OK","ERROR")</f>
      </c>
    </row>
    <row r="1390">
      <c r="A1390" t="s" s="192">
        <v>257</v>
      </c>
      <c r="B1390" t="s" s="191">
        <v>1556</v>
      </c>
      <c r="C1390" t="s" s="192">
        <v>1557</v>
      </c>
      <c r="D1390" t="s" s="192">
        <v>1984</v>
      </c>
      <c r="E1390" t="s" s="192">
        <v>2866</v>
      </c>
      <c r="F1390" s="192">
        <f>IF('M102'!M43-0&gt;=-0.5,"OK","ERROR")</f>
      </c>
    </row>
    <row r="1391">
      <c r="A1391" t="s" s="192">
        <v>257</v>
      </c>
      <c r="B1391" t="s" s="191">
        <v>1556</v>
      </c>
      <c r="C1391" t="s" s="192">
        <v>1557</v>
      </c>
      <c r="D1391" t="s" s="192">
        <v>1986</v>
      </c>
      <c r="E1391" t="s" s="192">
        <v>2867</v>
      </c>
      <c r="F1391" s="192">
        <f>IF('M102'!N43-0&gt;=-0.5,"OK","ERROR")</f>
      </c>
    </row>
    <row r="1392">
      <c r="A1392" t="s" s="192">
        <v>257</v>
      </c>
      <c r="B1392" t="s" s="191">
        <v>1556</v>
      </c>
      <c r="C1392" t="s" s="192">
        <v>1557</v>
      </c>
      <c r="D1392" t="s" s="192">
        <v>1988</v>
      </c>
      <c r="E1392" t="s" s="192">
        <v>2868</v>
      </c>
      <c r="F1392" s="192">
        <f>IF('M102'!O43-0&gt;=-0.5,"OK","ERROR")</f>
      </c>
    </row>
    <row r="1393">
      <c r="A1393" t="s" s="192">
        <v>257</v>
      </c>
      <c r="B1393" t="s" s="191">
        <v>1556</v>
      </c>
      <c r="C1393" t="s" s="192">
        <v>1557</v>
      </c>
      <c r="D1393" t="s" s="192">
        <v>1990</v>
      </c>
      <c r="E1393" t="s" s="192">
        <v>2869</v>
      </c>
      <c r="F1393" s="192">
        <f>IF('M102'!P43-0&gt;=-0.5,"OK","ERROR")</f>
      </c>
    </row>
    <row r="1394">
      <c r="A1394" t="s" s="192">
        <v>257</v>
      </c>
      <c r="B1394" t="s" s="191">
        <v>1556</v>
      </c>
      <c r="C1394" t="s" s="192">
        <v>1557</v>
      </c>
      <c r="D1394" t="s" s="192">
        <v>1992</v>
      </c>
      <c r="E1394" t="s" s="192">
        <v>2870</v>
      </c>
      <c r="F1394" s="192">
        <f>IF('M102'!Q43-0&gt;=-0.5,"OK","ERROR")</f>
      </c>
    </row>
    <row r="1395">
      <c r="A1395" t="s" s="192">
        <v>257</v>
      </c>
      <c r="B1395" t="s" s="191">
        <v>1556</v>
      </c>
      <c r="C1395" t="s" s="192">
        <v>1557</v>
      </c>
      <c r="D1395" t="s" s="192">
        <v>1994</v>
      </c>
      <c r="E1395" t="s" s="192">
        <v>2871</v>
      </c>
      <c r="F1395" s="192">
        <f>IF('M102'!R43-0&gt;=-0.5,"OK","ERROR")</f>
      </c>
    </row>
    <row r="1396">
      <c r="A1396" t="s" s="192">
        <v>257</v>
      </c>
      <c r="B1396" t="s" s="191">
        <v>1556</v>
      </c>
      <c r="C1396" t="s" s="192">
        <v>1557</v>
      </c>
      <c r="D1396" t="s" s="192">
        <v>1996</v>
      </c>
      <c r="E1396" t="s" s="192">
        <v>2872</v>
      </c>
      <c r="F1396" s="192">
        <f>IF('M102'!S43-0&gt;=-0.5,"OK","ERROR")</f>
      </c>
    </row>
    <row r="1397">
      <c r="A1397" t="s" s="192">
        <v>257</v>
      </c>
      <c r="B1397" t="s" s="191">
        <v>1556</v>
      </c>
      <c r="C1397" t="s" s="192">
        <v>1557</v>
      </c>
      <c r="D1397" t="s" s="192">
        <v>1998</v>
      </c>
      <c r="E1397" t="s" s="192">
        <v>2873</v>
      </c>
      <c r="F1397" s="192">
        <f>IF('M102'!T43-0&gt;=-0.5,"OK","ERROR")</f>
      </c>
    </row>
    <row r="1398">
      <c r="A1398" t="s" s="192">
        <v>257</v>
      </c>
      <c r="B1398" t="s" s="191">
        <v>1556</v>
      </c>
      <c r="C1398" t="s" s="192">
        <v>1557</v>
      </c>
      <c r="D1398" t="s" s="192">
        <v>2000</v>
      </c>
      <c r="E1398" t="s" s="192">
        <v>2874</v>
      </c>
      <c r="F1398" s="192">
        <f>IF('M102'!U43-0&gt;=-0.5,"OK","ERROR")</f>
      </c>
    </row>
    <row r="1399">
      <c r="A1399" t="s" s="192">
        <v>257</v>
      </c>
      <c r="B1399" t="s" s="191">
        <v>1556</v>
      </c>
      <c r="C1399" t="s" s="192">
        <v>1557</v>
      </c>
      <c r="D1399" t="s" s="192">
        <v>2002</v>
      </c>
      <c r="E1399" t="s" s="192">
        <v>2875</v>
      </c>
      <c r="F1399" s="192">
        <f>IF('M102'!V43-0&gt;=-0.5,"OK","ERROR")</f>
      </c>
    </row>
    <row r="1400">
      <c r="A1400" t="s" s="192">
        <v>257</v>
      </c>
      <c r="B1400" t="s" s="191">
        <v>1556</v>
      </c>
      <c r="C1400" t="s" s="192">
        <v>1557</v>
      </c>
      <c r="D1400" t="s" s="192">
        <v>2004</v>
      </c>
      <c r="E1400" t="s" s="192">
        <v>2876</v>
      </c>
      <c r="F1400" s="192">
        <f>IF('M102'!W43-0&gt;=-0.5,"OK","ERROR")</f>
      </c>
    </row>
    <row r="1401">
      <c r="A1401" t="s" s="192">
        <v>257</v>
      </c>
      <c r="B1401" t="s" s="191">
        <v>1556</v>
      </c>
      <c r="C1401" t="s" s="192">
        <v>1557</v>
      </c>
      <c r="D1401" t="s" s="192">
        <v>2006</v>
      </c>
      <c r="E1401" t="s" s="192">
        <v>2877</v>
      </c>
      <c r="F1401" s="192">
        <f>IF('M102'!X43-0&gt;=-0.5,"OK","ERROR")</f>
      </c>
    </row>
    <row r="1402">
      <c r="A1402" t="s" s="192">
        <v>257</v>
      </c>
      <c r="B1402" t="s" s="191">
        <v>1556</v>
      </c>
      <c r="C1402" t="s" s="192">
        <v>1557</v>
      </c>
      <c r="D1402" t="s" s="192">
        <v>2008</v>
      </c>
      <c r="E1402" t="s" s="192">
        <v>2878</v>
      </c>
      <c r="F1402" s="192">
        <f>IF('M102'!Y43-0&gt;=-0.5,"OK","ERROR")</f>
      </c>
    </row>
    <row r="1403">
      <c r="A1403" t="s" s="192">
        <v>257</v>
      </c>
      <c r="B1403" t="s" s="191">
        <v>1556</v>
      </c>
      <c r="C1403" t="s" s="192">
        <v>1557</v>
      </c>
      <c r="D1403" t="s" s="192">
        <v>2010</v>
      </c>
      <c r="E1403" t="s" s="192">
        <v>2879</v>
      </c>
      <c r="F1403" s="192">
        <f>IF('M102'!K44-0&gt;=-0.5,"OK","ERROR")</f>
      </c>
    </row>
    <row r="1404">
      <c r="A1404" t="s" s="192">
        <v>257</v>
      </c>
      <c r="B1404" t="s" s="191">
        <v>1556</v>
      </c>
      <c r="C1404" t="s" s="192">
        <v>1557</v>
      </c>
      <c r="D1404" t="s" s="192">
        <v>2012</v>
      </c>
      <c r="E1404" t="s" s="192">
        <v>2880</v>
      </c>
      <c r="F1404" s="192">
        <f>IF('M102'!L44-0&gt;=-0.5,"OK","ERROR")</f>
      </c>
    </row>
    <row r="1405">
      <c r="A1405" t="s" s="192">
        <v>257</v>
      </c>
      <c r="B1405" t="s" s="191">
        <v>1556</v>
      </c>
      <c r="C1405" t="s" s="192">
        <v>1557</v>
      </c>
      <c r="D1405" t="s" s="192">
        <v>2014</v>
      </c>
      <c r="E1405" t="s" s="192">
        <v>2881</v>
      </c>
      <c r="F1405" s="192">
        <f>IF('M102'!M44-0&gt;=-0.5,"OK","ERROR")</f>
      </c>
    </row>
    <row r="1406">
      <c r="A1406" t="s" s="192">
        <v>257</v>
      </c>
      <c r="B1406" t="s" s="191">
        <v>1556</v>
      </c>
      <c r="C1406" t="s" s="192">
        <v>1557</v>
      </c>
      <c r="D1406" t="s" s="192">
        <v>2016</v>
      </c>
      <c r="E1406" t="s" s="192">
        <v>2882</v>
      </c>
      <c r="F1406" s="192">
        <f>IF('M102'!N44-0&gt;=-0.5,"OK","ERROR")</f>
      </c>
    </row>
    <row r="1407">
      <c r="A1407" t="s" s="192">
        <v>257</v>
      </c>
      <c r="B1407" t="s" s="191">
        <v>1556</v>
      </c>
      <c r="C1407" t="s" s="192">
        <v>1557</v>
      </c>
      <c r="D1407" t="s" s="192">
        <v>2018</v>
      </c>
      <c r="E1407" t="s" s="192">
        <v>2883</v>
      </c>
      <c r="F1407" s="192">
        <f>IF('M102'!O44-0&gt;=-0.5,"OK","ERROR")</f>
      </c>
    </row>
    <row r="1408">
      <c r="A1408" t="s" s="192">
        <v>257</v>
      </c>
      <c r="B1408" t="s" s="191">
        <v>1556</v>
      </c>
      <c r="C1408" t="s" s="192">
        <v>1557</v>
      </c>
      <c r="D1408" t="s" s="192">
        <v>2020</v>
      </c>
      <c r="E1408" t="s" s="192">
        <v>2884</v>
      </c>
      <c r="F1408" s="192">
        <f>IF('M102'!P44-0&gt;=-0.5,"OK","ERROR")</f>
      </c>
    </row>
    <row r="1409">
      <c r="A1409" t="s" s="192">
        <v>257</v>
      </c>
      <c r="B1409" t="s" s="191">
        <v>1556</v>
      </c>
      <c r="C1409" t="s" s="192">
        <v>1557</v>
      </c>
      <c r="D1409" t="s" s="192">
        <v>2022</v>
      </c>
      <c r="E1409" t="s" s="192">
        <v>2885</v>
      </c>
      <c r="F1409" s="192">
        <f>IF('M102'!Q44-0&gt;=-0.5,"OK","ERROR")</f>
      </c>
    </row>
    <row r="1410">
      <c r="A1410" t="s" s="192">
        <v>257</v>
      </c>
      <c r="B1410" t="s" s="191">
        <v>1556</v>
      </c>
      <c r="C1410" t="s" s="192">
        <v>1557</v>
      </c>
      <c r="D1410" t="s" s="192">
        <v>2024</v>
      </c>
      <c r="E1410" t="s" s="192">
        <v>2886</v>
      </c>
      <c r="F1410" s="192">
        <f>IF('M102'!R44-0&gt;=-0.5,"OK","ERROR")</f>
      </c>
    </row>
    <row r="1411">
      <c r="A1411" t="s" s="192">
        <v>257</v>
      </c>
      <c r="B1411" t="s" s="191">
        <v>1556</v>
      </c>
      <c r="C1411" t="s" s="192">
        <v>1557</v>
      </c>
      <c r="D1411" t="s" s="192">
        <v>2026</v>
      </c>
      <c r="E1411" t="s" s="192">
        <v>2887</v>
      </c>
      <c r="F1411" s="192">
        <f>IF('M102'!S44-0&gt;=-0.5,"OK","ERROR")</f>
      </c>
    </row>
    <row r="1412">
      <c r="A1412" t="s" s="192">
        <v>257</v>
      </c>
      <c r="B1412" t="s" s="191">
        <v>1556</v>
      </c>
      <c r="C1412" t="s" s="192">
        <v>1557</v>
      </c>
      <c r="D1412" t="s" s="192">
        <v>2028</v>
      </c>
      <c r="E1412" t="s" s="192">
        <v>2888</v>
      </c>
      <c r="F1412" s="192">
        <f>IF('M102'!T44-0&gt;=-0.5,"OK","ERROR")</f>
      </c>
    </row>
    <row r="1413">
      <c r="A1413" t="s" s="192">
        <v>257</v>
      </c>
      <c r="B1413" t="s" s="191">
        <v>1556</v>
      </c>
      <c r="C1413" t="s" s="192">
        <v>1557</v>
      </c>
      <c r="D1413" t="s" s="192">
        <v>2030</v>
      </c>
      <c r="E1413" t="s" s="192">
        <v>2889</v>
      </c>
      <c r="F1413" s="192">
        <f>IF('M102'!U44-0&gt;=-0.5,"OK","ERROR")</f>
      </c>
    </row>
    <row r="1414">
      <c r="A1414" t="s" s="192">
        <v>257</v>
      </c>
      <c r="B1414" t="s" s="191">
        <v>1556</v>
      </c>
      <c r="C1414" t="s" s="192">
        <v>1557</v>
      </c>
      <c r="D1414" t="s" s="192">
        <v>2032</v>
      </c>
      <c r="E1414" t="s" s="192">
        <v>2890</v>
      </c>
      <c r="F1414" s="192">
        <f>IF('M102'!V44-0&gt;=-0.5,"OK","ERROR")</f>
      </c>
    </row>
    <row r="1415">
      <c r="A1415" t="s" s="192">
        <v>257</v>
      </c>
      <c r="B1415" t="s" s="191">
        <v>1556</v>
      </c>
      <c r="C1415" t="s" s="192">
        <v>1557</v>
      </c>
      <c r="D1415" t="s" s="192">
        <v>2034</v>
      </c>
      <c r="E1415" t="s" s="192">
        <v>2891</v>
      </c>
      <c r="F1415" s="192">
        <f>IF('M102'!W44-0&gt;=-0.5,"OK","ERROR")</f>
      </c>
    </row>
    <row r="1416">
      <c r="A1416" t="s" s="192">
        <v>257</v>
      </c>
      <c r="B1416" t="s" s="191">
        <v>1556</v>
      </c>
      <c r="C1416" t="s" s="192">
        <v>1557</v>
      </c>
      <c r="D1416" t="s" s="192">
        <v>2036</v>
      </c>
      <c r="E1416" t="s" s="192">
        <v>2892</v>
      </c>
      <c r="F1416" s="192">
        <f>IF('M102'!X44-0&gt;=-0.5,"OK","ERROR")</f>
      </c>
    </row>
    <row r="1417">
      <c r="A1417" t="s" s="192">
        <v>257</v>
      </c>
      <c r="B1417" t="s" s="191">
        <v>1556</v>
      </c>
      <c r="C1417" t="s" s="192">
        <v>1557</v>
      </c>
      <c r="D1417" t="s" s="192">
        <v>2038</v>
      </c>
      <c r="E1417" t="s" s="192">
        <v>2893</v>
      </c>
      <c r="F1417" s="192">
        <f>IF('M102'!Y44-0&gt;=-0.5,"OK","ERROR")</f>
      </c>
    </row>
    <row r="1418">
      <c r="A1418" t="s" s="192">
        <v>257</v>
      </c>
      <c r="B1418" t="s" s="191">
        <v>1556</v>
      </c>
      <c r="C1418" t="s" s="192">
        <v>1557</v>
      </c>
      <c r="D1418" t="s" s="192">
        <v>2040</v>
      </c>
      <c r="E1418" t="s" s="192">
        <v>2894</v>
      </c>
      <c r="F1418" s="192">
        <f>IF('M102'!K45-0&gt;=-0.5,"OK","ERROR")</f>
      </c>
    </row>
    <row r="1419">
      <c r="A1419" t="s" s="192">
        <v>257</v>
      </c>
      <c r="B1419" t="s" s="191">
        <v>1556</v>
      </c>
      <c r="C1419" t="s" s="192">
        <v>1557</v>
      </c>
      <c r="D1419" t="s" s="192">
        <v>2042</v>
      </c>
      <c r="E1419" t="s" s="192">
        <v>2895</v>
      </c>
      <c r="F1419" s="192">
        <f>IF('M102'!L45-0&gt;=-0.5,"OK","ERROR")</f>
      </c>
    </row>
    <row r="1420">
      <c r="A1420" t="s" s="192">
        <v>257</v>
      </c>
      <c r="B1420" t="s" s="191">
        <v>1556</v>
      </c>
      <c r="C1420" t="s" s="192">
        <v>1557</v>
      </c>
      <c r="D1420" t="s" s="192">
        <v>2044</v>
      </c>
      <c r="E1420" t="s" s="192">
        <v>2896</v>
      </c>
      <c r="F1420" s="192">
        <f>IF('M102'!M45-0&gt;=-0.5,"OK","ERROR")</f>
      </c>
    </row>
    <row r="1421">
      <c r="A1421" t="s" s="192">
        <v>257</v>
      </c>
      <c r="B1421" t="s" s="191">
        <v>1556</v>
      </c>
      <c r="C1421" t="s" s="192">
        <v>1557</v>
      </c>
      <c r="D1421" t="s" s="192">
        <v>2046</v>
      </c>
      <c r="E1421" t="s" s="192">
        <v>2897</v>
      </c>
      <c r="F1421" s="192">
        <f>IF('M102'!N45-0&gt;=-0.5,"OK","ERROR")</f>
      </c>
    </row>
    <row r="1422">
      <c r="A1422" t="s" s="192">
        <v>257</v>
      </c>
      <c r="B1422" t="s" s="191">
        <v>1556</v>
      </c>
      <c r="C1422" t="s" s="192">
        <v>1557</v>
      </c>
      <c r="D1422" t="s" s="192">
        <v>2048</v>
      </c>
      <c r="E1422" t="s" s="192">
        <v>2898</v>
      </c>
      <c r="F1422" s="192">
        <f>IF('M102'!O45-0&gt;=-0.5,"OK","ERROR")</f>
      </c>
    </row>
    <row r="1423">
      <c r="A1423" t="s" s="192">
        <v>257</v>
      </c>
      <c r="B1423" t="s" s="191">
        <v>1556</v>
      </c>
      <c r="C1423" t="s" s="192">
        <v>1557</v>
      </c>
      <c r="D1423" t="s" s="192">
        <v>2050</v>
      </c>
      <c r="E1423" t="s" s="192">
        <v>2899</v>
      </c>
      <c r="F1423" s="192">
        <f>IF('M102'!P45-0&gt;=-0.5,"OK","ERROR")</f>
      </c>
    </row>
    <row r="1424">
      <c r="A1424" t="s" s="192">
        <v>257</v>
      </c>
      <c r="B1424" t="s" s="191">
        <v>1556</v>
      </c>
      <c r="C1424" t="s" s="192">
        <v>1557</v>
      </c>
      <c r="D1424" t="s" s="192">
        <v>2052</v>
      </c>
      <c r="E1424" t="s" s="192">
        <v>2900</v>
      </c>
      <c r="F1424" s="192">
        <f>IF('M102'!Q45-0&gt;=-0.5,"OK","ERROR")</f>
      </c>
    </row>
    <row r="1425">
      <c r="A1425" t="s" s="192">
        <v>257</v>
      </c>
      <c r="B1425" t="s" s="191">
        <v>1556</v>
      </c>
      <c r="C1425" t="s" s="192">
        <v>1557</v>
      </c>
      <c r="D1425" t="s" s="192">
        <v>2054</v>
      </c>
      <c r="E1425" t="s" s="192">
        <v>2901</v>
      </c>
      <c r="F1425" s="192">
        <f>IF('M102'!R45-0&gt;=-0.5,"OK","ERROR")</f>
      </c>
    </row>
    <row r="1426">
      <c r="A1426" t="s" s="192">
        <v>257</v>
      </c>
      <c r="B1426" t="s" s="191">
        <v>1556</v>
      </c>
      <c r="C1426" t="s" s="192">
        <v>1557</v>
      </c>
      <c r="D1426" t="s" s="192">
        <v>2056</v>
      </c>
      <c r="E1426" t="s" s="192">
        <v>2902</v>
      </c>
      <c r="F1426" s="192">
        <f>IF('M102'!S45-0&gt;=-0.5,"OK","ERROR")</f>
      </c>
    </row>
    <row r="1427">
      <c r="A1427" t="s" s="192">
        <v>257</v>
      </c>
      <c r="B1427" t="s" s="191">
        <v>1556</v>
      </c>
      <c r="C1427" t="s" s="192">
        <v>1557</v>
      </c>
      <c r="D1427" t="s" s="192">
        <v>2058</v>
      </c>
      <c r="E1427" t="s" s="192">
        <v>2903</v>
      </c>
      <c r="F1427" s="192">
        <f>IF('M102'!T45-0&gt;=-0.5,"OK","ERROR")</f>
      </c>
    </row>
    <row r="1428">
      <c r="A1428" t="s" s="192">
        <v>257</v>
      </c>
      <c r="B1428" t="s" s="191">
        <v>1556</v>
      </c>
      <c r="C1428" t="s" s="192">
        <v>1557</v>
      </c>
      <c r="D1428" t="s" s="192">
        <v>2060</v>
      </c>
      <c r="E1428" t="s" s="192">
        <v>2904</v>
      </c>
      <c r="F1428" s="192">
        <f>IF('M102'!U45-0&gt;=-0.5,"OK","ERROR")</f>
      </c>
    </row>
    <row r="1429">
      <c r="A1429" t="s" s="192">
        <v>257</v>
      </c>
      <c r="B1429" t="s" s="191">
        <v>1556</v>
      </c>
      <c r="C1429" t="s" s="192">
        <v>1557</v>
      </c>
      <c r="D1429" t="s" s="192">
        <v>2062</v>
      </c>
      <c r="E1429" t="s" s="192">
        <v>2905</v>
      </c>
      <c r="F1429" s="192">
        <f>IF('M102'!V45-0&gt;=-0.5,"OK","ERROR")</f>
      </c>
    </row>
    <row r="1430">
      <c r="A1430" t="s" s="192">
        <v>257</v>
      </c>
      <c r="B1430" t="s" s="191">
        <v>1556</v>
      </c>
      <c r="C1430" t="s" s="192">
        <v>1557</v>
      </c>
      <c r="D1430" t="s" s="192">
        <v>2064</v>
      </c>
      <c r="E1430" t="s" s="192">
        <v>2906</v>
      </c>
      <c r="F1430" s="192">
        <f>IF('M102'!W45-0&gt;=-0.5,"OK","ERROR")</f>
      </c>
    </row>
    <row r="1431">
      <c r="A1431" t="s" s="192">
        <v>257</v>
      </c>
      <c r="B1431" t="s" s="191">
        <v>1556</v>
      </c>
      <c r="C1431" t="s" s="192">
        <v>1557</v>
      </c>
      <c r="D1431" t="s" s="192">
        <v>2066</v>
      </c>
      <c r="E1431" t="s" s="192">
        <v>2907</v>
      </c>
      <c r="F1431" s="192">
        <f>IF('M102'!X45-0&gt;=-0.5,"OK","ERROR")</f>
      </c>
    </row>
    <row r="1432">
      <c r="A1432" t="s" s="192">
        <v>257</v>
      </c>
      <c r="B1432" t="s" s="191">
        <v>1556</v>
      </c>
      <c r="C1432" t="s" s="192">
        <v>1557</v>
      </c>
      <c r="D1432" t="s" s="192">
        <v>2068</v>
      </c>
      <c r="E1432" t="s" s="192">
        <v>2908</v>
      </c>
      <c r="F1432" s="192">
        <f>IF('M102'!Y45-0&gt;=-0.5,"OK","ERROR")</f>
      </c>
    </row>
    <row r="1433">
      <c r="A1433" t="s" s="192">
        <v>257</v>
      </c>
      <c r="B1433" t="s" s="191">
        <v>1556</v>
      </c>
      <c r="C1433" t="s" s="192">
        <v>1557</v>
      </c>
      <c r="D1433" t="s" s="192">
        <v>2070</v>
      </c>
      <c r="E1433" t="s" s="192">
        <v>2909</v>
      </c>
      <c r="F1433" s="192">
        <f>IF('M102'!K46-0&gt;=-0.5,"OK","ERROR")</f>
      </c>
    </row>
    <row r="1434">
      <c r="A1434" t="s" s="192">
        <v>257</v>
      </c>
      <c r="B1434" t="s" s="191">
        <v>1556</v>
      </c>
      <c r="C1434" t="s" s="192">
        <v>1557</v>
      </c>
      <c r="D1434" t="s" s="192">
        <v>2072</v>
      </c>
      <c r="E1434" t="s" s="192">
        <v>2910</v>
      </c>
      <c r="F1434" s="192">
        <f>IF('M102'!L46-0&gt;=-0.5,"OK","ERROR")</f>
      </c>
    </row>
    <row r="1435">
      <c r="A1435" t="s" s="192">
        <v>257</v>
      </c>
      <c r="B1435" t="s" s="191">
        <v>1556</v>
      </c>
      <c r="C1435" t="s" s="192">
        <v>1557</v>
      </c>
      <c r="D1435" t="s" s="192">
        <v>2074</v>
      </c>
      <c r="E1435" t="s" s="192">
        <v>2911</v>
      </c>
      <c r="F1435" s="192">
        <f>IF('M102'!M46-0&gt;=-0.5,"OK","ERROR")</f>
      </c>
    </row>
    <row r="1436">
      <c r="A1436" t="s" s="192">
        <v>257</v>
      </c>
      <c r="B1436" t="s" s="191">
        <v>1556</v>
      </c>
      <c r="C1436" t="s" s="192">
        <v>1557</v>
      </c>
      <c r="D1436" t="s" s="192">
        <v>2076</v>
      </c>
      <c r="E1436" t="s" s="192">
        <v>2912</v>
      </c>
      <c r="F1436" s="192">
        <f>IF('M102'!N46-0&gt;=-0.5,"OK","ERROR")</f>
      </c>
    </row>
    <row r="1437">
      <c r="A1437" t="s" s="192">
        <v>257</v>
      </c>
      <c r="B1437" t="s" s="191">
        <v>1556</v>
      </c>
      <c r="C1437" t="s" s="192">
        <v>1557</v>
      </c>
      <c r="D1437" t="s" s="192">
        <v>2078</v>
      </c>
      <c r="E1437" t="s" s="192">
        <v>2913</v>
      </c>
      <c r="F1437" s="192">
        <f>IF('M102'!O46-0&gt;=-0.5,"OK","ERROR")</f>
      </c>
    </row>
    <row r="1438">
      <c r="A1438" t="s" s="192">
        <v>257</v>
      </c>
      <c r="B1438" t="s" s="191">
        <v>1556</v>
      </c>
      <c r="C1438" t="s" s="192">
        <v>1557</v>
      </c>
      <c r="D1438" t="s" s="192">
        <v>2080</v>
      </c>
      <c r="E1438" t="s" s="192">
        <v>2914</v>
      </c>
      <c r="F1438" s="192">
        <f>IF('M102'!P46-0&gt;=-0.5,"OK","ERROR")</f>
      </c>
    </row>
    <row r="1439">
      <c r="A1439" t="s" s="192">
        <v>257</v>
      </c>
      <c r="B1439" t="s" s="191">
        <v>1556</v>
      </c>
      <c r="C1439" t="s" s="192">
        <v>1557</v>
      </c>
      <c r="D1439" t="s" s="192">
        <v>2082</v>
      </c>
      <c r="E1439" t="s" s="192">
        <v>2915</v>
      </c>
      <c r="F1439" s="192">
        <f>IF('M102'!Q46-0&gt;=-0.5,"OK","ERROR")</f>
      </c>
    </row>
    <row r="1440">
      <c r="A1440" t="s" s="192">
        <v>257</v>
      </c>
      <c r="B1440" t="s" s="191">
        <v>1556</v>
      </c>
      <c r="C1440" t="s" s="192">
        <v>1557</v>
      </c>
      <c r="D1440" t="s" s="192">
        <v>2084</v>
      </c>
      <c r="E1440" t="s" s="192">
        <v>2916</v>
      </c>
      <c r="F1440" s="192">
        <f>IF('M102'!R46-0&gt;=-0.5,"OK","ERROR")</f>
      </c>
    </row>
    <row r="1441">
      <c r="A1441" t="s" s="192">
        <v>257</v>
      </c>
      <c r="B1441" t="s" s="191">
        <v>1556</v>
      </c>
      <c r="C1441" t="s" s="192">
        <v>1557</v>
      </c>
      <c r="D1441" t="s" s="192">
        <v>2086</v>
      </c>
      <c r="E1441" t="s" s="192">
        <v>2917</v>
      </c>
      <c r="F1441" s="192">
        <f>IF('M102'!S46-0&gt;=-0.5,"OK","ERROR")</f>
      </c>
    </row>
    <row r="1442">
      <c r="A1442" t="s" s="192">
        <v>257</v>
      </c>
      <c r="B1442" t="s" s="191">
        <v>1556</v>
      </c>
      <c r="C1442" t="s" s="192">
        <v>1557</v>
      </c>
      <c r="D1442" t="s" s="192">
        <v>2088</v>
      </c>
      <c r="E1442" t="s" s="192">
        <v>2918</v>
      </c>
      <c r="F1442" s="192">
        <f>IF('M102'!T46-0&gt;=-0.5,"OK","ERROR")</f>
      </c>
    </row>
    <row r="1443">
      <c r="A1443" t="s" s="192">
        <v>257</v>
      </c>
      <c r="B1443" t="s" s="191">
        <v>1556</v>
      </c>
      <c r="C1443" t="s" s="192">
        <v>1557</v>
      </c>
      <c r="D1443" t="s" s="192">
        <v>2090</v>
      </c>
      <c r="E1443" t="s" s="192">
        <v>2919</v>
      </c>
      <c r="F1443" s="192">
        <f>IF('M102'!U46-0&gt;=-0.5,"OK","ERROR")</f>
      </c>
    </row>
    <row r="1444">
      <c r="A1444" t="s" s="192">
        <v>257</v>
      </c>
      <c r="B1444" t="s" s="191">
        <v>1556</v>
      </c>
      <c r="C1444" t="s" s="192">
        <v>1557</v>
      </c>
      <c r="D1444" t="s" s="192">
        <v>2092</v>
      </c>
      <c r="E1444" t="s" s="192">
        <v>2920</v>
      </c>
      <c r="F1444" s="192">
        <f>IF('M102'!V46-0&gt;=-0.5,"OK","ERROR")</f>
      </c>
    </row>
    <row r="1445">
      <c r="A1445" t="s" s="192">
        <v>257</v>
      </c>
      <c r="B1445" t="s" s="191">
        <v>1556</v>
      </c>
      <c r="C1445" t="s" s="192">
        <v>1557</v>
      </c>
      <c r="D1445" t="s" s="192">
        <v>2094</v>
      </c>
      <c r="E1445" t="s" s="192">
        <v>2921</v>
      </c>
      <c r="F1445" s="192">
        <f>IF('M102'!W46-0&gt;=-0.5,"OK","ERROR")</f>
      </c>
    </row>
    <row r="1446">
      <c r="A1446" t="s" s="192">
        <v>257</v>
      </c>
      <c r="B1446" t="s" s="191">
        <v>1556</v>
      </c>
      <c r="C1446" t="s" s="192">
        <v>1557</v>
      </c>
      <c r="D1446" t="s" s="192">
        <v>2096</v>
      </c>
      <c r="E1446" t="s" s="192">
        <v>2922</v>
      </c>
      <c r="F1446" s="192">
        <f>IF('M102'!X46-0&gt;=-0.5,"OK","ERROR")</f>
      </c>
    </row>
    <row r="1447">
      <c r="A1447" t="s" s="192">
        <v>257</v>
      </c>
      <c r="B1447" t="s" s="191">
        <v>1556</v>
      </c>
      <c r="C1447" t="s" s="192">
        <v>1557</v>
      </c>
      <c r="D1447" t="s" s="192">
        <v>2098</v>
      </c>
      <c r="E1447" t="s" s="192">
        <v>2923</v>
      </c>
      <c r="F1447" s="192">
        <f>IF('M102'!Y46-0&gt;=-0.5,"OK","ERROR")</f>
      </c>
    </row>
    <row r="1448">
      <c r="A1448" t="s" s="192">
        <v>257</v>
      </c>
      <c r="B1448" t="s" s="191">
        <v>1556</v>
      </c>
      <c r="C1448" t="s" s="192">
        <v>1557</v>
      </c>
      <c r="D1448" t="s" s="192">
        <v>1558</v>
      </c>
      <c r="E1448" t="s" s="192">
        <v>2924</v>
      </c>
      <c r="F1448" s="192">
        <f>IF('M102'!K47-0&gt;=-0.5,"OK","ERROR")</f>
      </c>
    </row>
    <row r="1449">
      <c r="A1449" t="s" s="192">
        <v>257</v>
      </c>
      <c r="B1449" t="s" s="191">
        <v>1556</v>
      </c>
      <c r="C1449" t="s" s="192">
        <v>1557</v>
      </c>
      <c r="D1449" t="s" s="192">
        <v>1560</v>
      </c>
      <c r="E1449" t="s" s="192">
        <v>2925</v>
      </c>
      <c r="F1449" s="192">
        <f>IF('M102'!L47-0&gt;=-0.5,"OK","ERROR")</f>
      </c>
    </row>
    <row r="1450">
      <c r="A1450" t="s" s="192">
        <v>257</v>
      </c>
      <c r="B1450" t="s" s="191">
        <v>1556</v>
      </c>
      <c r="C1450" t="s" s="192">
        <v>1557</v>
      </c>
      <c r="D1450" t="s" s="192">
        <v>1562</v>
      </c>
      <c r="E1450" t="s" s="192">
        <v>2926</v>
      </c>
      <c r="F1450" s="192">
        <f>IF('M102'!M47-0&gt;=-0.5,"OK","ERROR")</f>
      </c>
    </row>
    <row r="1451">
      <c r="A1451" t="s" s="192">
        <v>257</v>
      </c>
      <c r="B1451" t="s" s="191">
        <v>1556</v>
      </c>
      <c r="C1451" t="s" s="192">
        <v>1557</v>
      </c>
      <c r="D1451" t="s" s="192">
        <v>1564</v>
      </c>
      <c r="E1451" t="s" s="192">
        <v>2927</v>
      </c>
      <c r="F1451" s="192">
        <f>IF('M102'!N47-0&gt;=-0.5,"OK","ERROR")</f>
      </c>
    </row>
    <row r="1452">
      <c r="A1452" t="s" s="192">
        <v>257</v>
      </c>
      <c r="B1452" t="s" s="191">
        <v>1556</v>
      </c>
      <c r="C1452" t="s" s="192">
        <v>1557</v>
      </c>
      <c r="D1452" t="s" s="192">
        <v>1566</v>
      </c>
      <c r="E1452" t="s" s="192">
        <v>2928</v>
      </c>
      <c r="F1452" s="192">
        <f>IF('M102'!O47-0&gt;=-0.5,"OK","ERROR")</f>
      </c>
    </row>
    <row r="1453">
      <c r="A1453" t="s" s="192">
        <v>257</v>
      </c>
      <c r="B1453" t="s" s="191">
        <v>1556</v>
      </c>
      <c r="C1453" t="s" s="192">
        <v>1557</v>
      </c>
      <c r="D1453" t="s" s="192">
        <v>1568</v>
      </c>
      <c r="E1453" t="s" s="192">
        <v>2929</v>
      </c>
      <c r="F1453" s="192">
        <f>IF('M102'!P47-0&gt;=-0.5,"OK","ERROR")</f>
      </c>
    </row>
    <row r="1454">
      <c r="A1454" t="s" s="192">
        <v>257</v>
      </c>
      <c r="B1454" t="s" s="191">
        <v>1556</v>
      </c>
      <c r="C1454" t="s" s="192">
        <v>1557</v>
      </c>
      <c r="D1454" t="s" s="192">
        <v>1570</v>
      </c>
      <c r="E1454" t="s" s="192">
        <v>2930</v>
      </c>
      <c r="F1454" s="192">
        <f>IF('M102'!Q47-0&gt;=-0.5,"OK","ERROR")</f>
      </c>
    </row>
    <row r="1455">
      <c r="A1455" t="s" s="192">
        <v>257</v>
      </c>
      <c r="B1455" t="s" s="191">
        <v>1556</v>
      </c>
      <c r="C1455" t="s" s="192">
        <v>1557</v>
      </c>
      <c r="D1455" t="s" s="192">
        <v>1572</v>
      </c>
      <c r="E1455" t="s" s="192">
        <v>2931</v>
      </c>
      <c r="F1455" s="192">
        <f>IF('M102'!R47-0&gt;=-0.5,"OK","ERROR")</f>
      </c>
    </row>
    <row r="1456">
      <c r="A1456" t="s" s="192">
        <v>257</v>
      </c>
      <c r="B1456" t="s" s="191">
        <v>1556</v>
      </c>
      <c r="C1456" t="s" s="192">
        <v>1557</v>
      </c>
      <c r="D1456" t="s" s="192">
        <v>1574</v>
      </c>
      <c r="E1456" t="s" s="192">
        <v>2932</v>
      </c>
      <c r="F1456" s="192">
        <f>IF('M102'!S47-0&gt;=-0.5,"OK","ERROR")</f>
      </c>
    </row>
    <row r="1457">
      <c r="A1457" t="s" s="192">
        <v>257</v>
      </c>
      <c r="B1457" t="s" s="191">
        <v>1556</v>
      </c>
      <c r="C1457" t="s" s="192">
        <v>1557</v>
      </c>
      <c r="D1457" t="s" s="192">
        <v>1576</v>
      </c>
      <c r="E1457" t="s" s="192">
        <v>2933</v>
      </c>
      <c r="F1457" s="192">
        <f>IF('M102'!T47-0&gt;=-0.5,"OK","ERROR")</f>
      </c>
    </row>
    <row r="1458">
      <c r="A1458" t="s" s="192">
        <v>257</v>
      </c>
      <c r="B1458" t="s" s="191">
        <v>1556</v>
      </c>
      <c r="C1458" t="s" s="192">
        <v>1557</v>
      </c>
      <c r="D1458" t="s" s="192">
        <v>1578</v>
      </c>
      <c r="E1458" t="s" s="192">
        <v>2934</v>
      </c>
      <c r="F1458" s="192">
        <f>IF('M102'!U47-0&gt;=-0.5,"OK","ERROR")</f>
      </c>
    </row>
    <row r="1459">
      <c r="A1459" t="s" s="192">
        <v>257</v>
      </c>
      <c r="B1459" t="s" s="191">
        <v>1556</v>
      </c>
      <c r="C1459" t="s" s="192">
        <v>1557</v>
      </c>
      <c r="D1459" t="s" s="192">
        <v>1580</v>
      </c>
      <c r="E1459" t="s" s="192">
        <v>2935</v>
      </c>
      <c r="F1459" s="192">
        <f>IF('M102'!V47-0&gt;=-0.5,"OK","ERROR")</f>
      </c>
    </row>
    <row r="1460">
      <c r="A1460" t="s" s="192">
        <v>257</v>
      </c>
      <c r="B1460" t="s" s="191">
        <v>1556</v>
      </c>
      <c r="C1460" t="s" s="192">
        <v>1557</v>
      </c>
      <c r="D1460" t="s" s="192">
        <v>1582</v>
      </c>
      <c r="E1460" t="s" s="192">
        <v>2936</v>
      </c>
      <c r="F1460" s="192">
        <f>IF('M102'!W47-0&gt;=-0.5,"OK","ERROR")</f>
      </c>
    </row>
    <row r="1461">
      <c r="A1461" t="s" s="192">
        <v>257</v>
      </c>
      <c r="B1461" t="s" s="191">
        <v>1556</v>
      </c>
      <c r="C1461" t="s" s="192">
        <v>1557</v>
      </c>
      <c r="D1461" t="s" s="192">
        <v>1584</v>
      </c>
      <c r="E1461" t="s" s="192">
        <v>2937</v>
      </c>
      <c r="F1461" s="192">
        <f>IF('M102'!X47-0&gt;=-0.5,"OK","ERROR")</f>
      </c>
    </row>
    <row r="1462">
      <c r="A1462" t="s" s="192">
        <v>257</v>
      </c>
      <c r="B1462" t="s" s="191">
        <v>1556</v>
      </c>
      <c r="C1462" t="s" s="192">
        <v>1557</v>
      </c>
      <c r="D1462" t="s" s="192">
        <v>1586</v>
      </c>
      <c r="E1462" t="s" s="192">
        <v>2938</v>
      </c>
      <c r="F1462" s="192">
        <f>IF('M102'!Y47-0&gt;=-0.5,"OK","ERROR")</f>
      </c>
    </row>
    <row r="1463">
      <c r="A1463" t="s" s="192">
        <v>257</v>
      </c>
      <c r="B1463" t="s" s="191">
        <v>1556</v>
      </c>
      <c r="C1463" t="s" s="192">
        <v>1557</v>
      </c>
      <c r="D1463" t="s" s="192">
        <v>1588</v>
      </c>
      <c r="E1463" t="s" s="192">
        <v>2939</v>
      </c>
      <c r="F1463" s="192">
        <f>IF('M102'!K48-0&gt;=-0.5,"OK","ERROR")</f>
      </c>
    </row>
    <row r="1464">
      <c r="A1464" t="s" s="192">
        <v>257</v>
      </c>
      <c r="B1464" t="s" s="191">
        <v>1556</v>
      </c>
      <c r="C1464" t="s" s="192">
        <v>1557</v>
      </c>
      <c r="D1464" t="s" s="192">
        <v>1590</v>
      </c>
      <c r="E1464" t="s" s="192">
        <v>2940</v>
      </c>
      <c r="F1464" s="192">
        <f>IF('M102'!L48-0&gt;=-0.5,"OK","ERROR")</f>
      </c>
    </row>
    <row r="1465">
      <c r="A1465" t="s" s="192">
        <v>257</v>
      </c>
      <c r="B1465" t="s" s="191">
        <v>1556</v>
      </c>
      <c r="C1465" t="s" s="192">
        <v>1557</v>
      </c>
      <c r="D1465" t="s" s="192">
        <v>1592</v>
      </c>
      <c r="E1465" t="s" s="192">
        <v>2941</v>
      </c>
      <c r="F1465" s="192">
        <f>IF('M102'!M48-0&gt;=-0.5,"OK","ERROR")</f>
      </c>
    </row>
    <row r="1466">
      <c r="A1466" t="s" s="192">
        <v>257</v>
      </c>
      <c r="B1466" t="s" s="191">
        <v>1556</v>
      </c>
      <c r="C1466" t="s" s="192">
        <v>1557</v>
      </c>
      <c r="D1466" t="s" s="192">
        <v>1594</v>
      </c>
      <c r="E1466" t="s" s="192">
        <v>2942</v>
      </c>
      <c r="F1466" s="192">
        <f>IF('M102'!N48-0&gt;=-0.5,"OK","ERROR")</f>
      </c>
    </row>
    <row r="1467">
      <c r="A1467" t="s" s="192">
        <v>257</v>
      </c>
      <c r="B1467" t="s" s="191">
        <v>1556</v>
      </c>
      <c r="C1467" t="s" s="192">
        <v>1557</v>
      </c>
      <c r="D1467" t="s" s="192">
        <v>1596</v>
      </c>
      <c r="E1467" t="s" s="192">
        <v>2943</v>
      </c>
      <c r="F1467" s="192">
        <f>IF('M102'!O48-0&gt;=-0.5,"OK","ERROR")</f>
      </c>
    </row>
    <row r="1468">
      <c r="A1468" t="s" s="192">
        <v>257</v>
      </c>
      <c r="B1468" t="s" s="191">
        <v>1556</v>
      </c>
      <c r="C1468" t="s" s="192">
        <v>1557</v>
      </c>
      <c r="D1468" t="s" s="192">
        <v>1598</v>
      </c>
      <c r="E1468" t="s" s="192">
        <v>2944</v>
      </c>
      <c r="F1468" s="192">
        <f>IF('M102'!P48-0&gt;=-0.5,"OK","ERROR")</f>
      </c>
    </row>
    <row r="1469">
      <c r="A1469" t="s" s="192">
        <v>257</v>
      </c>
      <c r="B1469" t="s" s="191">
        <v>1556</v>
      </c>
      <c r="C1469" t="s" s="192">
        <v>1557</v>
      </c>
      <c r="D1469" t="s" s="192">
        <v>1600</v>
      </c>
      <c r="E1469" t="s" s="192">
        <v>2945</v>
      </c>
      <c r="F1469" s="192">
        <f>IF('M102'!Q48-0&gt;=-0.5,"OK","ERROR")</f>
      </c>
    </row>
    <row r="1470">
      <c r="A1470" t="s" s="192">
        <v>257</v>
      </c>
      <c r="B1470" t="s" s="191">
        <v>1556</v>
      </c>
      <c r="C1470" t="s" s="192">
        <v>1557</v>
      </c>
      <c r="D1470" t="s" s="192">
        <v>1602</v>
      </c>
      <c r="E1470" t="s" s="192">
        <v>2946</v>
      </c>
      <c r="F1470" s="192">
        <f>IF('M102'!R48-0&gt;=-0.5,"OK","ERROR")</f>
      </c>
    </row>
    <row r="1471">
      <c r="A1471" t="s" s="192">
        <v>257</v>
      </c>
      <c r="B1471" t="s" s="191">
        <v>1556</v>
      </c>
      <c r="C1471" t="s" s="192">
        <v>1557</v>
      </c>
      <c r="D1471" t="s" s="192">
        <v>1604</v>
      </c>
      <c r="E1471" t="s" s="192">
        <v>2947</v>
      </c>
      <c r="F1471" s="192">
        <f>IF('M102'!S48-0&gt;=-0.5,"OK","ERROR")</f>
      </c>
    </row>
    <row r="1472">
      <c r="A1472" t="s" s="192">
        <v>257</v>
      </c>
      <c r="B1472" t="s" s="191">
        <v>1556</v>
      </c>
      <c r="C1472" t="s" s="192">
        <v>1557</v>
      </c>
      <c r="D1472" t="s" s="192">
        <v>1606</v>
      </c>
      <c r="E1472" t="s" s="192">
        <v>2948</v>
      </c>
      <c r="F1472" s="192">
        <f>IF('M102'!T48-0&gt;=-0.5,"OK","ERROR")</f>
      </c>
    </row>
    <row r="1473">
      <c r="A1473" t="s" s="192">
        <v>257</v>
      </c>
      <c r="B1473" t="s" s="191">
        <v>1556</v>
      </c>
      <c r="C1473" t="s" s="192">
        <v>1557</v>
      </c>
      <c r="D1473" t="s" s="192">
        <v>1608</v>
      </c>
      <c r="E1473" t="s" s="192">
        <v>2949</v>
      </c>
      <c r="F1473" s="192">
        <f>IF('M102'!U48-0&gt;=-0.5,"OK","ERROR")</f>
      </c>
    </row>
    <row r="1474">
      <c r="A1474" t="s" s="192">
        <v>257</v>
      </c>
      <c r="B1474" t="s" s="191">
        <v>1556</v>
      </c>
      <c r="C1474" t="s" s="192">
        <v>1557</v>
      </c>
      <c r="D1474" t="s" s="192">
        <v>1610</v>
      </c>
      <c r="E1474" t="s" s="192">
        <v>2950</v>
      </c>
      <c r="F1474" s="192">
        <f>IF('M102'!V48-0&gt;=-0.5,"OK","ERROR")</f>
      </c>
    </row>
    <row r="1475">
      <c r="A1475" t="s" s="192">
        <v>257</v>
      </c>
      <c r="B1475" t="s" s="191">
        <v>1556</v>
      </c>
      <c r="C1475" t="s" s="192">
        <v>1557</v>
      </c>
      <c r="D1475" t="s" s="192">
        <v>1612</v>
      </c>
      <c r="E1475" t="s" s="192">
        <v>2951</v>
      </c>
      <c r="F1475" s="192">
        <f>IF('M102'!W48-0&gt;=-0.5,"OK","ERROR")</f>
      </c>
    </row>
    <row r="1476">
      <c r="A1476" t="s" s="192">
        <v>257</v>
      </c>
      <c r="B1476" t="s" s="191">
        <v>1556</v>
      </c>
      <c r="C1476" t="s" s="192">
        <v>1557</v>
      </c>
      <c r="D1476" t="s" s="192">
        <v>1614</v>
      </c>
      <c r="E1476" t="s" s="192">
        <v>2952</v>
      </c>
      <c r="F1476" s="192">
        <f>IF('M102'!X48-0&gt;=-0.5,"OK","ERROR")</f>
      </c>
    </row>
    <row r="1477">
      <c r="A1477" t="s" s="192">
        <v>257</v>
      </c>
      <c r="B1477" t="s" s="191">
        <v>1556</v>
      </c>
      <c r="C1477" t="s" s="192">
        <v>1557</v>
      </c>
      <c r="D1477" t="s" s="192">
        <v>1616</v>
      </c>
      <c r="E1477" t="s" s="192">
        <v>2953</v>
      </c>
      <c r="F1477" s="192">
        <f>IF('M102'!Y48-0&gt;=-0.5,"OK","ERROR")</f>
      </c>
    </row>
    <row r="1478">
      <c r="A1478" t="s" s="192">
        <v>257</v>
      </c>
      <c r="B1478" t="s" s="191">
        <v>1556</v>
      </c>
      <c r="C1478" t="s" s="192">
        <v>1557</v>
      </c>
      <c r="D1478" t="s" s="192">
        <v>1618</v>
      </c>
      <c r="E1478" t="s" s="192">
        <v>2954</v>
      </c>
      <c r="F1478" s="192">
        <f>IF('M102'!K49-0&gt;=-0.5,"OK","ERROR")</f>
      </c>
    </row>
    <row r="1479">
      <c r="A1479" t="s" s="192">
        <v>257</v>
      </c>
      <c r="B1479" t="s" s="191">
        <v>1556</v>
      </c>
      <c r="C1479" t="s" s="192">
        <v>1557</v>
      </c>
      <c r="D1479" t="s" s="192">
        <v>1620</v>
      </c>
      <c r="E1479" t="s" s="192">
        <v>2955</v>
      </c>
      <c r="F1479" s="192">
        <f>IF('M102'!L49-0&gt;=-0.5,"OK","ERROR")</f>
      </c>
    </row>
    <row r="1480">
      <c r="A1480" t="s" s="192">
        <v>257</v>
      </c>
      <c r="B1480" t="s" s="191">
        <v>1556</v>
      </c>
      <c r="C1480" t="s" s="192">
        <v>1557</v>
      </c>
      <c r="D1480" t="s" s="192">
        <v>1622</v>
      </c>
      <c r="E1480" t="s" s="192">
        <v>2956</v>
      </c>
      <c r="F1480" s="192">
        <f>IF('M102'!M49-0&gt;=-0.5,"OK","ERROR")</f>
      </c>
    </row>
    <row r="1481">
      <c r="A1481" t="s" s="192">
        <v>257</v>
      </c>
      <c r="B1481" t="s" s="191">
        <v>1556</v>
      </c>
      <c r="C1481" t="s" s="192">
        <v>1557</v>
      </c>
      <c r="D1481" t="s" s="192">
        <v>1624</v>
      </c>
      <c r="E1481" t="s" s="192">
        <v>2957</v>
      </c>
      <c r="F1481" s="192">
        <f>IF('M102'!N49-0&gt;=-0.5,"OK","ERROR")</f>
      </c>
    </row>
    <row r="1482">
      <c r="A1482" t="s" s="192">
        <v>257</v>
      </c>
      <c r="B1482" t="s" s="191">
        <v>1556</v>
      </c>
      <c r="C1482" t="s" s="192">
        <v>1557</v>
      </c>
      <c r="D1482" t="s" s="192">
        <v>1626</v>
      </c>
      <c r="E1482" t="s" s="192">
        <v>2958</v>
      </c>
      <c r="F1482" s="192">
        <f>IF('M102'!O49-0&gt;=-0.5,"OK","ERROR")</f>
      </c>
    </row>
    <row r="1483">
      <c r="A1483" t="s" s="192">
        <v>257</v>
      </c>
      <c r="B1483" t="s" s="191">
        <v>1556</v>
      </c>
      <c r="C1483" t="s" s="192">
        <v>1557</v>
      </c>
      <c r="D1483" t="s" s="192">
        <v>1628</v>
      </c>
      <c r="E1483" t="s" s="192">
        <v>2959</v>
      </c>
      <c r="F1483" s="192">
        <f>IF('M102'!P49-0&gt;=-0.5,"OK","ERROR")</f>
      </c>
    </row>
    <row r="1484">
      <c r="A1484" t="s" s="192">
        <v>257</v>
      </c>
      <c r="B1484" t="s" s="191">
        <v>1556</v>
      </c>
      <c r="C1484" t="s" s="192">
        <v>1557</v>
      </c>
      <c r="D1484" t="s" s="192">
        <v>1630</v>
      </c>
      <c r="E1484" t="s" s="192">
        <v>2960</v>
      </c>
      <c r="F1484" s="192">
        <f>IF('M102'!Q49-0&gt;=-0.5,"OK","ERROR")</f>
      </c>
    </row>
    <row r="1485">
      <c r="A1485" t="s" s="192">
        <v>257</v>
      </c>
      <c r="B1485" t="s" s="191">
        <v>1556</v>
      </c>
      <c r="C1485" t="s" s="192">
        <v>1557</v>
      </c>
      <c r="D1485" t="s" s="192">
        <v>1632</v>
      </c>
      <c r="E1485" t="s" s="192">
        <v>2961</v>
      </c>
      <c r="F1485" s="192">
        <f>IF('M102'!R49-0&gt;=-0.5,"OK","ERROR")</f>
      </c>
    </row>
    <row r="1486">
      <c r="A1486" t="s" s="192">
        <v>257</v>
      </c>
      <c r="B1486" t="s" s="191">
        <v>1556</v>
      </c>
      <c r="C1486" t="s" s="192">
        <v>1557</v>
      </c>
      <c r="D1486" t="s" s="192">
        <v>1634</v>
      </c>
      <c r="E1486" t="s" s="192">
        <v>2962</v>
      </c>
      <c r="F1486" s="192">
        <f>IF('M102'!S49-0&gt;=-0.5,"OK","ERROR")</f>
      </c>
    </row>
    <row r="1487">
      <c r="A1487" t="s" s="192">
        <v>257</v>
      </c>
      <c r="B1487" t="s" s="191">
        <v>1556</v>
      </c>
      <c r="C1487" t="s" s="192">
        <v>1557</v>
      </c>
      <c r="D1487" t="s" s="192">
        <v>1636</v>
      </c>
      <c r="E1487" t="s" s="192">
        <v>2963</v>
      </c>
      <c r="F1487" s="192">
        <f>IF('M102'!T49-0&gt;=-0.5,"OK","ERROR")</f>
      </c>
    </row>
    <row r="1488">
      <c r="A1488" t="s" s="192">
        <v>257</v>
      </c>
      <c r="B1488" t="s" s="191">
        <v>1556</v>
      </c>
      <c r="C1488" t="s" s="192">
        <v>1557</v>
      </c>
      <c r="D1488" t="s" s="192">
        <v>1638</v>
      </c>
      <c r="E1488" t="s" s="192">
        <v>2964</v>
      </c>
      <c r="F1488" s="192">
        <f>IF('M102'!U49-0&gt;=-0.5,"OK","ERROR")</f>
      </c>
    </row>
    <row r="1489">
      <c r="A1489" t="s" s="192">
        <v>257</v>
      </c>
      <c r="B1489" t="s" s="191">
        <v>1556</v>
      </c>
      <c r="C1489" t="s" s="192">
        <v>1557</v>
      </c>
      <c r="D1489" t="s" s="192">
        <v>1640</v>
      </c>
      <c r="E1489" t="s" s="192">
        <v>2965</v>
      </c>
      <c r="F1489" s="192">
        <f>IF('M102'!V49-0&gt;=-0.5,"OK","ERROR")</f>
      </c>
    </row>
    <row r="1490">
      <c r="A1490" t="s" s="192">
        <v>257</v>
      </c>
      <c r="B1490" t="s" s="191">
        <v>1556</v>
      </c>
      <c r="C1490" t="s" s="192">
        <v>1557</v>
      </c>
      <c r="D1490" t="s" s="192">
        <v>1642</v>
      </c>
      <c r="E1490" t="s" s="192">
        <v>2966</v>
      </c>
      <c r="F1490" s="192">
        <f>IF('M102'!W49-0&gt;=-0.5,"OK","ERROR")</f>
      </c>
    </row>
    <row r="1491">
      <c r="A1491" t="s" s="192">
        <v>257</v>
      </c>
      <c r="B1491" t="s" s="191">
        <v>1556</v>
      </c>
      <c r="C1491" t="s" s="192">
        <v>1557</v>
      </c>
      <c r="D1491" t="s" s="192">
        <v>1644</v>
      </c>
      <c r="E1491" t="s" s="192">
        <v>2967</v>
      </c>
      <c r="F1491" s="192">
        <f>IF('M102'!X49-0&gt;=-0.5,"OK","ERROR")</f>
      </c>
    </row>
    <row r="1492">
      <c r="A1492" t="s" s="192">
        <v>257</v>
      </c>
      <c r="B1492" t="s" s="191">
        <v>1556</v>
      </c>
      <c r="C1492" t="s" s="192">
        <v>1557</v>
      </c>
      <c r="D1492" t="s" s="192">
        <v>1646</v>
      </c>
      <c r="E1492" t="s" s="192">
        <v>2968</v>
      </c>
      <c r="F1492" s="192">
        <f>IF('M102'!Y49-0&gt;=-0.5,"OK","ERROR")</f>
      </c>
    </row>
    <row r="1493">
      <c r="A1493" t="s" s="192">
        <v>257</v>
      </c>
      <c r="B1493" t="s" s="191">
        <v>1556</v>
      </c>
      <c r="C1493" t="s" s="192">
        <v>1557</v>
      </c>
      <c r="D1493" t="s" s="192">
        <v>2969</v>
      </c>
      <c r="E1493" t="s" s="192">
        <v>2970</v>
      </c>
      <c r="F1493" s="192">
        <f>IF('M102'!K69-0&gt;=-0.5,"OK","ERROR")</f>
      </c>
    </row>
    <row r="1494">
      <c r="A1494" t="s" s="192">
        <v>257</v>
      </c>
      <c r="B1494" t="s" s="191">
        <v>1556</v>
      </c>
      <c r="C1494" t="s" s="192">
        <v>1557</v>
      </c>
      <c r="D1494" t="s" s="192">
        <v>2971</v>
      </c>
      <c r="E1494" t="s" s="192">
        <v>2972</v>
      </c>
      <c r="F1494" s="192">
        <f>IF('M102'!L69-0&gt;=-0.5,"OK","ERROR")</f>
      </c>
    </row>
    <row r="1495">
      <c r="A1495" t="s" s="192">
        <v>257</v>
      </c>
      <c r="B1495" t="s" s="191">
        <v>1556</v>
      </c>
      <c r="C1495" t="s" s="192">
        <v>1557</v>
      </c>
      <c r="D1495" t="s" s="192">
        <v>2973</v>
      </c>
      <c r="E1495" t="s" s="192">
        <v>2974</v>
      </c>
      <c r="F1495" s="192">
        <f>IF('M102'!M69-0&gt;=-0.5,"OK","ERROR")</f>
      </c>
    </row>
    <row r="1496">
      <c r="A1496" t="s" s="192">
        <v>257</v>
      </c>
      <c r="B1496" t="s" s="191">
        <v>1556</v>
      </c>
      <c r="C1496" t="s" s="192">
        <v>1557</v>
      </c>
      <c r="D1496" t="s" s="192">
        <v>2975</v>
      </c>
      <c r="E1496" t="s" s="192">
        <v>2976</v>
      </c>
      <c r="F1496" s="192">
        <f>IF('M102'!N69-0&gt;=-0.5,"OK","ERROR")</f>
      </c>
    </row>
    <row r="1497">
      <c r="A1497" t="s" s="192">
        <v>257</v>
      </c>
      <c r="B1497" t="s" s="191">
        <v>1556</v>
      </c>
      <c r="C1497" t="s" s="192">
        <v>1557</v>
      </c>
      <c r="D1497" t="s" s="192">
        <v>2977</v>
      </c>
      <c r="E1497" t="s" s="192">
        <v>2978</v>
      </c>
      <c r="F1497" s="192">
        <f>IF('M102'!O69-0&gt;=-0.5,"OK","ERROR")</f>
      </c>
    </row>
    <row r="1498">
      <c r="A1498" t="s" s="192">
        <v>257</v>
      </c>
      <c r="B1498" t="s" s="191">
        <v>1556</v>
      </c>
      <c r="C1498" t="s" s="192">
        <v>1557</v>
      </c>
      <c r="D1498" t="s" s="192">
        <v>2979</v>
      </c>
      <c r="E1498" t="s" s="192">
        <v>2980</v>
      </c>
      <c r="F1498" s="192">
        <f>IF('M102'!P69-0&gt;=-0.5,"OK","ERROR")</f>
      </c>
    </row>
    <row r="1499">
      <c r="A1499" t="s" s="192">
        <v>257</v>
      </c>
      <c r="B1499" t="s" s="191">
        <v>1556</v>
      </c>
      <c r="C1499" t="s" s="192">
        <v>1557</v>
      </c>
      <c r="D1499" t="s" s="192">
        <v>2981</v>
      </c>
      <c r="E1499" t="s" s="192">
        <v>2982</v>
      </c>
      <c r="F1499" s="192">
        <f>IF('M102'!Q69-0&gt;=-0.5,"OK","ERROR")</f>
      </c>
    </row>
    <row r="1500">
      <c r="A1500" t="s" s="192">
        <v>257</v>
      </c>
      <c r="B1500" t="s" s="191">
        <v>1556</v>
      </c>
      <c r="C1500" t="s" s="192">
        <v>1557</v>
      </c>
      <c r="D1500" t="s" s="192">
        <v>2983</v>
      </c>
      <c r="E1500" t="s" s="192">
        <v>2984</v>
      </c>
      <c r="F1500" s="192">
        <f>IF('M102'!R69-0&gt;=-0.5,"OK","ERROR")</f>
      </c>
    </row>
    <row r="1501">
      <c r="A1501" t="s" s="192">
        <v>257</v>
      </c>
      <c r="B1501" t="s" s="191">
        <v>1556</v>
      </c>
      <c r="C1501" t="s" s="192">
        <v>1557</v>
      </c>
      <c r="D1501" t="s" s="192">
        <v>2985</v>
      </c>
      <c r="E1501" t="s" s="192">
        <v>2986</v>
      </c>
      <c r="F1501" s="192">
        <f>IF('M102'!S69-0&gt;=-0.5,"OK","ERROR")</f>
      </c>
    </row>
    <row r="1502">
      <c r="A1502" t="s" s="192">
        <v>257</v>
      </c>
      <c r="B1502" t="s" s="191">
        <v>1556</v>
      </c>
      <c r="C1502" t="s" s="192">
        <v>1557</v>
      </c>
      <c r="D1502" t="s" s="192">
        <v>2987</v>
      </c>
      <c r="E1502" t="s" s="192">
        <v>2988</v>
      </c>
      <c r="F1502" s="192">
        <f>IF('M102'!T69-0&gt;=-0.5,"OK","ERROR")</f>
      </c>
    </row>
    <row r="1503">
      <c r="A1503" t="s" s="192">
        <v>257</v>
      </c>
      <c r="B1503" t="s" s="191">
        <v>1556</v>
      </c>
      <c r="C1503" t="s" s="192">
        <v>1557</v>
      </c>
      <c r="D1503" t="s" s="192">
        <v>2989</v>
      </c>
      <c r="E1503" t="s" s="192">
        <v>2990</v>
      </c>
      <c r="F1503" s="192">
        <f>IF('M102'!U69-0&gt;=-0.5,"OK","ERROR")</f>
      </c>
    </row>
    <row r="1504">
      <c r="A1504" t="s" s="192">
        <v>257</v>
      </c>
      <c r="B1504" t="s" s="191">
        <v>1556</v>
      </c>
      <c r="C1504" t="s" s="192">
        <v>1557</v>
      </c>
      <c r="D1504" t="s" s="192">
        <v>2991</v>
      </c>
      <c r="E1504" t="s" s="192">
        <v>2992</v>
      </c>
      <c r="F1504" s="192">
        <f>IF('M102'!V69-0&gt;=-0.5,"OK","ERROR")</f>
      </c>
    </row>
    <row r="1505">
      <c r="A1505" t="s" s="192">
        <v>257</v>
      </c>
      <c r="B1505" t="s" s="191">
        <v>1556</v>
      </c>
      <c r="C1505" t="s" s="192">
        <v>1557</v>
      </c>
      <c r="D1505" t="s" s="192">
        <v>2993</v>
      </c>
      <c r="E1505" t="s" s="192">
        <v>2994</v>
      </c>
      <c r="F1505" s="192">
        <f>IF('M102'!W69-0&gt;=-0.5,"OK","ERROR")</f>
      </c>
    </row>
    <row r="1506">
      <c r="A1506" t="s" s="192">
        <v>257</v>
      </c>
      <c r="B1506" t="s" s="191">
        <v>1556</v>
      </c>
      <c r="C1506" t="s" s="192">
        <v>1557</v>
      </c>
      <c r="D1506" t="s" s="192">
        <v>2995</v>
      </c>
      <c r="E1506" t="s" s="192">
        <v>2996</v>
      </c>
      <c r="F1506" s="192">
        <f>IF('M102'!X69-0&gt;=-0.5,"OK","ERROR")</f>
      </c>
    </row>
    <row r="1507">
      <c r="A1507" t="s" s="192">
        <v>257</v>
      </c>
      <c r="B1507" t="s" s="191">
        <v>1556</v>
      </c>
      <c r="C1507" t="s" s="192">
        <v>1557</v>
      </c>
      <c r="D1507" t="s" s="192">
        <v>2997</v>
      </c>
      <c r="E1507" t="s" s="192">
        <v>2998</v>
      </c>
      <c r="F1507" s="192">
        <f>IF('M102'!Y69-0&gt;=-0.5,"OK","ERROR")</f>
      </c>
    </row>
    <row r="1508">
      <c r="A1508" t="s" s="192">
        <v>257</v>
      </c>
      <c r="B1508" t="s" s="191">
        <v>1828</v>
      </c>
      <c r="C1508" t="s" s="192">
        <v>1829</v>
      </c>
      <c r="D1508" t="s" s="192">
        <v>2999</v>
      </c>
      <c r="E1508" t="s" s="192">
        <v>3000</v>
      </c>
      <c r="F1508" s="192">
        <f>IF('M102'!K32-0&gt;=-0.5,"OK","ERROR")</f>
      </c>
    </row>
    <row r="1509">
      <c r="A1509" t="s" s="192">
        <v>257</v>
      </c>
      <c r="B1509" t="s" s="191">
        <v>1828</v>
      </c>
      <c r="C1509" t="s" s="192">
        <v>1829</v>
      </c>
      <c r="D1509" t="s" s="192">
        <v>3001</v>
      </c>
      <c r="E1509" t="s" s="192">
        <v>3002</v>
      </c>
      <c r="F1509" s="192">
        <f>IF('M102'!L32-0&gt;=-0.5,"OK","ERROR")</f>
      </c>
    </row>
    <row r="1510">
      <c r="A1510" t="s" s="192">
        <v>257</v>
      </c>
      <c r="B1510" t="s" s="191">
        <v>1828</v>
      </c>
      <c r="C1510" t="s" s="192">
        <v>1829</v>
      </c>
      <c r="D1510" t="s" s="192">
        <v>3003</v>
      </c>
      <c r="E1510" t="s" s="192">
        <v>3004</v>
      </c>
      <c r="F1510" s="192">
        <f>IF('M102'!M32-0&gt;=-0.5,"OK","ERROR")</f>
      </c>
    </row>
    <row r="1511">
      <c r="A1511" t="s" s="192">
        <v>257</v>
      </c>
      <c r="B1511" t="s" s="191">
        <v>1828</v>
      </c>
      <c r="C1511" t="s" s="192">
        <v>1829</v>
      </c>
      <c r="D1511" t="s" s="192">
        <v>3005</v>
      </c>
      <c r="E1511" t="s" s="192">
        <v>3006</v>
      </c>
      <c r="F1511" s="192">
        <f>IF('M102'!N32-0&gt;=-0.5,"OK","ERROR")</f>
      </c>
    </row>
    <row r="1512">
      <c r="A1512" t="s" s="192">
        <v>257</v>
      </c>
      <c r="B1512" t="s" s="191">
        <v>1828</v>
      </c>
      <c r="C1512" t="s" s="192">
        <v>1829</v>
      </c>
      <c r="D1512" t="s" s="192">
        <v>3007</v>
      </c>
      <c r="E1512" t="s" s="192">
        <v>3008</v>
      </c>
      <c r="F1512" s="192">
        <f>IF('M102'!O32-0&gt;=-0.5,"OK","ERROR")</f>
      </c>
    </row>
    <row r="1513">
      <c r="A1513" t="s" s="192">
        <v>257</v>
      </c>
      <c r="B1513" t="s" s="191">
        <v>1828</v>
      </c>
      <c r="C1513" t="s" s="192">
        <v>1829</v>
      </c>
      <c r="D1513" t="s" s="192">
        <v>3009</v>
      </c>
      <c r="E1513" t="s" s="192">
        <v>3010</v>
      </c>
      <c r="F1513" s="192">
        <f>IF('M102'!P32-0&gt;=-0.5,"OK","ERROR")</f>
      </c>
    </row>
    <row r="1514">
      <c r="A1514" t="s" s="192">
        <v>257</v>
      </c>
      <c r="B1514" t="s" s="191">
        <v>1828</v>
      </c>
      <c r="C1514" t="s" s="192">
        <v>1829</v>
      </c>
      <c r="D1514" t="s" s="192">
        <v>3011</v>
      </c>
      <c r="E1514" t="s" s="192">
        <v>3012</v>
      </c>
      <c r="F1514" s="192">
        <f>IF('M102'!Q32-0&gt;=-0.5,"OK","ERROR")</f>
      </c>
    </row>
    <row r="1515">
      <c r="A1515" t="s" s="192">
        <v>257</v>
      </c>
      <c r="B1515" t="s" s="191">
        <v>1828</v>
      </c>
      <c r="C1515" t="s" s="192">
        <v>1829</v>
      </c>
      <c r="D1515" t="s" s="192">
        <v>3013</v>
      </c>
      <c r="E1515" t="s" s="192">
        <v>3014</v>
      </c>
      <c r="F1515" s="192">
        <f>IF('M102'!R32-0&gt;=-0.5,"OK","ERROR")</f>
      </c>
    </row>
    <row r="1516">
      <c r="A1516" t="s" s="192">
        <v>257</v>
      </c>
      <c r="B1516" t="s" s="191">
        <v>1828</v>
      </c>
      <c r="C1516" t="s" s="192">
        <v>1829</v>
      </c>
      <c r="D1516" t="s" s="192">
        <v>3015</v>
      </c>
      <c r="E1516" t="s" s="192">
        <v>3016</v>
      </c>
      <c r="F1516" s="192">
        <f>IF('M102'!S32-0&gt;=-0.5,"OK","ERROR")</f>
      </c>
    </row>
    <row r="1517">
      <c r="A1517" t="s" s="192">
        <v>257</v>
      </c>
      <c r="B1517" t="s" s="191">
        <v>1828</v>
      </c>
      <c r="C1517" t="s" s="192">
        <v>1829</v>
      </c>
      <c r="D1517" t="s" s="192">
        <v>3017</v>
      </c>
      <c r="E1517" t="s" s="192">
        <v>3018</v>
      </c>
      <c r="F1517" s="192">
        <f>IF('M102'!T32-0&gt;=-0.5,"OK","ERROR")</f>
      </c>
    </row>
    <row r="1518">
      <c r="A1518" t="s" s="192">
        <v>257</v>
      </c>
      <c r="B1518" t="s" s="191">
        <v>1828</v>
      </c>
      <c r="C1518" t="s" s="192">
        <v>1829</v>
      </c>
      <c r="D1518" t="s" s="192">
        <v>3019</v>
      </c>
      <c r="E1518" t="s" s="192">
        <v>3020</v>
      </c>
      <c r="F1518" s="192">
        <f>IF('M102'!U32-0&gt;=-0.5,"OK","ERROR")</f>
      </c>
    </row>
    <row r="1519">
      <c r="A1519" t="s" s="192">
        <v>257</v>
      </c>
      <c r="B1519" t="s" s="191">
        <v>1828</v>
      </c>
      <c r="C1519" t="s" s="192">
        <v>1829</v>
      </c>
      <c r="D1519" t="s" s="192">
        <v>3021</v>
      </c>
      <c r="E1519" t="s" s="192">
        <v>3022</v>
      </c>
      <c r="F1519" s="192">
        <f>IF('M102'!V32-0&gt;=-0.5,"OK","ERROR")</f>
      </c>
    </row>
    <row r="1520">
      <c r="A1520" t="s" s="192">
        <v>257</v>
      </c>
      <c r="B1520" t="s" s="191">
        <v>1828</v>
      </c>
      <c r="C1520" t="s" s="192">
        <v>1829</v>
      </c>
      <c r="D1520" t="s" s="192">
        <v>3023</v>
      </c>
      <c r="E1520" t="s" s="192">
        <v>3024</v>
      </c>
      <c r="F1520" s="192">
        <f>IF('M102'!W32-0&gt;=-0.5,"OK","ERROR")</f>
      </c>
    </row>
    <row r="1521">
      <c r="A1521" t="s" s="192">
        <v>257</v>
      </c>
      <c r="B1521" t="s" s="191">
        <v>1828</v>
      </c>
      <c r="C1521" t="s" s="192">
        <v>1829</v>
      </c>
      <c r="D1521" t="s" s="192">
        <v>3025</v>
      </c>
      <c r="E1521" t="s" s="192">
        <v>3026</v>
      </c>
      <c r="F1521" s="192">
        <f>IF('M102'!X32-0&gt;=-0.5,"OK","ERROR")</f>
      </c>
    </row>
    <row r="1522">
      <c r="A1522" t="s" s="192">
        <v>257</v>
      </c>
      <c r="B1522" t="s" s="191">
        <v>1828</v>
      </c>
      <c r="C1522" t="s" s="192">
        <v>1829</v>
      </c>
      <c r="D1522" t="s" s="192">
        <v>3027</v>
      </c>
      <c r="E1522" t="s" s="192">
        <v>3028</v>
      </c>
      <c r="F1522" s="192">
        <f>IF('M102'!Y32-0&gt;=-0.5,"OK","ERROR")</f>
      </c>
    </row>
    <row r="1523">
      <c r="A1523" t="s" s="192">
        <v>257</v>
      </c>
      <c r="B1523" t="s" s="191">
        <v>1828</v>
      </c>
      <c r="C1523" t="s" s="192">
        <v>1829</v>
      </c>
      <c r="D1523" t="s" s="192">
        <v>3029</v>
      </c>
      <c r="E1523" t="s" s="192">
        <v>3030</v>
      </c>
      <c r="F1523" s="192">
        <f>IF('M102'!K33-0&gt;=-0.5,"OK","ERROR")</f>
      </c>
    </row>
    <row r="1524">
      <c r="A1524" t="s" s="192">
        <v>257</v>
      </c>
      <c r="B1524" t="s" s="191">
        <v>1828</v>
      </c>
      <c r="C1524" t="s" s="192">
        <v>1829</v>
      </c>
      <c r="D1524" t="s" s="192">
        <v>3031</v>
      </c>
      <c r="E1524" t="s" s="192">
        <v>3032</v>
      </c>
      <c r="F1524" s="192">
        <f>IF('M102'!L33-0&gt;=-0.5,"OK","ERROR")</f>
      </c>
    </row>
    <row r="1525">
      <c r="A1525" t="s" s="192">
        <v>257</v>
      </c>
      <c r="B1525" t="s" s="191">
        <v>1828</v>
      </c>
      <c r="C1525" t="s" s="192">
        <v>1829</v>
      </c>
      <c r="D1525" t="s" s="192">
        <v>3033</v>
      </c>
      <c r="E1525" t="s" s="192">
        <v>3034</v>
      </c>
      <c r="F1525" s="192">
        <f>IF('M102'!M33-0&gt;=-0.5,"OK","ERROR")</f>
      </c>
    </row>
    <row r="1526">
      <c r="A1526" t="s" s="192">
        <v>257</v>
      </c>
      <c r="B1526" t="s" s="191">
        <v>1828</v>
      </c>
      <c r="C1526" t="s" s="192">
        <v>1829</v>
      </c>
      <c r="D1526" t="s" s="192">
        <v>3035</v>
      </c>
      <c r="E1526" t="s" s="192">
        <v>3036</v>
      </c>
      <c r="F1526" s="192">
        <f>IF('M102'!N33-0&gt;=-0.5,"OK","ERROR")</f>
      </c>
    </row>
    <row r="1527">
      <c r="A1527" t="s" s="192">
        <v>257</v>
      </c>
      <c r="B1527" t="s" s="191">
        <v>1828</v>
      </c>
      <c r="C1527" t="s" s="192">
        <v>1829</v>
      </c>
      <c r="D1527" t="s" s="192">
        <v>3037</v>
      </c>
      <c r="E1527" t="s" s="192">
        <v>3038</v>
      </c>
      <c r="F1527" s="192">
        <f>IF('M102'!O33-0&gt;=-0.5,"OK","ERROR")</f>
      </c>
    </row>
    <row r="1528">
      <c r="A1528" t="s" s="192">
        <v>257</v>
      </c>
      <c r="B1528" t="s" s="191">
        <v>1828</v>
      </c>
      <c r="C1528" t="s" s="192">
        <v>1829</v>
      </c>
      <c r="D1528" t="s" s="192">
        <v>3039</v>
      </c>
      <c r="E1528" t="s" s="192">
        <v>3040</v>
      </c>
      <c r="F1528" s="192">
        <f>IF('M102'!P33-0&gt;=-0.5,"OK","ERROR")</f>
      </c>
    </row>
    <row r="1529">
      <c r="A1529" t="s" s="192">
        <v>257</v>
      </c>
      <c r="B1529" t="s" s="191">
        <v>1828</v>
      </c>
      <c r="C1529" t="s" s="192">
        <v>1829</v>
      </c>
      <c r="D1529" t="s" s="192">
        <v>3041</v>
      </c>
      <c r="E1529" t="s" s="192">
        <v>3042</v>
      </c>
      <c r="F1529" s="192">
        <f>IF('M102'!Q33-0&gt;=-0.5,"OK","ERROR")</f>
      </c>
    </row>
    <row r="1530">
      <c r="A1530" t="s" s="192">
        <v>257</v>
      </c>
      <c r="B1530" t="s" s="191">
        <v>1828</v>
      </c>
      <c r="C1530" t="s" s="192">
        <v>1829</v>
      </c>
      <c r="D1530" t="s" s="192">
        <v>3043</v>
      </c>
      <c r="E1530" t="s" s="192">
        <v>3044</v>
      </c>
      <c r="F1530" s="192">
        <f>IF('M102'!R33-0&gt;=-0.5,"OK","ERROR")</f>
      </c>
    </row>
    <row r="1531">
      <c r="A1531" t="s" s="192">
        <v>257</v>
      </c>
      <c r="B1531" t="s" s="191">
        <v>1828</v>
      </c>
      <c r="C1531" t="s" s="192">
        <v>1829</v>
      </c>
      <c r="D1531" t="s" s="192">
        <v>3045</v>
      </c>
      <c r="E1531" t="s" s="192">
        <v>3046</v>
      </c>
      <c r="F1531" s="192">
        <f>IF('M102'!S33-0&gt;=-0.5,"OK","ERROR")</f>
      </c>
    </row>
    <row r="1532">
      <c r="A1532" t="s" s="192">
        <v>257</v>
      </c>
      <c r="B1532" t="s" s="191">
        <v>1828</v>
      </c>
      <c r="C1532" t="s" s="192">
        <v>1829</v>
      </c>
      <c r="D1532" t="s" s="192">
        <v>3047</v>
      </c>
      <c r="E1532" t="s" s="192">
        <v>3048</v>
      </c>
      <c r="F1532" s="192">
        <f>IF('M102'!T33-0&gt;=-0.5,"OK","ERROR")</f>
      </c>
    </row>
    <row r="1533">
      <c r="A1533" t="s" s="192">
        <v>257</v>
      </c>
      <c r="B1533" t="s" s="191">
        <v>1828</v>
      </c>
      <c r="C1533" t="s" s="192">
        <v>1829</v>
      </c>
      <c r="D1533" t="s" s="192">
        <v>3049</v>
      </c>
      <c r="E1533" t="s" s="192">
        <v>3050</v>
      </c>
      <c r="F1533" s="192">
        <f>IF('M102'!U33-0&gt;=-0.5,"OK","ERROR")</f>
      </c>
    </row>
    <row r="1534">
      <c r="A1534" t="s" s="192">
        <v>257</v>
      </c>
      <c r="B1534" t="s" s="191">
        <v>1828</v>
      </c>
      <c r="C1534" t="s" s="192">
        <v>1829</v>
      </c>
      <c r="D1534" t="s" s="192">
        <v>3051</v>
      </c>
      <c r="E1534" t="s" s="192">
        <v>3052</v>
      </c>
      <c r="F1534" s="192">
        <f>IF('M102'!V33-0&gt;=-0.5,"OK","ERROR")</f>
      </c>
    </row>
    <row r="1535">
      <c r="A1535" t="s" s="192">
        <v>257</v>
      </c>
      <c r="B1535" t="s" s="191">
        <v>1828</v>
      </c>
      <c r="C1535" t="s" s="192">
        <v>1829</v>
      </c>
      <c r="D1535" t="s" s="192">
        <v>3053</v>
      </c>
      <c r="E1535" t="s" s="192">
        <v>3054</v>
      </c>
      <c r="F1535" s="192">
        <f>IF('M102'!W33-0&gt;=-0.5,"OK","ERROR")</f>
      </c>
    </row>
    <row r="1536">
      <c r="A1536" t="s" s="192">
        <v>257</v>
      </c>
      <c r="B1536" t="s" s="191">
        <v>1828</v>
      </c>
      <c r="C1536" t="s" s="192">
        <v>1829</v>
      </c>
      <c r="D1536" t="s" s="192">
        <v>3055</v>
      </c>
      <c r="E1536" t="s" s="192">
        <v>3056</v>
      </c>
      <c r="F1536" s="192">
        <f>IF('M102'!X33-0&gt;=-0.5,"OK","ERROR")</f>
      </c>
    </row>
    <row r="1537">
      <c r="A1537" t="s" s="192">
        <v>257</v>
      </c>
      <c r="B1537" t="s" s="191">
        <v>1828</v>
      </c>
      <c r="C1537" t="s" s="192">
        <v>1829</v>
      </c>
      <c r="D1537" t="s" s="192">
        <v>3057</v>
      </c>
      <c r="E1537" t="s" s="192">
        <v>3058</v>
      </c>
      <c r="F1537" s="192">
        <f>IF('M102'!Y33-0&gt;=-0.5,"OK","ERROR")</f>
      </c>
    </row>
    <row r="1538">
      <c r="A1538" t="s" s="192">
        <v>257</v>
      </c>
      <c r="B1538" t="s" s="191">
        <v>1828</v>
      </c>
      <c r="C1538" t="s" s="192">
        <v>1829</v>
      </c>
      <c r="D1538" t="s" s="192">
        <v>3059</v>
      </c>
      <c r="E1538" t="s" s="192">
        <v>3060</v>
      </c>
      <c r="F1538" s="192">
        <f>IF('M102'!K34-0&gt;=-0.5,"OK","ERROR")</f>
      </c>
    </row>
    <row r="1539">
      <c r="A1539" t="s" s="192">
        <v>257</v>
      </c>
      <c r="B1539" t="s" s="191">
        <v>1828</v>
      </c>
      <c r="C1539" t="s" s="192">
        <v>1829</v>
      </c>
      <c r="D1539" t="s" s="192">
        <v>3061</v>
      </c>
      <c r="E1539" t="s" s="192">
        <v>3062</v>
      </c>
      <c r="F1539" s="192">
        <f>IF('M102'!L34-0&gt;=-0.5,"OK","ERROR")</f>
      </c>
    </row>
    <row r="1540">
      <c r="A1540" t="s" s="192">
        <v>257</v>
      </c>
      <c r="B1540" t="s" s="191">
        <v>1828</v>
      </c>
      <c r="C1540" t="s" s="192">
        <v>1829</v>
      </c>
      <c r="D1540" t="s" s="192">
        <v>3063</v>
      </c>
      <c r="E1540" t="s" s="192">
        <v>3064</v>
      </c>
      <c r="F1540" s="192">
        <f>IF('M102'!M34-0&gt;=-0.5,"OK","ERROR")</f>
      </c>
    </row>
    <row r="1541">
      <c r="A1541" t="s" s="192">
        <v>257</v>
      </c>
      <c r="B1541" t="s" s="191">
        <v>1828</v>
      </c>
      <c r="C1541" t="s" s="192">
        <v>1829</v>
      </c>
      <c r="D1541" t="s" s="192">
        <v>3065</v>
      </c>
      <c r="E1541" t="s" s="192">
        <v>3066</v>
      </c>
      <c r="F1541" s="192">
        <f>IF('M102'!N34-0&gt;=-0.5,"OK","ERROR")</f>
      </c>
    </row>
    <row r="1542">
      <c r="A1542" t="s" s="192">
        <v>257</v>
      </c>
      <c r="B1542" t="s" s="191">
        <v>1828</v>
      </c>
      <c r="C1542" t="s" s="192">
        <v>1829</v>
      </c>
      <c r="D1542" t="s" s="192">
        <v>3067</v>
      </c>
      <c r="E1542" t="s" s="192">
        <v>3068</v>
      </c>
      <c r="F1542" s="192">
        <f>IF('M102'!O34-0&gt;=-0.5,"OK","ERROR")</f>
      </c>
    </row>
    <row r="1543">
      <c r="A1543" t="s" s="192">
        <v>257</v>
      </c>
      <c r="B1543" t="s" s="191">
        <v>1828</v>
      </c>
      <c r="C1543" t="s" s="192">
        <v>1829</v>
      </c>
      <c r="D1543" t="s" s="192">
        <v>3069</v>
      </c>
      <c r="E1543" t="s" s="192">
        <v>3070</v>
      </c>
      <c r="F1543" s="192">
        <f>IF('M102'!P34-0&gt;=-0.5,"OK","ERROR")</f>
      </c>
    </row>
    <row r="1544">
      <c r="A1544" t="s" s="192">
        <v>257</v>
      </c>
      <c r="B1544" t="s" s="191">
        <v>1828</v>
      </c>
      <c r="C1544" t="s" s="192">
        <v>1829</v>
      </c>
      <c r="D1544" t="s" s="192">
        <v>3071</v>
      </c>
      <c r="E1544" t="s" s="192">
        <v>3072</v>
      </c>
      <c r="F1544" s="192">
        <f>IF('M102'!Q34-0&gt;=-0.5,"OK","ERROR")</f>
      </c>
    </row>
    <row r="1545">
      <c r="A1545" t="s" s="192">
        <v>257</v>
      </c>
      <c r="B1545" t="s" s="191">
        <v>1828</v>
      </c>
      <c r="C1545" t="s" s="192">
        <v>1829</v>
      </c>
      <c r="D1545" t="s" s="192">
        <v>3073</v>
      </c>
      <c r="E1545" t="s" s="192">
        <v>3074</v>
      </c>
      <c r="F1545" s="192">
        <f>IF('M102'!R34-0&gt;=-0.5,"OK","ERROR")</f>
      </c>
    </row>
    <row r="1546">
      <c r="A1546" t="s" s="192">
        <v>257</v>
      </c>
      <c r="B1546" t="s" s="191">
        <v>1828</v>
      </c>
      <c r="C1546" t="s" s="192">
        <v>1829</v>
      </c>
      <c r="D1546" t="s" s="192">
        <v>3075</v>
      </c>
      <c r="E1546" t="s" s="192">
        <v>3076</v>
      </c>
      <c r="F1546" s="192">
        <f>IF('M102'!S34-0&gt;=-0.5,"OK","ERROR")</f>
      </c>
    </row>
    <row r="1547">
      <c r="A1547" t="s" s="192">
        <v>257</v>
      </c>
      <c r="B1547" t="s" s="191">
        <v>1828</v>
      </c>
      <c r="C1547" t="s" s="192">
        <v>1829</v>
      </c>
      <c r="D1547" t="s" s="192">
        <v>3077</v>
      </c>
      <c r="E1547" t="s" s="192">
        <v>3078</v>
      </c>
      <c r="F1547" s="192">
        <f>IF('M102'!T34-0&gt;=-0.5,"OK","ERROR")</f>
      </c>
    </row>
    <row r="1548">
      <c r="A1548" t="s" s="192">
        <v>257</v>
      </c>
      <c r="B1548" t="s" s="191">
        <v>1828</v>
      </c>
      <c r="C1548" t="s" s="192">
        <v>1829</v>
      </c>
      <c r="D1548" t="s" s="192">
        <v>3079</v>
      </c>
      <c r="E1548" t="s" s="192">
        <v>3080</v>
      </c>
      <c r="F1548" s="192">
        <f>IF('M102'!U34-0&gt;=-0.5,"OK","ERROR")</f>
      </c>
    </row>
    <row r="1549">
      <c r="A1549" t="s" s="192">
        <v>257</v>
      </c>
      <c r="B1549" t="s" s="191">
        <v>1828</v>
      </c>
      <c r="C1549" t="s" s="192">
        <v>1829</v>
      </c>
      <c r="D1549" t="s" s="192">
        <v>3081</v>
      </c>
      <c r="E1549" t="s" s="192">
        <v>3082</v>
      </c>
      <c r="F1549" s="192">
        <f>IF('M102'!V34-0&gt;=-0.5,"OK","ERROR")</f>
      </c>
    </row>
    <row r="1550">
      <c r="A1550" t="s" s="192">
        <v>257</v>
      </c>
      <c r="B1550" t="s" s="191">
        <v>1828</v>
      </c>
      <c r="C1550" t="s" s="192">
        <v>1829</v>
      </c>
      <c r="D1550" t="s" s="192">
        <v>3083</v>
      </c>
      <c r="E1550" t="s" s="192">
        <v>3084</v>
      </c>
      <c r="F1550" s="192">
        <f>IF('M102'!W34-0&gt;=-0.5,"OK","ERROR")</f>
      </c>
    </row>
    <row r="1551">
      <c r="A1551" t="s" s="192">
        <v>257</v>
      </c>
      <c r="B1551" t="s" s="191">
        <v>1828</v>
      </c>
      <c r="C1551" t="s" s="192">
        <v>1829</v>
      </c>
      <c r="D1551" t="s" s="192">
        <v>3085</v>
      </c>
      <c r="E1551" t="s" s="192">
        <v>3086</v>
      </c>
      <c r="F1551" s="192">
        <f>IF('M102'!X34-0&gt;=-0.5,"OK","ERROR")</f>
      </c>
    </row>
    <row r="1552">
      <c r="A1552" t="s" s="192">
        <v>257</v>
      </c>
      <c r="B1552" t="s" s="191">
        <v>1828</v>
      </c>
      <c r="C1552" t="s" s="192">
        <v>1829</v>
      </c>
      <c r="D1552" t="s" s="192">
        <v>3087</v>
      </c>
      <c r="E1552" t="s" s="192">
        <v>3088</v>
      </c>
      <c r="F1552" s="192">
        <f>IF('M102'!Y34-0&gt;=-0.5,"OK","ERROR")</f>
      </c>
    </row>
    <row r="1553">
      <c r="A1553" t="s" s="192">
        <v>257</v>
      </c>
      <c r="B1553" t="s" s="191">
        <v>1828</v>
      </c>
      <c r="C1553" t="s" s="192">
        <v>1829</v>
      </c>
      <c r="D1553" t="s" s="192">
        <v>3089</v>
      </c>
      <c r="E1553" t="s" s="192">
        <v>3090</v>
      </c>
      <c r="F1553" s="192">
        <f>IF('M102'!K35-0&gt;=-0.5,"OK","ERROR")</f>
      </c>
    </row>
    <row r="1554">
      <c r="A1554" t="s" s="192">
        <v>257</v>
      </c>
      <c r="B1554" t="s" s="191">
        <v>1828</v>
      </c>
      <c r="C1554" t="s" s="192">
        <v>1829</v>
      </c>
      <c r="D1554" t="s" s="192">
        <v>3091</v>
      </c>
      <c r="E1554" t="s" s="192">
        <v>3092</v>
      </c>
      <c r="F1554" s="192">
        <f>IF('M102'!L35-0&gt;=-0.5,"OK","ERROR")</f>
      </c>
    </row>
    <row r="1555">
      <c r="A1555" t="s" s="192">
        <v>257</v>
      </c>
      <c r="B1555" t="s" s="191">
        <v>1828</v>
      </c>
      <c r="C1555" t="s" s="192">
        <v>1829</v>
      </c>
      <c r="D1555" t="s" s="192">
        <v>3093</v>
      </c>
      <c r="E1555" t="s" s="192">
        <v>3094</v>
      </c>
      <c r="F1555" s="192">
        <f>IF('M102'!M35-0&gt;=-0.5,"OK","ERROR")</f>
      </c>
    </row>
    <row r="1556">
      <c r="A1556" t="s" s="192">
        <v>257</v>
      </c>
      <c r="B1556" t="s" s="191">
        <v>1828</v>
      </c>
      <c r="C1556" t="s" s="192">
        <v>1829</v>
      </c>
      <c r="D1556" t="s" s="192">
        <v>3095</v>
      </c>
      <c r="E1556" t="s" s="192">
        <v>3096</v>
      </c>
      <c r="F1556" s="192">
        <f>IF('M102'!N35-0&gt;=-0.5,"OK","ERROR")</f>
      </c>
    </row>
    <row r="1557">
      <c r="A1557" t="s" s="192">
        <v>257</v>
      </c>
      <c r="B1557" t="s" s="191">
        <v>1828</v>
      </c>
      <c r="C1557" t="s" s="192">
        <v>1829</v>
      </c>
      <c r="D1557" t="s" s="192">
        <v>3097</v>
      </c>
      <c r="E1557" t="s" s="192">
        <v>3098</v>
      </c>
      <c r="F1557" s="192">
        <f>IF('M102'!O35-0&gt;=-0.5,"OK","ERROR")</f>
      </c>
    </row>
    <row r="1558">
      <c r="A1558" t="s" s="192">
        <v>257</v>
      </c>
      <c r="B1558" t="s" s="191">
        <v>1828</v>
      </c>
      <c r="C1558" t="s" s="192">
        <v>1829</v>
      </c>
      <c r="D1558" t="s" s="192">
        <v>3099</v>
      </c>
      <c r="E1558" t="s" s="192">
        <v>3100</v>
      </c>
      <c r="F1558" s="192">
        <f>IF('M102'!P35-0&gt;=-0.5,"OK","ERROR")</f>
      </c>
    </row>
    <row r="1559">
      <c r="A1559" t="s" s="192">
        <v>257</v>
      </c>
      <c r="B1559" t="s" s="191">
        <v>1828</v>
      </c>
      <c r="C1559" t="s" s="192">
        <v>1829</v>
      </c>
      <c r="D1559" t="s" s="192">
        <v>3101</v>
      </c>
      <c r="E1559" t="s" s="192">
        <v>3102</v>
      </c>
      <c r="F1559" s="192">
        <f>IF('M102'!Q35-0&gt;=-0.5,"OK","ERROR")</f>
      </c>
    </row>
    <row r="1560">
      <c r="A1560" t="s" s="192">
        <v>257</v>
      </c>
      <c r="B1560" t="s" s="191">
        <v>1828</v>
      </c>
      <c r="C1560" t="s" s="192">
        <v>1829</v>
      </c>
      <c r="D1560" t="s" s="192">
        <v>3103</v>
      </c>
      <c r="E1560" t="s" s="192">
        <v>3104</v>
      </c>
      <c r="F1560" s="192">
        <f>IF('M102'!R35-0&gt;=-0.5,"OK","ERROR")</f>
      </c>
    </row>
    <row r="1561">
      <c r="A1561" t="s" s="192">
        <v>257</v>
      </c>
      <c r="B1561" t="s" s="191">
        <v>1828</v>
      </c>
      <c r="C1561" t="s" s="192">
        <v>1829</v>
      </c>
      <c r="D1561" t="s" s="192">
        <v>3105</v>
      </c>
      <c r="E1561" t="s" s="192">
        <v>3106</v>
      </c>
      <c r="F1561" s="192">
        <f>IF('M102'!S35-0&gt;=-0.5,"OK","ERROR")</f>
      </c>
    </row>
    <row r="1562">
      <c r="A1562" t="s" s="192">
        <v>257</v>
      </c>
      <c r="B1562" t="s" s="191">
        <v>1828</v>
      </c>
      <c r="C1562" t="s" s="192">
        <v>1829</v>
      </c>
      <c r="D1562" t="s" s="192">
        <v>3107</v>
      </c>
      <c r="E1562" t="s" s="192">
        <v>3108</v>
      </c>
      <c r="F1562" s="192">
        <f>IF('M102'!T35-0&gt;=-0.5,"OK","ERROR")</f>
      </c>
    </row>
    <row r="1563">
      <c r="A1563" t="s" s="192">
        <v>257</v>
      </c>
      <c r="B1563" t="s" s="191">
        <v>1828</v>
      </c>
      <c r="C1563" t="s" s="192">
        <v>1829</v>
      </c>
      <c r="D1563" t="s" s="192">
        <v>3109</v>
      </c>
      <c r="E1563" t="s" s="192">
        <v>3110</v>
      </c>
      <c r="F1563" s="192">
        <f>IF('M102'!U35-0&gt;=-0.5,"OK","ERROR")</f>
      </c>
    </row>
    <row r="1564">
      <c r="A1564" t="s" s="192">
        <v>257</v>
      </c>
      <c r="B1564" t="s" s="191">
        <v>1828</v>
      </c>
      <c r="C1564" t="s" s="192">
        <v>1829</v>
      </c>
      <c r="D1564" t="s" s="192">
        <v>3111</v>
      </c>
      <c r="E1564" t="s" s="192">
        <v>3112</v>
      </c>
      <c r="F1564" s="192">
        <f>IF('M102'!V35-0&gt;=-0.5,"OK","ERROR")</f>
      </c>
    </row>
    <row r="1565">
      <c r="A1565" t="s" s="192">
        <v>257</v>
      </c>
      <c r="B1565" t="s" s="191">
        <v>1828</v>
      </c>
      <c r="C1565" t="s" s="192">
        <v>1829</v>
      </c>
      <c r="D1565" t="s" s="192">
        <v>3113</v>
      </c>
      <c r="E1565" t="s" s="192">
        <v>3114</v>
      </c>
      <c r="F1565" s="192">
        <f>IF('M102'!W35-0&gt;=-0.5,"OK","ERROR")</f>
      </c>
    </row>
    <row r="1566">
      <c r="A1566" t="s" s="192">
        <v>257</v>
      </c>
      <c r="B1566" t="s" s="191">
        <v>1828</v>
      </c>
      <c r="C1566" t="s" s="192">
        <v>1829</v>
      </c>
      <c r="D1566" t="s" s="192">
        <v>3115</v>
      </c>
      <c r="E1566" t="s" s="192">
        <v>3116</v>
      </c>
      <c r="F1566" s="192">
        <f>IF('M102'!X35-0&gt;=-0.5,"OK","ERROR")</f>
      </c>
    </row>
    <row r="1567">
      <c r="A1567" t="s" s="192">
        <v>257</v>
      </c>
      <c r="B1567" t="s" s="191">
        <v>1828</v>
      </c>
      <c r="C1567" t="s" s="192">
        <v>1829</v>
      </c>
      <c r="D1567" t="s" s="192">
        <v>3117</v>
      </c>
      <c r="E1567" t="s" s="192">
        <v>3118</v>
      </c>
      <c r="F1567" s="192">
        <f>IF('M102'!Y35-0&gt;=-0.5,"OK","ERROR")</f>
      </c>
    </row>
    <row r="1568">
      <c r="A1568" t="s" s="192">
        <v>257</v>
      </c>
      <c r="B1568" t="s" s="191">
        <v>1828</v>
      </c>
      <c r="C1568" t="s" s="192">
        <v>1829</v>
      </c>
      <c r="D1568" t="s" s="192">
        <v>3119</v>
      </c>
      <c r="E1568" t="s" s="192">
        <v>3120</v>
      </c>
      <c r="F1568" s="192">
        <f>IF('M102'!K36-0&gt;=-0.5,"OK","ERROR")</f>
      </c>
    </row>
    <row r="1569">
      <c r="A1569" t="s" s="192">
        <v>257</v>
      </c>
      <c r="B1569" t="s" s="191">
        <v>1828</v>
      </c>
      <c r="C1569" t="s" s="192">
        <v>1829</v>
      </c>
      <c r="D1569" t="s" s="192">
        <v>3121</v>
      </c>
      <c r="E1569" t="s" s="192">
        <v>3122</v>
      </c>
      <c r="F1569" s="192">
        <f>IF('M102'!L36-0&gt;=-0.5,"OK","ERROR")</f>
      </c>
    </row>
    <row r="1570">
      <c r="A1570" t="s" s="192">
        <v>257</v>
      </c>
      <c r="B1570" t="s" s="191">
        <v>1828</v>
      </c>
      <c r="C1570" t="s" s="192">
        <v>1829</v>
      </c>
      <c r="D1570" t="s" s="192">
        <v>3123</v>
      </c>
      <c r="E1570" t="s" s="192">
        <v>3124</v>
      </c>
      <c r="F1570" s="192">
        <f>IF('M102'!M36-0&gt;=-0.5,"OK","ERROR")</f>
      </c>
    </row>
    <row r="1571">
      <c r="A1571" t="s" s="192">
        <v>257</v>
      </c>
      <c r="B1571" t="s" s="191">
        <v>1828</v>
      </c>
      <c r="C1571" t="s" s="192">
        <v>1829</v>
      </c>
      <c r="D1571" t="s" s="192">
        <v>3125</v>
      </c>
      <c r="E1571" t="s" s="192">
        <v>3126</v>
      </c>
      <c r="F1571" s="192">
        <f>IF('M102'!N36-0&gt;=-0.5,"OK","ERROR")</f>
      </c>
    </row>
    <row r="1572">
      <c r="A1572" t="s" s="192">
        <v>257</v>
      </c>
      <c r="B1572" t="s" s="191">
        <v>1828</v>
      </c>
      <c r="C1572" t="s" s="192">
        <v>1829</v>
      </c>
      <c r="D1572" t="s" s="192">
        <v>3127</v>
      </c>
      <c r="E1572" t="s" s="192">
        <v>3128</v>
      </c>
      <c r="F1572" s="192">
        <f>IF('M102'!O36-0&gt;=-0.5,"OK","ERROR")</f>
      </c>
    </row>
    <row r="1573">
      <c r="A1573" t="s" s="192">
        <v>257</v>
      </c>
      <c r="B1573" t="s" s="191">
        <v>1828</v>
      </c>
      <c r="C1573" t="s" s="192">
        <v>1829</v>
      </c>
      <c r="D1573" t="s" s="192">
        <v>3129</v>
      </c>
      <c r="E1573" t="s" s="192">
        <v>3130</v>
      </c>
      <c r="F1573" s="192">
        <f>IF('M102'!P36-0&gt;=-0.5,"OK","ERROR")</f>
      </c>
    </row>
    <row r="1574">
      <c r="A1574" t="s" s="192">
        <v>257</v>
      </c>
      <c r="B1574" t="s" s="191">
        <v>1828</v>
      </c>
      <c r="C1574" t="s" s="192">
        <v>1829</v>
      </c>
      <c r="D1574" t="s" s="192">
        <v>3131</v>
      </c>
      <c r="E1574" t="s" s="192">
        <v>3132</v>
      </c>
      <c r="F1574" s="192">
        <f>IF('M102'!Q36-0&gt;=-0.5,"OK","ERROR")</f>
      </c>
    </row>
    <row r="1575">
      <c r="A1575" t="s" s="192">
        <v>257</v>
      </c>
      <c r="B1575" t="s" s="191">
        <v>1828</v>
      </c>
      <c r="C1575" t="s" s="192">
        <v>1829</v>
      </c>
      <c r="D1575" t="s" s="192">
        <v>3133</v>
      </c>
      <c r="E1575" t="s" s="192">
        <v>3134</v>
      </c>
      <c r="F1575" s="192">
        <f>IF('M102'!R36-0&gt;=-0.5,"OK","ERROR")</f>
      </c>
    </row>
    <row r="1576">
      <c r="A1576" t="s" s="192">
        <v>257</v>
      </c>
      <c r="B1576" t="s" s="191">
        <v>1828</v>
      </c>
      <c r="C1576" t="s" s="192">
        <v>1829</v>
      </c>
      <c r="D1576" t="s" s="192">
        <v>3135</v>
      </c>
      <c r="E1576" t="s" s="192">
        <v>3136</v>
      </c>
      <c r="F1576" s="192">
        <f>IF('M102'!S36-0&gt;=-0.5,"OK","ERROR")</f>
      </c>
    </row>
    <row r="1577">
      <c r="A1577" t="s" s="192">
        <v>257</v>
      </c>
      <c r="B1577" t="s" s="191">
        <v>1828</v>
      </c>
      <c r="C1577" t="s" s="192">
        <v>1829</v>
      </c>
      <c r="D1577" t="s" s="192">
        <v>3137</v>
      </c>
      <c r="E1577" t="s" s="192">
        <v>3138</v>
      </c>
      <c r="F1577" s="192">
        <f>IF('M102'!T36-0&gt;=-0.5,"OK","ERROR")</f>
      </c>
    </row>
    <row r="1578">
      <c r="A1578" t="s" s="192">
        <v>257</v>
      </c>
      <c r="B1578" t="s" s="191">
        <v>1828</v>
      </c>
      <c r="C1578" t="s" s="192">
        <v>1829</v>
      </c>
      <c r="D1578" t="s" s="192">
        <v>3139</v>
      </c>
      <c r="E1578" t="s" s="192">
        <v>3140</v>
      </c>
      <c r="F1578" s="192">
        <f>IF('M102'!U36-0&gt;=-0.5,"OK","ERROR")</f>
      </c>
    </row>
    <row r="1579">
      <c r="A1579" t="s" s="192">
        <v>257</v>
      </c>
      <c r="B1579" t="s" s="191">
        <v>1828</v>
      </c>
      <c r="C1579" t="s" s="192">
        <v>1829</v>
      </c>
      <c r="D1579" t="s" s="192">
        <v>3141</v>
      </c>
      <c r="E1579" t="s" s="192">
        <v>3142</v>
      </c>
      <c r="F1579" s="192">
        <f>IF('M102'!V36-0&gt;=-0.5,"OK","ERROR")</f>
      </c>
    </row>
    <row r="1580">
      <c r="A1580" t="s" s="192">
        <v>257</v>
      </c>
      <c r="B1580" t="s" s="191">
        <v>1828</v>
      </c>
      <c r="C1580" t="s" s="192">
        <v>1829</v>
      </c>
      <c r="D1580" t="s" s="192">
        <v>3143</v>
      </c>
      <c r="E1580" t="s" s="192">
        <v>3144</v>
      </c>
      <c r="F1580" s="192">
        <f>IF('M102'!W36-0&gt;=-0.5,"OK","ERROR")</f>
      </c>
    </row>
    <row r="1581">
      <c r="A1581" t="s" s="192">
        <v>257</v>
      </c>
      <c r="B1581" t="s" s="191">
        <v>1828</v>
      </c>
      <c r="C1581" t="s" s="192">
        <v>1829</v>
      </c>
      <c r="D1581" t="s" s="192">
        <v>3145</v>
      </c>
      <c r="E1581" t="s" s="192">
        <v>3146</v>
      </c>
      <c r="F1581" s="192">
        <f>IF('M102'!X36-0&gt;=-0.5,"OK","ERROR")</f>
      </c>
    </row>
    <row r="1582">
      <c r="A1582" t="s" s="192">
        <v>257</v>
      </c>
      <c r="B1582" t="s" s="191">
        <v>1828</v>
      </c>
      <c r="C1582" t="s" s="192">
        <v>1829</v>
      </c>
      <c r="D1582" t="s" s="192">
        <v>3147</v>
      </c>
      <c r="E1582" t="s" s="192">
        <v>3148</v>
      </c>
      <c r="F1582" s="192">
        <f>IF('M102'!Y36-0&gt;=-0.5,"OK","ERROR")</f>
      </c>
    </row>
    <row r="1583">
      <c r="A1583" t="s" s="192">
        <v>257</v>
      </c>
      <c r="B1583" t="s" s="191">
        <v>1828</v>
      </c>
      <c r="C1583" t="s" s="192">
        <v>1829</v>
      </c>
      <c r="D1583" t="s" s="192">
        <v>3149</v>
      </c>
      <c r="E1583" t="s" s="192">
        <v>3150</v>
      </c>
      <c r="F1583" s="192">
        <f>IF('M102'!K37-0&gt;=-0.5,"OK","ERROR")</f>
      </c>
    </row>
    <row r="1584">
      <c r="A1584" t="s" s="192">
        <v>257</v>
      </c>
      <c r="B1584" t="s" s="191">
        <v>1828</v>
      </c>
      <c r="C1584" t="s" s="192">
        <v>1829</v>
      </c>
      <c r="D1584" t="s" s="192">
        <v>3151</v>
      </c>
      <c r="E1584" t="s" s="192">
        <v>3152</v>
      </c>
      <c r="F1584" s="192">
        <f>IF('M102'!L37-0&gt;=-0.5,"OK","ERROR")</f>
      </c>
    </row>
    <row r="1585">
      <c r="A1585" t="s" s="192">
        <v>257</v>
      </c>
      <c r="B1585" t="s" s="191">
        <v>1828</v>
      </c>
      <c r="C1585" t="s" s="192">
        <v>1829</v>
      </c>
      <c r="D1585" t="s" s="192">
        <v>3153</v>
      </c>
      <c r="E1585" t="s" s="192">
        <v>3154</v>
      </c>
      <c r="F1585" s="192">
        <f>IF('M102'!M37-0&gt;=-0.5,"OK","ERROR")</f>
      </c>
    </row>
    <row r="1586">
      <c r="A1586" t="s" s="192">
        <v>257</v>
      </c>
      <c r="B1586" t="s" s="191">
        <v>1828</v>
      </c>
      <c r="C1586" t="s" s="192">
        <v>1829</v>
      </c>
      <c r="D1586" t="s" s="192">
        <v>3155</v>
      </c>
      <c r="E1586" t="s" s="192">
        <v>3156</v>
      </c>
      <c r="F1586" s="192">
        <f>IF('M102'!N37-0&gt;=-0.5,"OK","ERROR")</f>
      </c>
    </row>
    <row r="1587">
      <c r="A1587" t="s" s="192">
        <v>257</v>
      </c>
      <c r="B1587" t="s" s="191">
        <v>1828</v>
      </c>
      <c r="C1587" t="s" s="192">
        <v>1829</v>
      </c>
      <c r="D1587" t="s" s="192">
        <v>3157</v>
      </c>
      <c r="E1587" t="s" s="192">
        <v>3158</v>
      </c>
      <c r="F1587" s="192">
        <f>IF('M102'!O37-0&gt;=-0.5,"OK","ERROR")</f>
      </c>
    </row>
    <row r="1588">
      <c r="A1588" t="s" s="192">
        <v>257</v>
      </c>
      <c r="B1588" t="s" s="191">
        <v>1828</v>
      </c>
      <c r="C1588" t="s" s="192">
        <v>1829</v>
      </c>
      <c r="D1588" t="s" s="192">
        <v>3159</v>
      </c>
      <c r="E1588" t="s" s="192">
        <v>3160</v>
      </c>
      <c r="F1588" s="192">
        <f>IF('M102'!P37-0&gt;=-0.5,"OK","ERROR")</f>
      </c>
    </row>
    <row r="1589">
      <c r="A1589" t="s" s="192">
        <v>257</v>
      </c>
      <c r="B1589" t="s" s="191">
        <v>1828</v>
      </c>
      <c r="C1589" t="s" s="192">
        <v>1829</v>
      </c>
      <c r="D1589" t="s" s="192">
        <v>3161</v>
      </c>
      <c r="E1589" t="s" s="192">
        <v>3162</v>
      </c>
      <c r="F1589" s="192">
        <f>IF('M102'!Q37-0&gt;=-0.5,"OK","ERROR")</f>
      </c>
    </row>
    <row r="1590">
      <c r="A1590" t="s" s="192">
        <v>257</v>
      </c>
      <c r="B1590" t="s" s="191">
        <v>1828</v>
      </c>
      <c r="C1590" t="s" s="192">
        <v>1829</v>
      </c>
      <c r="D1590" t="s" s="192">
        <v>3163</v>
      </c>
      <c r="E1590" t="s" s="192">
        <v>3164</v>
      </c>
      <c r="F1590" s="192">
        <f>IF('M102'!R37-0&gt;=-0.5,"OK","ERROR")</f>
      </c>
    </row>
    <row r="1591">
      <c r="A1591" t="s" s="192">
        <v>257</v>
      </c>
      <c r="B1591" t="s" s="191">
        <v>1828</v>
      </c>
      <c r="C1591" t="s" s="192">
        <v>1829</v>
      </c>
      <c r="D1591" t="s" s="192">
        <v>3165</v>
      </c>
      <c r="E1591" t="s" s="192">
        <v>3166</v>
      </c>
      <c r="F1591" s="192">
        <f>IF('M102'!S37-0&gt;=-0.5,"OK","ERROR")</f>
      </c>
    </row>
    <row r="1592">
      <c r="A1592" t="s" s="192">
        <v>257</v>
      </c>
      <c r="B1592" t="s" s="191">
        <v>1828</v>
      </c>
      <c r="C1592" t="s" s="192">
        <v>1829</v>
      </c>
      <c r="D1592" t="s" s="192">
        <v>3167</v>
      </c>
      <c r="E1592" t="s" s="192">
        <v>3168</v>
      </c>
      <c r="F1592" s="192">
        <f>IF('M102'!T37-0&gt;=-0.5,"OK","ERROR")</f>
      </c>
    </row>
    <row r="1593">
      <c r="A1593" t="s" s="192">
        <v>257</v>
      </c>
      <c r="B1593" t="s" s="191">
        <v>1828</v>
      </c>
      <c r="C1593" t="s" s="192">
        <v>1829</v>
      </c>
      <c r="D1593" t="s" s="192">
        <v>3169</v>
      </c>
      <c r="E1593" t="s" s="192">
        <v>3170</v>
      </c>
      <c r="F1593" s="192">
        <f>IF('M102'!U37-0&gt;=-0.5,"OK","ERROR")</f>
      </c>
    </row>
    <row r="1594">
      <c r="A1594" t="s" s="192">
        <v>257</v>
      </c>
      <c r="B1594" t="s" s="191">
        <v>1828</v>
      </c>
      <c r="C1594" t="s" s="192">
        <v>1829</v>
      </c>
      <c r="D1594" t="s" s="192">
        <v>3171</v>
      </c>
      <c r="E1594" t="s" s="192">
        <v>3172</v>
      </c>
      <c r="F1594" s="192">
        <f>IF('M102'!V37-0&gt;=-0.5,"OK","ERROR")</f>
      </c>
    </row>
    <row r="1595">
      <c r="A1595" t="s" s="192">
        <v>257</v>
      </c>
      <c r="B1595" t="s" s="191">
        <v>1828</v>
      </c>
      <c r="C1595" t="s" s="192">
        <v>1829</v>
      </c>
      <c r="D1595" t="s" s="192">
        <v>3173</v>
      </c>
      <c r="E1595" t="s" s="192">
        <v>3174</v>
      </c>
      <c r="F1595" s="192">
        <f>IF('M102'!W37-0&gt;=-0.5,"OK","ERROR")</f>
      </c>
    </row>
    <row r="1596">
      <c r="A1596" t="s" s="192">
        <v>257</v>
      </c>
      <c r="B1596" t="s" s="191">
        <v>1828</v>
      </c>
      <c r="C1596" t="s" s="192">
        <v>1829</v>
      </c>
      <c r="D1596" t="s" s="192">
        <v>3175</v>
      </c>
      <c r="E1596" t="s" s="192">
        <v>3176</v>
      </c>
      <c r="F1596" s="192">
        <f>IF('M102'!X37-0&gt;=-0.5,"OK","ERROR")</f>
      </c>
    </row>
    <row r="1597">
      <c r="A1597" t="s" s="192">
        <v>257</v>
      </c>
      <c r="B1597" t="s" s="191">
        <v>1828</v>
      </c>
      <c r="C1597" t="s" s="192">
        <v>1829</v>
      </c>
      <c r="D1597" t="s" s="192">
        <v>3177</v>
      </c>
      <c r="E1597" t="s" s="192">
        <v>3178</v>
      </c>
      <c r="F1597" s="192">
        <f>IF('M102'!Y37-0&gt;=-0.5,"OK","ERROR")</f>
      </c>
    </row>
    <row r="1598">
      <c r="A1598" t="s" s="192">
        <v>257</v>
      </c>
      <c r="B1598" t="s" s="191">
        <v>1828</v>
      </c>
      <c r="C1598" t="s" s="192">
        <v>1829</v>
      </c>
      <c r="D1598" t="s" s="192">
        <v>1830</v>
      </c>
      <c r="E1598" t="s" s="192">
        <v>3179</v>
      </c>
      <c r="F1598" s="192">
        <f>IF('M102'!K38-0&gt;=-0.5,"OK","ERROR")</f>
      </c>
    </row>
    <row r="1599">
      <c r="A1599" t="s" s="192">
        <v>257</v>
      </c>
      <c r="B1599" t="s" s="191">
        <v>1828</v>
      </c>
      <c r="C1599" t="s" s="192">
        <v>1829</v>
      </c>
      <c r="D1599" t="s" s="192">
        <v>1832</v>
      </c>
      <c r="E1599" t="s" s="192">
        <v>3180</v>
      </c>
      <c r="F1599" s="192">
        <f>IF('M102'!L38-0&gt;=-0.5,"OK","ERROR")</f>
      </c>
    </row>
    <row r="1600">
      <c r="A1600" t="s" s="192">
        <v>257</v>
      </c>
      <c r="B1600" t="s" s="191">
        <v>1828</v>
      </c>
      <c r="C1600" t="s" s="192">
        <v>1829</v>
      </c>
      <c r="D1600" t="s" s="192">
        <v>1834</v>
      </c>
      <c r="E1600" t="s" s="192">
        <v>3181</v>
      </c>
      <c r="F1600" s="192">
        <f>IF('M102'!M38-0&gt;=-0.5,"OK","ERROR")</f>
      </c>
    </row>
    <row r="1601">
      <c r="A1601" t="s" s="192">
        <v>257</v>
      </c>
      <c r="B1601" t="s" s="191">
        <v>1828</v>
      </c>
      <c r="C1601" t="s" s="192">
        <v>1829</v>
      </c>
      <c r="D1601" t="s" s="192">
        <v>1836</v>
      </c>
      <c r="E1601" t="s" s="192">
        <v>3182</v>
      </c>
      <c r="F1601" s="192">
        <f>IF('M102'!N38-0&gt;=-0.5,"OK","ERROR")</f>
      </c>
    </row>
    <row r="1602">
      <c r="A1602" t="s" s="192">
        <v>257</v>
      </c>
      <c r="B1602" t="s" s="191">
        <v>1828</v>
      </c>
      <c r="C1602" t="s" s="192">
        <v>1829</v>
      </c>
      <c r="D1602" t="s" s="192">
        <v>1838</v>
      </c>
      <c r="E1602" t="s" s="192">
        <v>3183</v>
      </c>
      <c r="F1602" s="192">
        <f>IF('M102'!O38-0&gt;=-0.5,"OK","ERROR")</f>
      </c>
    </row>
    <row r="1603">
      <c r="A1603" t="s" s="192">
        <v>257</v>
      </c>
      <c r="B1603" t="s" s="191">
        <v>1828</v>
      </c>
      <c r="C1603" t="s" s="192">
        <v>1829</v>
      </c>
      <c r="D1603" t="s" s="192">
        <v>1840</v>
      </c>
      <c r="E1603" t="s" s="192">
        <v>3184</v>
      </c>
      <c r="F1603" s="192">
        <f>IF('M102'!P38-0&gt;=-0.5,"OK","ERROR")</f>
      </c>
    </row>
    <row r="1604">
      <c r="A1604" t="s" s="192">
        <v>257</v>
      </c>
      <c r="B1604" t="s" s="191">
        <v>1828</v>
      </c>
      <c r="C1604" t="s" s="192">
        <v>1829</v>
      </c>
      <c r="D1604" t="s" s="192">
        <v>1842</v>
      </c>
      <c r="E1604" t="s" s="192">
        <v>3185</v>
      </c>
      <c r="F1604" s="192">
        <f>IF('M102'!Q38-0&gt;=-0.5,"OK","ERROR")</f>
      </c>
    </row>
    <row r="1605">
      <c r="A1605" t="s" s="192">
        <v>257</v>
      </c>
      <c r="B1605" t="s" s="191">
        <v>1828</v>
      </c>
      <c r="C1605" t="s" s="192">
        <v>1829</v>
      </c>
      <c r="D1605" t="s" s="192">
        <v>1844</v>
      </c>
      <c r="E1605" t="s" s="192">
        <v>3186</v>
      </c>
      <c r="F1605" s="192">
        <f>IF('M102'!R38-0&gt;=-0.5,"OK","ERROR")</f>
      </c>
    </row>
    <row r="1606">
      <c r="A1606" t="s" s="192">
        <v>257</v>
      </c>
      <c r="B1606" t="s" s="191">
        <v>1828</v>
      </c>
      <c r="C1606" t="s" s="192">
        <v>1829</v>
      </c>
      <c r="D1606" t="s" s="192">
        <v>1846</v>
      </c>
      <c r="E1606" t="s" s="192">
        <v>3187</v>
      </c>
      <c r="F1606" s="192">
        <f>IF('M102'!S38-0&gt;=-0.5,"OK","ERROR")</f>
      </c>
    </row>
    <row r="1607">
      <c r="A1607" t="s" s="192">
        <v>257</v>
      </c>
      <c r="B1607" t="s" s="191">
        <v>1828</v>
      </c>
      <c r="C1607" t="s" s="192">
        <v>1829</v>
      </c>
      <c r="D1607" t="s" s="192">
        <v>1848</v>
      </c>
      <c r="E1607" t="s" s="192">
        <v>3188</v>
      </c>
      <c r="F1607" s="192">
        <f>IF('M102'!T38-0&gt;=-0.5,"OK","ERROR")</f>
      </c>
    </row>
    <row r="1608">
      <c r="A1608" t="s" s="192">
        <v>257</v>
      </c>
      <c r="B1608" t="s" s="191">
        <v>1828</v>
      </c>
      <c r="C1608" t="s" s="192">
        <v>1829</v>
      </c>
      <c r="D1608" t="s" s="192">
        <v>1850</v>
      </c>
      <c r="E1608" t="s" s="192">
        <v>3189</v>
      </c>
      <c r="F1608" s="192">
        <f>IF('M102'!U38-0&gt;=-0.5,"OK","ERROR")</f>
      </c>
    </row>
    <row r="1609">
      <c r="A1609" t="s" s="192">
        <v>257</v>
      </c>
      <c r="B1609" t="s" s="191">
        <v>1828</v>
      </c>
      <c r="C1609" t="s" s="192">
        <v>1829</v>
      </c>
      <c r="D1609" t="s" s="192">
        <v>1852</v>
      </c>
      <c r="E1609" t="s" s="192">
        <v>3190</v>
      </c>
      <c r="F1609" s="192">
        <f>IF('M102'!V38-0&gt;=-0.5,"OK","ERROR")</f>
      </c>
    </row>
    <row r="1610">
      <c r="A1610" t="s" s="192">
        <v>257</v>
      </c>
      <c r="B1610" t="s" s="191">
        <v>1828</v>
      </c>
      <c r="C1610" t="s" s="192">
        <v>1829</v>
      </c>
      <c r="D1610" t="s" s="192">
        <v>1854</v>
      </c>
      <c r="E1610" t="s" s="192">
        <v>3191</v>
      </c>
      <c r="F1610" s="192">
        <f>IF('M102'!W38-0&gt;=-0.5,"OK","ERROR")</f>
      </c>
    </row>
    <row r="1611">
      <c r="A1611" t="s" s="192">
        <v>257</v>
      </c>
      <c r="B1611" t="s" s="191">
        <v>1828</v>
      </c>
      <c r="C1611" t="s" s="192">
        <v>1829</v>
      </c>
      <c r="D1611" t="s" s="192">
        <v>1856</v>
      </c>
      <c r="E1611" t="s" s="192">
        <v>3192</v>
      </c>
      <c r="F1611" s="192">
        <f>IF('M102'!X38-0&gt;=-0.5,"OK","ERROR")</f>
      </c>
    </row>
    <row r="1612">
      <c r="A1612" t="s" s="192">
        <v>257</v>
      </c>
      <c r="B1612" t="s" s="191">
        <v>1828</v>
      </c>
      <c r="C1612" t="s" s="192">
        <v>1829</v>
      </c>
      <c r="D1612" t="s" s="192">
        <v>1858</v>
      </c>
      <c r="E1612" t="s" s="192">
        <v>3193</v>
      </c>
      <c r="F1612" s="192">
        <f>IF('M102'!Y38-0&gt;=-0.5,"OK","ERROR")</f>
      </c>
    </row>
    <row r="1613">
      <c r="A1613" t="s" s="192">
        <v>257</v>
      </c>
      <c r="B1613" t="s" s="191">
        <v>1828</v>
      </c>
      <c r="C1613" t="s" s="192">
        <v>1829</v>
      </c>
      <c r="D1613" t="s" s="192">
        <v>1860</v>
      </c>
      <c r="E1613" t="s" s="192">
        <v>3194</v>
      </c>
      <c r="F1613" s="192">
        <f>IF('M102'!K39-0&gt;=-0.5,"OK","ERROR")</f>
      </c>
    </row>
    <row r="1614">
      <c r="A1614" t="s" s="192">
        <v>257</v>
      </c>
      <c r="B1614" t="s" s="191">
        <v>1828</v>
      </c>
      <c r="C1614" t="s" s="192">
        <v>1829</v>
      </c>
      <c r="D1614" t="s" s="192">
        <v>1862</v>
      </c>
      <c r="E1614" t="s" s="192">
        <v>3195</v>
      </c>
      <c r="F1614" s="192">
        <f>IF('M102'!L39-0&gt;=-0.5,"OK","ERROR")</f>
      </c>
    </row>
    <row r="1615">
      <c r="A1615" t="s" s="192">
        <v>257</v>
      </c>
      <c r="B1615" t="s" s="191">
        <v>1828</v>
      </c>
      <c r="C1615" t="s" s="192">
        <v>1829</v>
      </c>
      <c r="D1615" t="s" s="192">
        <v>1864</v>
      </c>
      <c r="E1615" t="s" s="192">
        <v>3196</v>
      </c>
      <c r="F1615" s="192">
        <f>IF('M102'!M39-0&gt;=-0.5,"OK","ERROR")</f>
      </c>
    </row>
    <row r="1616">
      <c r="A1616" t="s" s="192">
        <v>257</v>
      </c>
      <c r="B1616" t="s" s="191">
        <v>1828</v>
      </c>
      <c r="C1616" t="s" s="192">
        <v>1829</v>
      </c>
      <c r="D1616" t="s" s="192">
        <v>1866</v>
      </c>
      <c r="E1616" t="s" s="192">
        <v>3197</v>
      </c>
      <c r="F1616" s="192">
        <f>IF('M102'!N39-0&gt;=-0.5,"OK","ERROR")</f>
      </c>
    </row>
    <row r="1617">
      <c r="A1617" t="s" s="192">
        <v>257</v>
      </c>
      <c r="B1617" t="s" s="191">
        <v>1828</v>
      </c>
      <c r="C1617" t="s" s="192">
        <v>1829</v>
      </c>
      <c r="D1617" t="s" s="192">
        <v>1868</v>
      </c>
      <c r="E1617" t="s" s="192">
        <v>3198</v>
      </c>
      <c r="F1617" s="192">
        <f>IF('M102'!O39-0&gt;=-0.5,"OK","ERROR")</f>
      </c>
    </row>
    <row r="1618">
      <c r="A1618" t="s" s="192">
        <v>257</v>
      </c>
      <c r="B1618" t="s" s="191">
        <v>1828</v>
      </c>
      <c r="C1618" t="s" s="192">
        <v>1829</v>
      </c>
      <c r="D1618" t="s" s="192">
        <v>1870</v>
      </c>
      <c r="E1618" t="s" s="192">
        <v>3199</v>
      </c>
      <c r="F1618" s="192">
        <f>IF('M102'!P39-0&gt;=-0.5,"OK","ERROR")</f>
      </c>
    </row>
    <row r="1619">
      <c r="A1619" t="s" s="192">
        <v>257</v>
      </c>
      <c r="B1619" t="s" s="191">
        <v>1828</v>
      </c>
      <c r="C1619" t="s" s="192">
        <v>1829</v>
      </c>
      <c r="D1619" t="s" s="192">
        <v>1872</v>
      </c>
      <c r="E1619" t="s" s="192">
        <v>3200</v>
      </c>
      <c r="F1619" s="192">
        <f>IF('M102'!Q39-0&gt;=-0.5,"OK","ERROR")</f>
      </c>
    </row>
    <row r="1620">
      <c r="A1620" t="s" s="192">
        <v>257</v>
      </c>
      <c r="B1620" t="s" s="191">
        <v>1828</v>
      </c>
      <c r="C1620" t="s" s="192">
        <v>1829</v>
      </c>
      <c r="D1620" t="s" s="192">
        <v>1874</v>
      </c>
      <c r="E1620" t="s" s="192">
        <v>3201</v>
      </c>
      <c r="F1620" s="192">
        <f>IF('M102'!R39-0&gt;=-0.5,"OK","ERROR")</f>
      </c>
    </row>
    <row r="1621">
      <c r="A1621" t="s" s="192">
        <v>257</v>
      </c>
      <c r="B1621" t="s" s="191">
        <v>1828</v>
      </c>
      <c r="C1621" t="s" s="192">
        <v>1829</v>
      </c>
      <c r="D1621" t="s" s="192">
        <v>1876</v>
      </c>
      <c r="E1621" t="s" s="192">
        <v>3202</v>
      </c>
      <c r="F1621" s="192">
        <f>IF('M102'!S39-0&gt;=-0.5,"OK","ERROR")</f>
      </c>
    </row>
    <row r="1622">
      <c r="A1622" t="s" s="192">
        <v>257</v>
      </c>
      <c r="B1622" t="s" s="191">
        <v>1828</v>
      </c>
      <c r="C1622" t="s" s="192">
        <v>1829</v>
      </c>
      <c r="D1622" t="s" s="192">
        <v>1878</v>
      </c>
      <c r="E1622" t="s" s="192">
        <v>3203</v>
      </c>
      <c r="F1622" s="192">
        <f>IF('M102'!T39-0&gt;=-0.5,"OK","ERROR")</f>
      </c>
    </row>
    <row r="1623">
      <c r="A1623" t="s" s="192">
        <v>257</v>
      </c>
      <c r="B1623" t="s" s="191">
        <v>1828</v>
      </c>
      <c r="C1623" t="s" s="192">
        <v>1829</v>
      </c>
      <c r="D1623" t="s" s="192">
        <v>1880</v>
      </c>
      <c r="E1623" t="s" s="192">
        <v>3204</v>
      </c>
      <c r="F1623" s="192">
        <f>IF('M102'!U39-0&gt;=-0.5,"OK","ERROR")</f>
      </c>
    </row>
    <row r="1624">
      <c r="A1624" t="s" s="192">
        <v>257</v>
      </c>
      <c r="B1624" t="s" s="191">
        <v>1828</v>
      </c>
      <c r="C1624" t="s" s="192">
        <v>1829</v>
      </c>
      <c r="D1624" t="s" s="192">
        <v>1882</v>
      </c>
      <c r="E1624" t="s" s="192">
        <v>3205</v>
      </c>
      <c r="F1624" s="192">
        <f>IF('M102'!V39-0&gt;=-0.5,"OK","ERROR")</f>
      </c>
    </row>
    <row r="1625">
      <c r="A1625" t="s" s="192">
        <v>257</v>
      </c>
      <c r="B1625" t="s" s="191">
        <v>1828</v>
      </c>
      <c r="C1625" t="s" s="192">
        <v>1829</v>
      </c>
      <c r="D1625" t="s" s="192">
        <v>1884</v>
      </c>
      <c r="E1625" t="s" s="192">
        <v>3206</v>
      </c>
      <c r="F1625" s="192">
        <f>IF('M102'!W39-0&gt;=-0.5,"OK","ERROR")</f>
      </c>
    </row>
    <row r="1626">
      <c r="A1626" t="s" s="192">
        <v>257</v>
      </c>
      <c r="B1626" t="s" s="191">
        <v>1828</v>
      </c>
      <c r="C1626" t="s" s="192">
        <v>1829</v>
      </c>
      <c r="D1626" t="s" s="192">
        <v>1886</v>
      </c>
      <c r="E1626" t="s" s="192">
        <v>3207</v>
      </c>
      <c r="F1626" s="192">
        <f>IF('M102'!X39-0&gt;=-0.5,"OK","ERROR")</f>
      </c>
    </row>
    <row r="1627">
      <c r="A1627" t="s" s="192">
        <v>257</v>
      </c>
      <c r="B1627" t="s" s="191">
        <v>1828</v>
      </c>
      <c r="C1627" t="s" s="192">
        <v>1829</v>
      </c>
      <c r="D1627" t="s" s="192">
        <v>1888</v>
      </c>
      <c r="E1627" t="s" s="192">
        <v>3208</v>
      </c>
      <c r="F1627" s="192">
        <f>IF('M102'!Y39-0&gt;=-0.5,"OK","ERROR")</f>
      </c>
    </row>
    <row r="1628">
      <c r="A1628" t="s" s="192">
        <v>257</v>
      </c>
      <c r="B1628" t="s" s="191">
        <v>1828</v>
      </c>
      <c r="C1628" t="s" s="192">
        <v>1829</v>
      </c>
      <c r="D1628" t="s" s="192">
        <v>1890</v>
      </c>
      <c r="E1628" t="s" s="192">
        <v>3209</v>
      </c>
      <c r="F1628" s="192">
        <f>IF('M102'!K40-0&gt;=-0.5,"OK","ERROR")</f>
      </c>
    </row>
    <row r="1629">
      <c r="A1629" t="s" s="192">
        <v>257</v>
      </c>
      <c r="B1629" t="s" s="191">
        <v>1828</v>
      </c>
      <c r="C1629" t="s" s="192">
        <v>1829</v>
      </c>
      <c r="D1629" t="s" s="192">
        <v>1892</v>
      </c>
      <c r="E1629" t="s" s="192">
        <v>3210</v>
      </c>
      <c r="F1629" s="192">
        <f>IF('M102'!L40-0&gt;=-0.5,"OK","ERROR")</f>
      </c>
    </row>
    <row r="1630">
      <c r="A1630" t="s" s="192">
        <v>257</v>
      </c>
      <c r="B1630" t="s" s="191">
        <v>1828</v>
      </c>
      <c r="C1630" t="s" s="192">
        <v>1829</v>
      </c>
      <c r="D1630" t="s" s="192">
        <v>1894</v>
      </c>
      <c r="E1630" t="s" s="192">
        <v>3211</v>
      </c>
      <c r="F1630" s="192">
        <f>IF('M102'!M40-0&gt;=-0.5,"OK","ERROR")</f>
      </c>
    </row>
    <row r="1631">
      <c r="A1631" t="s" s="192">
        <v>257</v>
      </c>
      <c r="B1631" t="s" s="191">
        <v>1828</v>
      </c>
      <c r="C1631" t="s" s="192">
        <v>1829</v>
      </c>
      <c r="D1631" t="s" s="192">
        <v>1896</v>
      </c>
      <c r="E1631" t="s" s="192">
        <v>3212</v>
      </c>
      <c r="F1631" s="192">
        <f>IF('M102'!N40-0&gt;=-0.5,"OK","ERROR")</f>
      </c>
    </row>
    <row r="1632">
      <c r="A1632" t="s" s="192">
        <v>257</v>
      </c>
      <c r="B1632" t="s" s="191">
        <v>1828</v>
      </c>
      <c r="C1632" t="s" s="192">
        <v>1829</v>
      </c>
      <c r="D1632" t="s" s="192">
        <v>1898</v>
      </c>
      <c r="E1632" t="s" s="192">
        <v>3213</v>
      </c>
      <c r="F1632" s="192">
        <f>IF('M102'!O40-0&gt;=-0.5,"OK","ERROR")</f>
      </c>
    </row>
    <row r="1633">
      <c r="A1633" t="s" s="192">
        <v>257</v>
      </c>
      <c r="B1633" t="s" s="191">
        <v>1828</v>
      </c>
      <c r="C1633" t="s" s="192">
        <v>1829</v>
      </c>
      <c r="D1633" t="s" s="192">
        <v>1900</v>
      </c>
      <c r="E1633" t="s" s="192">
        <v>3214</v>
      </c>
      <c r="F1633" s="192">
        <f>IF('M102'!P40-0&gt;=-0.5,"OK","ERROR")</f>
      </c>
    </row>
    <row r="1634">
      <c r="A1634" t="s" s="192">
        <v>257</v>
      </c>
      <c r="B1634" t="s" s="191">
        <v>1828</v>
      </c>
      <c r="C1634" t="s" s="192">
        <v>1829</v>
      </c>
      <c r="D1634" t="s" s="192">
        <v>1902</v>
      </c>
      <c r="E1634" t="s" s="192">
        <v>3215</v>
      </c>
      <c r="F1634" s="192">
        <f>IF('M102'!Q40-0&gt;=-0.5,"OK","ERROR")</f>
      </c>
    </row>
    <row r="1635">
      <c r="A1635" t="s" s="192">
        <v>257</v>
      </c>
      <c r="B1635" t="s" s="191">
        <v>1828</v>
      </c>
      <c r="C1635" t="s" s="192">
        <v>1829</v>
      </c>
      <c r="D1635" t="s" s="192">
        <v>1904</v>
      </c>
      <c r="E1635" t="s" s="192">
        <v>3216</v>
      </c>
      <c r="F1635" s="192">
        <f>IF('M102'!R40-0&gt;=-0.5,"OK","ERROR")</f>
      </c>
    </row>
    <row r="1636">
      <c r="A1636" t="s" s="192">
        <v>257</v>
      </c>
      <c r="B1636" t="s" s="191">
        <v>1828</v>
      </c>
      <c r="C1636" t="s" s="192">
        <v>1829</v>
      </c>
      <c r="D1636" t="s" s="192">
        <v>1906</v>
      </c>
      <c r="E1636" t="s" s="192">
        <v>3217</v>
      </c>
      <c r="F1636" s="192">
        <f>IF('M102'!S40-0&gt;=-0.5,"OK","ERROR")</f>
      </c>
    </row>
    <row r="1637">
      <c r="A1637" t="s" s="192">
        <v>257</v>
      </c>
      <c r="B1637" t="s" s="191">
        <v>1828</v>
      </c>
      <c r="C1637" t="s" s="192">
        <v>1829</v>
      </c>
      <c r="D1637" t="s" s="192">
        <v>1908</v>
      </c>
      <c r="E1637" t="s" s="192">
        <v>3218</v>
      </c>
      <c r="F1637" s="192">
        <f>IF('M102'!T40-0&gt;=-0.5,"OK","ERROR")</f>
      </c>
    </row>
    <row r="1638">
      <c r="A1638" t="s" s="192">
        <v>257</v>
      </c>
      <c r="B1638" t="s" s="191">
        <v>1828</v>
      </c>
      <c r="C1638" t="s" s="192">
        <v>1829</v>
      </c>
      <c r="D1638" t="s" s="192">
        <v>1910</v>
      </c>
      <c r="E1638" t="s" s="192">
        <v>3219</v>
      </c>
      <c r="F1638" s="192">
        <f>IF('M102'!U40-0&gt;=-0.5,"OK","ERROR")</f>
      </c>
    </row>
    <row r="1639">
      <c r="A1639" t="s" s="192">
        <v>257</v>
      </c>
      <c r="B1639" t="s" s="191">
        <v>1828</v>
      </c>
      <c r="C1639" t="s" s="192">
        <v>1829</v>
      </c>
      <c r="D1639" t="s" s="192">
        <v>1912</v>
      </c>
      <c r="E1639" t="s" s="192">
        <v>3220</v>
      </c>
      <c r="F1639" s="192">
        <f>IF('M102'!V40-0&gt;=-0.5,"OK","ERROR")</f>
      </c>
    </row>
    <row r="1640">
      <c r="A1640" t="s" s="192">
        <v>257</v>
      </c>
      <c r="B1640" t="s" s="191">
        <v>1828</v>
      </c>
      <c r="C1640" t="s" s="192">
        <v>1829</v>
      </c>
      <c r="D1640" t="s" s="192">
        <v>1914</v>
      </c>
      <c r="E1640" t="s" s="192">
        <v>3221</v>
      </c>
      <c r="F1640" s="192">
        <f>IF('M102'!W40-0&gt;=-0.5,"OK","ERROR")</f>
      </c>
    </row>
    <row r="1641">
      <c r="A1641" t="s" s="192">
        <v>257</v>
      </c>
      <c r="B1641" t="s" s="191">
        <v>1828</v>
      </c>
      <c r="C1641" t="s" s="192">
        <v>1829</v>
      </c>
      <c r="D1641" t="s" s="192">
        <v>1916</v>
      </c>
      <c r="E1641" t="s" s="192">
        <v>3222</v>
      </c>
      <c r="F1641" s="192">
        <f>IF('M102'!X40-0&gt;=-0.5,"OK","ERROR")</f>
      </c>
    </row>
    <row r="1642">
      <c r="A1642" t="s" s="192">
        <v>257</v>
      </c>
      <c r="B1642" t="s" s="191">
        <v>1828</v>
      </c>
      <c r="C1642" t="s" s="192">
        <v>1829</v>
      </c>
      <c r="D1642" t="s" s="192">
        <v>1918</v>
      </c>
      <c r="E1642" t="s" s="192">
        <v>3223</v>
      </c>
      <c r="F1642" s="192">
        <f>IF('M102'!Y40-0&gt;=-0.5,"OK","ERROR")</f>
      </c>
    </row>
    <row r="1643">
      <c r="A1643" t="s" s="192">
        <v>257</v>
      </c>
      <c r="B1643" t="s" s="191">
        <v>1828</v>
      </c>
      <c r="C1643" t="s" s="192">
        <v>1829</v>
      </c>
      <c r="D1643" t="s" s="192">
        <v>3224</v>
      </c>
      <c r="E1643" t="s" s="192">
        <v>3225</v>
      </c>
      <c r="F1643" s="192">
        <f>IF('M102'!K68-0&gt;=-0.5,"OK","ERROR")</f>
      </c>
    </row>
    <row r="1644">
      <c r="A1644" t="s" s="192">
        <v>257</v>
      </c>
      <c r="B1644" t="s" s="191">
        <v>1828</v>
      </c>
      <c r="C1644" t="s" s="192">
        <v>1829</v>
      </c>
      <c r="D1644" t="s" s="192">
        <v>3226</v>
      </c>
      <c r="E1644" t="s" s="192">
        <v>3227</v>
      </c>
      <c r="F1644" s="192">
        <f>IF('M102'!L68-0&gt;=-0.5,"OK","ERROR")</f>
      </c>
    </row>
    <row r="1645">
      <c r="A1645" t="s" s="192">
        <v>257</v>
      </c>
      <c r="B1645" t="s" s="191">
        <v>1828</v>
      </c>
      <c r="C1645" t="s" s="192">
        <v>1829</v>
      </c>
      <c r="D1645" t="s" s="192">
        <v>3228</v>
      </c>
      <c r="E1645" t="s" s="192">
        <v>3229</v>
      </c>
      <c r="F1645" s="192">
        <f>IF('M102'!M68-0&gt;=-0.5,"OK","ERROR")</f>
      </c>
    </row>
    <row r="1646">
      <c r="A1646" t="s" s="192">
        <v>257</v>
      </c>
      <c r="B1646" t="s" s="191">
        <v>1828</v>
      </c>
      <c r="C1646" t="s" s="192">
        <v>1829</v>
      </c>
      <c r="D1646" t="s" s="192">
        <v>3230</v>
      </c>
      <c r="E1646" t="s" s="192">
        <v>3231</v>
      </c>
      <c r="F1646" s="192">
        <f>IF('M102'!N68-0&gt;=-0.5,"OK","ERROR")</f>
      </c>
    </row>
    <row r="1647">
      <c r="A1647" t="s" s="192">
        <v>257</v>
      </c>
      <c r="B1647" t="s" s="191">
        <v>1828</v>
      </c>
      <c r="C1647" t="s" s="192">
        <v>1829</v>
      </c>
      <c r="D1647" t="s" s="192">
        <v>3232</v>
      </c>
      <c r="E1647" t="s" s="192">
        <v>3233</v>
      </c>
      <c r="F1647" s="192">
        <f>IF('M102'!O68-0&gt;=-0.5,"OK","ERROR")</f>
      </c>
    </row>
    <row r="1648">
      <c r="A1648" t="s" s="192">
        <v>257</v>
      </c>
      <c r="B1648" t="s" s="191">
        <v>1828</v>
      </c>
      <c r="C1648" t="s" s="192">
        <v>1829</v>
      </c>
      <c r="D1648" t="s" s="192">
        <v>3234</v>
      </c>
      <c r="E1648" t="s" s="192">
        <v>3235</v>
      </c>
      <c r="F1648" s="192">
        <f>IF('M102'!P68-0&gt;=-0.5,"OK","ERROR")</f>
      </c>
    </row>
    <row r="1649">
      <c r="A1649" t="s" s="192">
        <v>257</v>
      </c>
      <c r="B1649" t="s" s="191">
        <v>1828</v>
      </c>
      <c r="C1649" t="s" s="192">
        <v>1829</v>
      </c>
      <c r="D1649" t="s" s="192">
        <v>3236</v>
      </c>
      <c r="E1649" t="s" s="192">
        <v>3237</v>
      </c>
      <c r="F1649" s="192">
        <f>IF('M102'!Q68-0&gt;=-0.5,"OK","ERROR")</f>
      </c>
    </row>
    <row r="1650">
      <c r="A1650" t="s" s="192">
        <v>257</v>
      </c>
      <c r="B1650" t="s" s="191">
        <v>1828</v>
      </c>
      <c r="C1650" t="s" s="192">
        <v>1829</v>
      </c>
      <c r="D1650" t="s" s="192">
        <v>3238</v>
      </c>
      <c r="E1650" t="s" s="192">
        <v>3239</v>
      </c>
      <c r="F1650" s="192">
        <f>IF('M102'!R68-0&gt;=-0.5,"OK","ERROR")</f>
      </c>
    </row>
    <row r="1651">
      <c r="A1651" t="s" s="192">
        <v>257</v>
      </c>
      <c r="B1651" t="s" s="191">
        <v>1828</v>
      </c>
      <c r="C1651" t="s" s="192">
        <v>1829</v>
      </c>
      <c r="D1651" t="s" s="192">
        <v>3240</v>
      </c>
      <c r="E1651" t="s" s="192">
        <v>3241</v>
      </c>
      <c r="F1651" s="192">
        <f>IF('M102'!S68-0&gt;=-0.5,"OK","ERROR")</f>
      </c>
    </row>
    <row r="1652">
      <c r="A1652" t="s" s="192">
        <v>257</v>
      </c>
      <c r="B1652" t="s" s="191">
        <v>1828</v>
      </c>
      <c r="C1652" t="s" s="192">
        <v>1829</v>
      </c>
      <c r="D1652" t="s" s="192">
        <v>3242</v>
      </c>
      <c r="E1652" t="s" s="192">
        <v>3243</v>
      </c>
      <c r="F1652" s="192">
        <f>IF('M102'!T68-0&gt;=-0.5,"OK","ERROR")</f>
      </c>
    </row>
    <row r="1653">
      <c r="A1653" t="s" s="192">
        <v>257</v>
      </c>
      <c r="B1653" t="s" s="191">
        <v>1828</v>
      </c>
      <c r="C1653" t="s" s="192">
        <v>1829</v>
      </c>
      <c r="D1653" t="s" s="192">
        <v>3244</v>
      </c>
      <c r="E1653" t="s" s="192">
        <v>3245</v>
      </c>
      <c r="F1653" s="192">
        <f>IF('M102'!U68-0&gt;=-0.5,"OK","ERROR")</f>
      </c>
    </row>
    <row r="1654">
      <c r="A1654" t="s" s="192">
        <v>257</v>
      </c>
      <c r="B1654" t="s" s="191">
        <v>1828</v>
      </c>
      <c r="C1654" t="s" s="192">
        <v>1829</v>
      </c>
      <c r="D1654" t="s" s="192">
        <v>3246</v>
      </c>
      <c r="E1654" t="s" s="192">
        <v>3247</v>
      </c>
      <c r="F1654" s="192">
        <f>IF('M102'!V68-0&gt;=-0.5,"OK","ERROR")</f>
      </c>
    </row>
    <row r="1655">
      <c r="A1655" t="s" s="192">
        <v>257</v>
      </c>
      <c r="B1655" t="s" s="191">
        <v>1828</v>
      </c>
      <c r="C1655" t="s" s="192">
        <v>1829</v>
      </c>
      <c r="D1655" t="s" s="192">
        <v>3248</v>
      </c>
      <c r="E1655" t="s" s="192">
        <v>3249</v>
      </c>
      <c r="F1655" s="192">
        <f>IF('M102'!W68-0&gt;=-0.5,"OK","ERROR")</f>
      </c>
    </row>
    <row r="1656">
      <c r="A1656" t="s" s="192">
        <v>257</v>
      </c>
      <c r="B1656" t="s" s="191">
        <v>1828</v>
      </c>
      <c r="C1656" t="s" s="192">
        <v>1829</v>
      </c>
      <c r="D1656" t="s" s="192">
        <v>3250</v>
      </c>
      <c r="E1656" t="s" s="192">
        <v>3251</v>
      </c>
      <c r="F1656" s="192">
        <f>IF('M102'!X68-0&gt;=-0.5,"OK","ERROR")</f>
      </c>
    </row>
    <row r="1657">
      <c r="A1657" t="s" s="192">
        <v>257</v>
      </c>
      <c r="B1657" t="s" s="191">
        <v>1828</v>
      </c>
      <c r="C1657" t="s" s="192">
        <v>1829</v>
      </c>
      <c r="D1657" t="s" s="192">
        <v>3252</v>
      </c>
      <c r="E1657" t="s" s="192">
        <v>3253</v>
      </c>
      <c r="F1657" s="192">
        <f>IF('M102'!Y68-0&gt;=-0.5,"OK","ERROR")</f>
      </c>
    </row>
    <row r="1658">
      <c r="A1658" t="s" s="192">
        <v>257</v>
      </c>
      <c r="B1658" t="s" s="191">
        <v>3254</v>
      </c>
      <c r="C1658" t="s" s="192">
        <v>3255</v>
      </c>
      <c r="D1658" t="s" s="192">
        <v>3256</v>
      </c>
      <c r="E1658" t="s" s="192">
        <v>3257</v>
      </c>
      <c r="F1658" s="192">
        <f>IF(ABS('M102'!K53-SUM('M102'!K55,'M102'!K54))&lt;=0.5,"OK","ERROR")</f>
      </c>
    </row>
    <row r="1659">
      <c r="A1659" t="s" s="192">
        <v>257</v>
      </c>
      <c r="B1659" t="s" s="191">
        <v>3254</v>
      </c>
      <c r="C1659" t="s" s="192">
        <v>3255</v>
      </c>
      <c r="D1659" t="s" s="192">
        <v>3258</v>
      </c>
      <c r="E1659" t="s" s="192">
        <v>3259</v>
      </c>
      <c r="F1659" s="192">
        <f>IF(ABS('M102'!L53-SUM('M102'!L55,'M102'!L54))&lt;=0.5,"OK","ERROR")</f>
      </c>
    </row>
    <row r="1660">
      <c r="A1660" t="s" s="192">
        <v>257</v>
      </c>
      <c r="B1660" t="s" s="191">
        <v>3254</v>
      </c>
      <c r="C1660" t="s" s="192">
        <v>3255</v>
      </c>
      <c r="D1660" t="s" s="192">
        <v>3260</v>
      </c>
      <c r="E1660" t="s" s="192">
        <v>3261</v>
      </c>
      <c r="F1660" s="192">
        <f>IF(ABS('M102'!M53-SUM('M102'!M55,'M102'!M54))&lt;=0.5,"OK","ERROR")</f>
      </c>
    </row>
    <row r="1661">
      <c r="A1661" t="s" s="192">
        <v>257</v>
      </c>
      <c r="B1661" t="s" s="191">
        <v>3254</v>
      </c>
      <c r="C1661" t="s" s="192">
        <v>3255</v>
      </c>
      <c r="D1661" t="s" s="192">
        <v>3262</v>
      </c>
      <c r="E1661" t="s" s="192">
        <v>3263</v>
      </c>
      <c r="F1661" s="192">
        <f>IF(ABS('M102'!N53-SUM('M102'!N55,'M102'!N54))&lt;=0.5,"OK","ERROR")</f>
      </c>
    </row>
    <row r="1662">
      <c r="A1662" t="s" s="192">
        <v>257</v>
      </c>
      <c r="B1662" t="s" s="191">
        <v>3254</v>
      </c>
      <c r="C1662" t="s" s="192">
        <v>3255</v>
      </c>
      <c r="D1662" t="s" s="192">
        <v>3264</v>
      </c>
      <c r="E1662" t="s" s="192">
        <v>3265</v>
      </c>
      <c r="F1662" s="192">
        <f>IF(ABS('M102'!O53-SUM('M102'!O55,'M102'!O54))&lt;=0.5,"OK","ERROR")</f>
      </c>
    </row>
    <row r="1663">
      <c r="A1663" t="s" s="192">
        <v>257</v>
      </c>
      <c r="B1663" t="s" s="191">
        <v>3254</v>
      </c>
      <c r="C1663" t="s" s="192">
        <v>3255</v>
      </c>
      <c r="D1663" t="s" s="192">
        <v>3266</v>
      </c>
      <c r="E1663" t="s" s="192">
        <v>3267</v>
      </c>
      <c r="F1663" s="192">
        <f>IF(ABS('M102'!P53-SUM('M102'!P55,'M102'!P54))&lt;=0.5,"OK","ERROR")</f>
      </c>
    </row>
    <row r="1664">
      <c r="A1664" t="s" s="192">
        <v>257</v>
      </c>
      <c r="B1664" t="s" s="191">
        <v>3254</v>
      </c>
      <c r="C1664" t="s" s="192">
        <v>3255</v>
      </c>
      <c r="D1664" t="s" s="192">
        <v>3268</v>
      </c>
      <c r="E1664" t="s" s="192">
        <v>3269</v>
      </c>
      <c r="F1664" s="192">
        <f>IF(ABS('M102'!Q53-SUM('M102'!Q55,'M102'!Q54))&lt;=0.5,"OK","ERROR")</f>
      </c>
    </row>
    <row r="1665">
      <c r="A1665" t="s" s="192">
        <v>257</v>
      </c>
      <c r="B1665" t="s" s="191">
        <v>3254</v>
      </c>
      <c r="C1665" t="s" s="192">
        <v>3255</v>
      </c>
      <c r="D1665" t="s" s="192">
        <v>3270</v>
      </c>
      <c r="E1665" t="s" s="192">
        <v>3271</v>
      </c>
      <c r="F1665" s="192">
        <f>IF(ABS('M102'!R53-SUM('M102'!R55,'M102'!R54))&lt;=0.5,"OK","ERROR")</f>
      </c>
    </row>
    <row r="1666">
      <c r="A1666" t="s" s="192">
        <v>257</v>
      </c>
      <c r="B1666" t="s" s="191">
        <v>3254</v>
      </c>
      <c r="C1666" t="s" s="192">
        <v>3255</v>
      </c>
      <c r="D1666" t="s" s="192">
        <v>3272</v>
      </c>
      <c r="E1666" t="s" s="192">
        <v>3273</v>
      </c>
      <c r="F1666" s="192">
        <f>IF(ABS('M102'!S53-SUM('M102'!S55,'M102'!S54))&lt;=0.5,"OK","ERROR")</f>
      </c>
    </row>
    <row r="1667">
      <c r="A1667" t="s" s="192">
        <v>257</v>
      </c>
      <c r="B1667" t="s" s="191">
        <v>3254</v>
      </c>
      <c r="C1667" t="s" s="192">
        <v>3255</v>
      </c>
      <c r="D1667" t="s" s="192">
        <v>3274</v>
      </c>
      <c r="E1667" t="s" s="192">
        <v>3275</v>
      </c>
      <c r="F1667" s="192">
        <f>IF(ABS('M102'!T53-SUM('M102'!T55,'M102'!T54))&lt;=0.5,"OK","ERROR")</f>
      </c>
    </row>
    <row r="1668">
      <c r="A1668" t="s" s="192">
        <v>257</v>
      </c>
      <c r="B1668" t="s" s="191">
        <v>3254</v>
      </c>
      <c r="C1668" t="s" s="192">
        <v>3255</v>
      </c>
      <c r="D1668" t="s" s="192">
        <v>3276</v>
      </c>
      <c r="E1668" t="s" s="192">
        <v>3277</v>
      </c>
      <c r="F1668" s="192">
        <f>IF(ABS('M102'!U53-SUM('M102'!U55,'M102'!U54))&lt;=0.5,"OK","ERROR")</f>
      </c>
    </row>
    <row r="1669">
      <c r="A1669" t="s" s="192">
        <v>257</v>
      </c>
      <c r="B1669" t="s" s="191">
        <v>3254</v>
      </c>
      <c r="C1669" t="s" s="192">
        <v>3255</v>
      </c>
      <c r="D1669" t="s" s="192">
        <v>3278</v>
      </c>
      <c r="E1669" t="s" s="192">
        <v>3279</v>
      </c>
      <c r="F1669" s="192">
        <f>IF(ABS('M102'!V53-SUM('M102'!V55,'M102'!V54))&lt;=0.5,"OK","ERROR")</f>
      </c>
    </row>
    <row r="1670">
      <c r="A1670" t="s" s="192">
        <v>257</v>
      </c>
      <c r="B1670" t="s" s="191">
        <v>3254</v>
      </c>
      <c r="C1670" t="s" s="192">
        <v>3255</v>
      </c>
      <c r="D1670" t="s" s="192">
        <v>3280</v>
      </c>
      <c r="E1670" t="s" s="192">
        <v>3281</v>
      </c>
      <c r="F1670" s="192">
        <f>IF(ABS('M102'!W53-SUM('M102'!W55,'M102'!W54))&lt;=0.5,"OK","ERROR")</f>
      </c>
    </row>
    <row r="1671">
      <c r="A1671" t="s" s="192">
        <v>257</v>
      </c>
      <c r="B1671" t="s" s="191">
        <v>3254</v>
      </c>
      <c r="C1671" t="s" s="192">
        <v>3255</v>
      </c>
      <c r="D1671" t="s" s="192">
        <v>3282</v>
      </c>
      <c r="E1671" t="s" s="192">
        <v>3283</v>
      </c>
      <c r="F1671" s="192">
        <f>IF(ABS('M102'!X53-SUM('M102'!X55,'M102'!X54))&lt;=0.5,"OK","ERROR")</f>
      </c>
    </row>
    <row r="1672">
      <c r="A1672" t="s" s="192">
        <v>257</v>
      </c>
      <c r="B1672" t="s" s="191">
        <v>3254</v>
      </c>
      <c r="C1672" t="s" s="192">
        <v>3255</v>
      </c>
      <c r="D1672" t="s" s="192">
        <v>3284</v>
      </c>
      <c r="E1672" t="s" s="192">
        <v>3285</v>
      </c>
      <c r="F1672" s="192">
        <f>IF(ABS('M102'!Y53-SUM('M102'!Y55,'M102'!Y54))&lt;=0.5,"OK","ERROR")</f>
      </c>
    </row>
    <row r="1673">
      <c r="A1673" t="s" s="192">
        <v>257</v>
      </c>
      <c r="B1673" t="s" s="191">
        <v>3286</v>
      </c>
      <c r="C1673" t="s" s="192">
        <v>3287</v>
      </c>
      <c r="D1673" t="s" s="192">
        <v>3288</v>
      </c>
      <c r="E1673" t="s" s="192">
        <v>3289</v>
      </c>
      <c r="F1673" s="192">
        <f>IF(ABS('M102'!K76-SUM('M102'!K77,'M102'!K78))&lt;=0.5,"OK","ERROR")</f>
      </c>
    </row>
    <row r="1674">
      <c r="A1674" t="s" s="192">
        <v>257</v>
      </c>
      <c r="B1674" t="s" s="191">
        <v>3286</v>
      </c>
      <c r="C1674" t="s" s="192">
        <v>3287</v>
      </c>
      <c r="D1674" t="s" s="192">
        <v>3290</v>
      </c>
      <c r="E1674" t="s" s="192">
        <v>3291</v>
      </c>
      <c r="F1674" s="192">
        <f>IF(ABS('M102'!M76-SUM('M102'!M77,'M102'!M78))&lt;=0.5,"OK","ERROR")</f>
      </c>
    </row>
    <row r="1675">
      <c r="A1675" t="s" s="192">
        <v>257</v>
      </c>
      <c r="B1675" t="s" s="191">
        <v>3286</v>
      </c>
      <c r="C1675" t="s" s="192">
        <v>3287</v>
      </c>
      <c r="D1675" t="s" s="192">
        <v>3292</v>
      </c>
      <c r="E1675" t="s" s="192">
        <v>3293</v>
      </c>
      <c r="F1675" s="192">
        <f>IF(ABS('M102'!N76-SUM('M102'!N77,'M102'!N78))&lt;=0.5,"OK","ERROR")</f>
      </c>
    </row>
    <row r="1676">
      <c r="A1676" t="s" s="192">
        <v>257</v>
      </c>
      <c r="B1676" t="s" s="191">
        <v>3286</v>
      </c>
      <c r="C1676" t="s" s="192">
        <v>3287</v>
      </c>
      <c r="D1676" t="s" s="192">
        <v>3294</v>
      </c>
      <c r="E1676" t="s" s="192">
        <v>3295</v>
      </c>
      <c r="F1676" s="192">
        <f>IF(ABS('M102'!O76-SUM('M102'!O77,'M102'!O78))&lt;=0.5,"OK","ERROR")</f>
      </c>
    </row>
    <row r="1677">
      <c r="A1677" t="s" s="192">
        <v>257</v>
      </c>
      <c r="B1677" t="s" s="191">
        <v>3286</v>
      </c>
      <c r="C1677" t="s" s="192">
        <v>3287</v>
      </c>
      <c r="D1677" t="s" s="192">
        <v>3296</v>
      </c>
      <c r="E1677" t="s" s="192">
        <v>3297</v>
      </c>
      <c r="F1677" s="192">
        <f>IF(ABS('M102'!P76-SUM('M102'!P77,'M102'!P78))&lt;=0.5,"OK","ERROR")</f>
      </c>
    </row>
    <row r="1678">
      <c r="A1678" t="s" s="192">
        <v>257</v>
      </c>
      <c r="B1678" t="s" s="191">
        <v>3286</v>
      </c>
      <c r="C1678" t="s" s="192">
        <v>3287</v>
      </c>
      <c r="D1678" t="s" s="192">
        <v>3298</v>
      </c>
      <c r="E1678" t="s" s="192">
        <v>3299</v>
      </c>
      <c r="F1678" s="192">
        <f>IF(ABS('M102'!Q76-SUM('M102'!Q77,'M102'!Q78))&lt;=0.5,"OK","ERROR")</f>
      </c>
    </row>
    <row r="1679">
      <c r="A1679" t="s" s="192">
        <v>257</v>
      </c>
      <c r="B1679" t="s" s="191">
        <v>3286</v>
      </c>
      <c r="C1679" t="s" s="192">
        <v>3287</v>
      </c>
      <c r="D1679" t="s" s="192">
        <v>3300</v>
      </c>
      <c r="E1679" t="s" s="192">
        <v>3301</v>
      </c>
      <c r="F1679" s="192">
        <f>IF(ABS('M102'!R76-SUM('M102'!R77,'M102'!R78))&lt;=0.5,"OK","ERROR")</f>
      </c>
    </row>
    <row r="1680">
      <c r="A1680" t="s" s="192">
        <v>257</v>
      </c>
      <c r="B1680" t="s" s="191">
        <v>3286</v>
      </c>
      <c r="C1680" t="s" s="192">
        <v>3287</v>
      </c>
      <c r="D1680" t="s" s="192">
        <v>3302</v>
      </c>
      <c r="E1680" t="s" s="192">
        <v>3303</v>
      </c>
      <c r="F1680" s="192">
        <f>IF(ABS('M102'!T76-SUM('M102'!T77,'M102'!T78))&lt;=0.5,"OK","ERROR")</f>
      </c>
    </row>
    <row r="1681">
      <c r="A1681" t="s" s="192">
        <v>257</v>
      </c>
      <c r="B1681" t="s" s="191">
        <v>3286</v>
      </c>
      <c r="C1681" t="s" s="192">
        <v>3287</v>
      </c>
      <c r="D1681" t="s" s="192">
        <v>3304</v>
      </c>
      <c r="E1681" t="s" s="192">
        <v>3305</v>
      </c>
      <c r="F1681" s="192">
        <f>IF(ABS('M102'!U76-SUM('M102'!U77,'M102'!U78))&lt;=0.5,"OK","ERROR")</f>
      </c>
    </row>
    <row r="1682">
      <c r="A1682" t="s" s="192">
        <v>257</v>
      </c>
      <c r="B1682" t="s" s="191">
        <v>3286</v>
      </c>
      <c r="C1682" t="s" s="192">
        <v>3287</v>
      </c>
      <c r="D1682" t="s" s="192">
        <v>3306</v>
      </c>
      <c r="E1682" t="s" s="192">
        <v>3307</v>
      </c>
      <c r="F1682" s="192">
        <f>IF(ABS('M102'!V76-SUM('M102'!V77,'M102'!V78))&lt;=0.5,"OK","ERROR")</f>
      </c>
    </row>
    <row r="1683">
      <c r="A1683" t="s" s="192">
        <v>257</v>
      </c>
      <c r="B1683" t="s" s="191">
        <v>3286</v>
      </c>
      <c r="C1683" t="s" s="192">
        <v>3287</v>
      </c>
      <c r="D1683" t="s" s="192">
        <v>3308</v>
      </c>
      <c r="E1683" t="s" s="192">
        <v>3309</v>
      </c>
      <c r="F1683" s="192">
        <f>IF(ABS('M102'!W76-SUM('M102'!W77,'M102'!W78))&lt;=0.5,"OK","ERROR")</f>
      </c>
    </row>
    <row r="1684">
      <c r="A1684" t="s" s="192">
        <v>257</v>
      </c>
      <c r="B1684" t="s" s="191">
        <v>3286</v>
      </c>
      <c r="C1684" t="s" s="192">
        <v>3287</v>
      </c>
      <c r="D1684" t="s" s="192">
        <v>3310</v>
      </c>
      <c r="E1684" t="s" s="192">
        <v>3311</v>
      </c>
      <c r="F1684" s="192">
        <f>IF(ABS('M102'!X76-SUM('M102'!X77,'M102'!X78))&lt;=0.5,"OK","ERROR")</f>
      </c>
    </row>
    <row r="1685">
      <c r="A1685" t="s" s="192">
        <v>257</v>
      </c>
      <c r="B1685" t="s" s="191">
        <v>3286</v>
      </c>
      <c r="C1685" t="s" s="192">
        <v>3287</v>
      </c>
      <c r="D1685" t="s" s="192">
        <v>3312</v>
      </c>
      <c r="E1685" t="s" s="192">
        <v>3313</v>
      </c>
      <c r="F1685" s="192">
        <f>IF(ABS('M102'!Y76-SUM('M102'!Y77,'M102'!Y78))&lt;=0.5,"OK","ERROR")</f>
      </c>
    </row>
    <row r="1686">
      <c r="A1686" t="s" s="192">
        <v>257</v>
      </c>
      <c r="B1686" t="s" s="191">
        <v>3314</v>
      </c>
      <c r="C1686" t="s" s="192">
        <v>3315</v>
      </c>
      <c r="D1686" t="s" s="192">
        <v>3316</v>
      </c>
      <c r="E1686" t="s" s="192">
        <v>3317</v>
      </c>
      <c r="F1686" s="192">
        <f>IF(ABS('M102'!K99-SUM('M102'!K79,-'M102'!K96,'M102'!K71,'M102'!K95,'M102'!K98,'M102'!K91,'M102'!K94,'M102'!K97,'M102'!K67,'M102'!K76,'M102'!K92,'M102'!K90,'M102'!K85,'M102'!K89,'M102'!K86,'M102'!K21,'M102'!K50,'M102'!K70,'M102'!K31))&lt;=0.5,"OK","ERROR")</f>
      </c>
    </row>
    <row r="1687">
      <c r="A1687" t="s" s="192">
        <v>257</v>
      </c>
      <c r="B1687" t="s" s="191">
        <v>3314</v>
      </c>
      <c r="C1687" t="s" s="192">
        <v>3315</v>
      </c>
      <c r="D1687" t="s" s="192">
        <v>3318</v>
      </c>
      <c r="E1687" t="s" s="192">
        <v>3319</v>
      </c>
      <c r="F1687" s="192">
        <f>IF(ABS('M102'!L99-SUM('M102'!L71,'M102'!L67,'M102'!L86,'M102'!L21,'M102'!L50,'M102'!L70,'M102'!L31))&lt;=0.5,"OK","ERROR")</f>
      </c>
    </row>
    <row r="1688">
      <c r="A1688" t="s" s="192">
        <v>257</v>
      </c>
      <c r="B1688" t="s" s="191">
        <v>3314</v>
      </c>
      <c r="C1688" t="s" s="192">
        <v>3315</v>
      </c>
      <c r="D1688" t="s" s="192">
        <v>3320</v>
      </c>
      <c r="E1688" t="s" s="192">
        <v>3321</v>
      </c>
      <c r="F1688" s="192">
        <f>IF(ABS('M102'!M99-SUM('M102'!M79,-'M102'!M96,'M102'!M71,'M102'!M95,'M102'!M98,'M102'!M91,'M102'!M94,'M102'!M97,'M102'!M67,'M102'!M76,'M102'!M92,'M102'!M90,'M102'!M85,'M102'!M89,'M102'!M86,'M102'!M21,'M102'!M50,'M102'!M70,'M102'!M31))&lt;=0.5,"OK","ERROR")</f>
      </c>
    </row>
    <row r="1689">
      <c r="A1689" t="s" s="192">
        <v>257</v>
      </c>
      <c r="B1689" t="s" s="191">
        <v>3314</v>
      </c>
      <c r="C1689" t="s" s="192">
        <v>3315</v>
      </c>
      <c r="D1689" t="s" s="192">
        <v>3322</v>
      </c>
      <c r="E1689" t="s" s="192">
        <v>3323</v>
      </c>
      <c r="F1689" s="192">
        <f>IF(ABS('M102'!N99-SUM('M102'!N79,-'M102'!N96,'M102'!N71,'M102'!N95,'M102'!N98,'M102'!N91,'M102'!N94,'M102'!N97,'M102'!N67,'M102'!N76,'M102'!N92,'M102'!N90,'M102'!N85,'M102'!N89,'M102'!N86,'M102'!N21,'M102'!N50,'M102'!N70,'M102'!N31))&lt;=0.5,"OK","ERROR")</f>
      </c>
    </row>
    <row r="1690">
      <c r="A1690" t="s" s="192">
        <v>257</v>
      </c>
      <c r="B1690" t="s" s="191">
        <v>3314</v>
      </c>
      <c r="C1690" t="s" s="192">
        <v>3315</v>
      </c>
      <c r="D1690" t="s" s="192">
        <v>3324</v>
      </c>
      <c r="E1690" t="s" s="192">
        <v>3325</v>
      </c>
      <c r="F1690" s="192">
        <f>IF(ABS('M102'!O99-SUM('M102'!O79,-'M102'!O96,'M102'!O71,'M102'!O95,'M102'!O98,'M102'!O91,'M102'!O94,'M102'!O97,'M102'!O67,'M102'!O76,'M102'!O92,'M102'!O90,'M102'!O85,'M102'!O89,'M102'!O86,'M102'!O21,'M102'!O50,'M102'!O70,'M102'!O31))&lt;=0.5,"OK","ERROR")</f>
      </c>
    </row>
    <row r="1691">
      <c r="A1691" t="s" s="192">
        <v>257</v>
      </c>
      <c r="B1691" t="s" s="191">
        <v>3314</v>
      </c>
      <c r="C1691" t="s" s="192">
        <v>3315</v>
      </c>
      <c r="D1691" t="s" s="192">
        <v>3326</v>
      </c>
      <c r="E1691" t="s" s="192">
        <v>3327</v>
      </c>
      <c r="F1691" s="192">
        <f>IF(ABS('M102'!P99-SUM('M102'!P79,-'M102'!P96,'M102'!P71,'M102'!P95,'M102'!P98,'M102'!P91,'M102'!P94,'M102'!P97,'M102'!P67,'M102'!P76,'M102'!P92,'M102'!P90,'M102'!P85,'M102'!P89,'M102'!P86,'M102'!P21,'M102'!P50,'M102'!P70,'M102'!P31))&lt;=0.5,"OK","ERROR")</f>
      </c>
    </row>
    <row r="1692">
      <c r="A1692" t="s" s="192">
        <v>257</v>
      </c>
      <c r="B1692" t="s" s="191">
        <v>3314</v>
      </c>
      <c r="C1692" t="s" s="192">
        <v>3315</v>
      </c>
      <c r="D1692" t="s" s="192">
        <v>3328</v>
      </c>
      <c r="E1692" t="s" s="192">
        <v>3329</v>
      </c>
      <c r="F1692" s="192">
        <f>IF(ABS('M102'!Q99-SUM('M102'!Q79,-'M102'!Q96,'M102'!Q71,'M102'!Q95,'M102'!Q98,'M102'!Q91,'M102'!Q94,'M102'!Q97,'M102'!Q67,'M102'!Q76,'M102'!Q92,'M102'!Q90,'M102'!Q85,'M102'!Q89,'M102'!Q86,'M102'!Q21,'M102'!Q50,'M102'!Q70,'M102'!Q31))&lt;=0.5,"OK","ERROR")</f>
      </c>
    </row>
    <row r="1693">
      <c r="A1693" t="s" s="192">
        <v>257</v>
      </c>
      <c r="B1693" t="s" s="191">
        <v>3314</v>
      </c>
      <c r="C1693" t="s" s="192">
        <v>3315</v>
      </c>
      <c r="D1693" t="s" s="192">
        <v>3330</v>
      </c>
      <c r="E1693" t="s" s="192">
        <v>3331</v>
      </c>
      <c r="F1693" s="192">
        <f>IF(ABS('M102'!R99-SUM('M102'!R79,-'M102'!R96,'M102'!R71,'M102'!R95,'M102'!R98,'M102'!R91,'M102'!R94,'M102'!R97,'M102'!R67,'M102'!R76,'M102'!R92,'M102'!R90,'M102'!R85,'M102'!R89,'M102'!R86,'M102'!R21,'M102'!R50,'M102'!R70,'M102'!R31))&lt;=0.5,"OK","ERROR")</f>
      </c>
    </row>
    <row r="1694">
      <c r="A1694" t="s" s="192">
        <v>257</v>
      </c>
      <c r="B1694" t="s" s="191">
        <v>3314</v>
      </c>
      <c r="C1694" t="s" s="192">
        <v>3315</v>
      </c>
      <c r="D1694" t="s" s="192">
        <v>3332</v>
      </c>
      <c r="E1694" t="s" s="192">
        <v>3333</v>
      </c>
      <c r="F1694" s="192">
        <f>IF(ABS('M102'!S99-SUM('M102'!S71,'M102'!S67,'M102'!S86,'M102'!S21,'M102'!S50,'M102'!S70,'M102'!S31))&lt;=0.5,"OK","ERROR")</f>
      </c>
    </row>
    <row r="1695">
      <c r="A1695" t="s" s="192">
        <v>257</v>
      </c>
      <c r="B1695" t="s" s="191">
        <v>3314</v>
      </c>
      <c r="C1695" t="s" s="192">
        <v>3315</v>
      </c>
      <c r="D1695" t="s" s="192">
        <v>3334</v>
      </c>
      <c r="E1695" t="s" s="192">
        <v>3335</v>
      </c>
      <c r="F1695" s="192">
        <f>IF(ABS('M102'!T99-SUM('M102'!T79,-'M102'!T96,'M102'!T71,'M102'!T95,'M102'!T98,'M102'!T91,'M102'!T94,'M102'!T97,'M102'!T67,'M102'!T76,'M102'!T92,'M102'!T90,'M102'!T85,'M102'!T89,'M102'!T86,'M102'!T21,'M102'!T50,'M102'!T70,'M102'!T31))&lt;=0.5,"OK","ERROR")</f>
      </c>
    </row>
    <row r="1696">
      <c r="A1696" t="s" s="192">
        <v>257</v>
      </c>
      <c r="B1696" t="s" s="191">
        <v>3314</v>
      </c>
      <c r="C1696" t="s" s="192">
        <v>3315</v>
      </c>
      <c r="D1696" t="s" s="192">
        <v>3336</v>
      </c>
      <c r="E1696" t="s" s="192">
        <v>3337</v>
      </c>
      <c r="F1696" s="192">
        <f>IF(ABS('M102'!U99-SUM('M102'!U79,-'M102'!U96,'M102'!U71,'M102'!U95,'M102'!U98,'M102'!U91,'M102'!U94,'M102'!U97,'M102'!U67,'M102'!U76,'M102'!U92,'M102'!U90,'M102'!U85,'M102'!U89,'M102'!U86,'M102'!U21,'M102'!U50,'M102'!U70,'M102'!U31))&lt;=0.5,"OK","ERROR")</f>
      </c>
    </row>
    <row r="1697">
      <c r="A1697" t="s" s="192">
        <v>257</v>
      </c>
      <c r="B1697" t="s" s="191">
        <v>3314</v>
      </c>
      <c r="C1697" t="s" s="192">
        <v>3315</v>
      </c>
      <c r="D1697" t="s" s="192">
        <v>3338</v>
      </c>
      <c r="E1697" t="s" s="192">
        <v>3339</v>
      </c>
      <c r="F1697" s="192">
        <f>IF(ABS('M102'!V99-SUM('M102'!V79,-'M102'!V96,'M102'!V71,'M102'!V95,'M102'!V98,'M102'!V91,'M102'!V94,'M102'!V97,'M102'!V67,'M102'!V76,'M102'!V92,'M102'!V90,'M102'!V85,'M102'!V89,'M102'!V86,'M102'!V21,'M102'!V50,'M102'!V70,'M102'!V31))&lt;=0.5,"OK","ERROR")</f>
      </c>
    </row>
    <row r="1698">
      <c r="A1698" t="s" s="192">
        <v>257</v>
      </c>
      <c r="B1698" t="s" s="191">
        <v>3314</v>
      </c>
      <c r="C1698" t="s" s="192">
        <v>3315</v>
      </c>
      <c r="D1698" t="s" s="192">
        <v>3340</v>
      </c>
      <c r="E1698" t="s" s="192">
        <v>3341</v>
      </c>
      <c r="F1698" s="192">
        <f>IF(ABS('M102'!W99-SUM('M102'!W79,-'M102'!W96,'M102'!W71,'M102'!W95,'M102'!W98,'M102'!W91,'M102'!W94,'M102'!W97,'M102'!W67,'M102'!W76,'M102'!W92,'M102'!W90,'M102'!W85,'M102'!W89,'M102'!W86,'M102'!W21,'M102'!W50,'M102'!W70,'M102'!W31))&lt;=0.5,"OK","ERROR")</f>
      </c>
    </row>
    <row r="1699">
      <c r="A1699" t="s" s="192">
        <v>257</v>
      </c>
      <c r="B1699" t="s" s="191">
        <v>3314</v>
      </c>
      <c r="C1699" t="s" s="192">
        <v>3315</v>
      </c>
      <c r="D1699" t="s" s="192">
        <v>3342</v>
      </c>
      <c r="E1699" t="s" s="192">
        <v>3343</v>
      </c>
      <c r="F1699" s="192">
        <f>IF(ABS('M102'!X99-SUM('M102'!X79,-'M102'!X96,'M102'!X71,'M102'!X95,'M102'!X98,'M102'!X91,'M102'!X94,'M102'!X97,'M102'!X67,'M102'!X76,'M102'!X92,'M102'!X90,'M102'!X85,'M102'!X89,'M102'!X86,'M102'!X21,'M102'!X50,'M102'!X70,'M102'!X31))&lt;=0.5,"OK","ERROR")</f>
      </c>
    </row>
    <row r="1700">
      <c r="A1700" t="s" s="192">
        <v>257</v>
      </c>
      <c r="B1700" t="s" s="191">
        <v>3314</v>
      </c>
      <c r="C1700" t="s" s="192">
        <v>3315</v>
      </c>
      <c r="D1700" t="s" s="192">
        <v>3344</v>
      </c>
      <c r="E1700" t="s" s="192">
        <v>3345</v>
      </c>
      <c r="F1700" s="192">
        <f>IF(ABS('M102'!Y99-SUM('M102'!Y79,-'M102'!Y96,'M102'!Y71,'M102'!Y95,'M102'!Y98,'M102'!Y91,'M102'!Y94,'M102'!Y97,'M102'!Y67,'M102'!Y76,'M102'!Y92,'M102'!Y90,'M102'!Y85,'M102'!Y89,'M102'!Y86,'M102'!Y21,'M102'!Y50,'M102'!Y70,'M102'!Y31))&lt;=0.5,"OK","ERROR")</f>
      </c>
    </row>
    <row r="1701">
      <c r="A1701" t="s" s="192">
        <v>257</v>
      </c>
      <c r="B1701" t="s" s="191">
        <v>3346</v>
      </c>
      <c r="C1701" t="s" s="192">
        <v>3347</v>
      </c>
      <c r="D1701" t="s" s="192">
        <v>3348</v>
      </c>
      <c r="E1701" t="s" s="192">
        <v>3349</v>
      </c>
      <c r="F1701" s="192">
        <f>IF('M102'!Y99&gt;0,"OK","ERROR")</f>
      </c>
    </row>
    <row r="1702">
      <c r="A1702" t="s" s="192">
        <v>257</v>
      </c>
      <c r="B1702" t="s" s="191">
        <v>3350</v>
      </c>
      <c r="C1702" t="s" s="192">
        <v>3351</v>
      </c>
      <c r="D1702" t="s" s="192">
        <v>3352</v>
      </c>
      <c r="E1702" t="s" s="192">
        <v>3353</v>
      </c>
      <c r="F1702" s="192">
        <f>IF('M102'!K99-SUM('M102'!K100)&gt;=-0.5,"OK","ERROR")</f>
      </c>
    </row>
    <row r="1703">
      <c r="A1703" t="s" s="192">
        <v>257</v>
      </c>
      <c r="B1703" t="s" s="191">
        <v>3350</v>
      </c>
      <c r="C1703" t="s" s="192">
        <v>3351</v>
      </c>
      <c r="D1703" t="s" s="192">
        <v>3354</v>
      </c>
      <c r="E1703" t="s" s="192">
        <v>3355</v>
      </c>
      <c r="F1703" s="192">
        <f>IF('M102'!M99-SUM('M102'!M100)&gt;=-0.5,"OK","ERROR")</f>
      </c>
    </row>
    <row r="1704">
      <c r="A1704" t="s" s="192">
        <v>257</v>
      </c>
      <c r="B1704" t="s" s="191">
        <v>3350</v>
      </c>
      <c r="C1704" t="s" s="192">
        <v>3351</v>
      </c>
      <c r="D1704" t="s" s="192">
        <v>3356</v>
      </c>
      <c r="E1704" t="s" s="192">
        <v>3357</v>
      </c>
      <c r="F1704" s="192">
        <f>IF('M102'!N99-SUM('M102'!N100)&gt;=-0.5,"OK","ERROR")</f>
      </c>
    </row>
    <row r="1705">
      <c r="A1705" t="s" s="192">
        <v>257</v>
      </c>
      <c r="B1705" t="s" s="191">
        <v>3350</v>
      </c>
      <c r="C1705" t="s" s="192">
        <v>3351</v>
      </c>
      <c r="D1705" t="s" s="192">
        <v>3358</v>
      </c>
      <c r="E1705" t="s" s="192">
        <v>3359</v>
      </c>
      <c r="F1705" s="192">
        <f>IF('M102'!O99-SUM('M102'!O100)&gt;=-0.5,"OK","ERROR")</f>
      </c>
    </row>
    <row r="1706">
      <c r="A1706" t="s" s="192">
        <v>257</v>
      </c>
      <c r="B1706" t="s" s="191">
        <v>3350</v>
      </c>
      <c r="C1706" t="s" s="192">
        <v>3351</v>
      </c>
      <c r="D1706" t="s" s="192">
        <v>3360</v>
      </c>
      <c r="E1706" t="s" s="192">
        <v>3361</v>
      </c>
      <c r="F1706" s="192">
        <f>IF('M102'!P99-SUM('M102'!P100)&gt;=-0.5,"OK","ERROR")</f>
      </c>
    </row>
    <row r="1707">
      <c r="A1707" t="s" s="192">
        <v>257</v>
      </c>
      <c r="B1707" t="s" s="191">
        <v>3350</v>
      </c>
      <c r="C1707" t="s" s="192">
        <v>3351</v>
      </c>
      <c r="D1707" t="s" s="192">
        <v>3362</v>
      </c>
      <c r="E1707" t="s" s="192">
        <v>3363</v>
      </c>
      <c r="F1707" s="192">
        <f>IF('M102'!Q99-SUM('M102'!Q100)&gt;=-0.5,"OK","ERROR")</f>
      </c>
    </row>
    <row r="1708">
      <c r="A1708" t="s" s="192">
        <v>257</v>
      </c>
      <c r="B1708" t="s" s="191">
        <v>3350</v>
      </c>
      <c r="C1708" t="s" s="192">
        <v>3351</v>
      </c>
      <c r="D1708" t="s" s="192">
        <v>3364</v>
      </c>
      <c r="E1708" t="s" s="192">
        <v>3365</v>
      </c>
      <c r="F1708" s="192">
        <f>IF('M102'!R99-SUM('M102'!R100)&gt;=-0.5,"OK","ERROR")</f>
      </c>
    </row>
    <row r="1709">
      <c r="A1709" t="s" s="192">
        <v>257</v>
      </c>
      <c r="B1709" t="s" s="191">
        <v>3350</v>
      </c>
      <c r="C1709" t="s" s="192">
        <v>3351</v>
      </c>
      <c r="D1709" t="s" s="192">
        <v>3366</v>
      </c>
      <c r="E1709" t="s" s="192">
        <v>3367</v>
      </c>
      <c r="F1709" s="192">
        <f>IF('M102'!T99-SUM('M102'!T100)&gt;=-0.5,"OK","ERROR")</f>
      </c>
    </row>
    <row r="1710">
      <c r="A1710" t="s" s="192">
        <v>257</v>
      </c>
      <c r="B1710" t="s" s="191">
        <v>3350</v>
      </c>
      <c r="C1710" t="s" s="192">
        <v>3351</v>
      </c>
      <c r="D1710" t="s" s="192">
        <v>3368</v>
      </c>
      <c r="E1710" t="s" s="192">
        <v>3369</v>
      </c>
      <c r="F1710" s="192">
        <f>IF('M102'!U99-SUM('M102'!U100)&gt;=-0.5,"OK","ERROR")</f>
      </c>
    </row>
    <row r="1711">
      <c r="A1711" t="s" s="192">
        <v>257</v>
      </c>
      <c r="B1711" t="s" s="191">
        <v>3350</v>
      </c>
      <c r="C1711" t="s" s="192">
        <v>3351</v>
      </c>
      <c r="D1711" t="s" s="192">
        <v>3370</v>
      </c>
      <c r="E1711" t="s" s="192">
        <v>3371</v>
      </c>
      <c r="F1711" s="192">
        <f>IF('M102'!V99-SUM('M102'!V100)&gt;=-0.5,"OK","ERROR")</f>
      </c>
    </row>
    <row r="1712">
      <c r="A1712" t="s" s="192">
        <v>257</v>
      </c>
      <c r="B1712" t="s" s="191">
        <v>3350</v>
      </c>
      <c r="C1712" t="s" s="192">
        <v>3351</v>
      </c>
      <c r="D1712" t="s" s="192">
        <v>3372</v>
      </c>
      <c r="E1712" t="s" s="192">
        <v>3373</v>
      </c>
      <c r="F1712" s="192">
        <f>IF('M102'!W99-SUM('M102'!W100)&gt;=-0.5,"OK","ERROR")</f>
      </c>
    </row>
    <row r="1713">
      <c r="A1713" t="s" s="192">
        <v>257</v>
      </c>
      <c r="B1713" t="s" s="191">
        <v>3350</v>
      </c>
      <c r="C1713" t="s" s="192">
        <v>3351</v>
      </c>
      <c r="D1713" t="s" s="192">
        <v>3374</v>
      </c>
      <c r="E1713" t="s" s="192">
        <v>3375</v>
      </c>
      <c r="F1713" s="192">
        <f>IF('M102'!X99-SUM('M102'!X100)&gt;=-0.5,"OK","ERROR")</f>
      </c>
    </row>
    <row r="1714">
      <c r="A1714" t="s" s="192">
        <v>257</v>
      </c>
      <c r="B1714" t="s" s="191">
        <v>3350</v>
      </c>
      <c r="C1714" t="s" s="192">
        <v>3351</v>
      </c>
      <c r="D1714" t="s" s="192">
        <v>3376</v>
      </c>
      <c r="E1714" t="s" s="192">
        <v>3377</v>
      </c>
      <c r="F1714" s="192">
        <f>IF('M102'!Y99-SUM('M102'!Y100)&gt;=-0.5,"OK","ERROR")</f>
      </c>
    </row>
    <row r="1715">
      <c r="A1715" t="s" s="192">
        <v>257</v>
      </c>
      <c r="B1715" t="s" s="191">
        <v>3378</v>
      </c>
      <c r="C1715" t="s" s="192">
        <v>3379</v>
      </c>
      <c r="D1715" t="s" s="192">
        <v>3380</v>
      </c>
      <c r="E1715" t="s" s="192">
        <v>3381</v>
      </c>
      <c r="F1715" s="192">
        <f>IF(IF('M102'!K99&lt;&gt;0,NOT('M102'!K99='M102'!K100),TRUE),"OK","WARNING")</f>
      </c>
    </row>
    <row r="1716">
      <c r="A1716" t="s" s="192">
        <v>257</v>
      </c>
      <c r="B1716" t="s" s="191">
        <v>3378</v>
      </c>
      <c r="C1716" t="s" s="192">
        <v>3379</v>
      </c>
      <c r="D1716" t="s" s="192">
        <v>3382</v>
      </c>
      <c r="E1716" t="s" s="192">
        <v>3383</v>
      </c>
      <c r="F1716" s="192">
        <f>IF(IF('M102'!M99&lt;&gt;0,NOT('M102'!M99='M102'!M100),TRUE),"OK","WARNING")</f>
      </c>
    </row>
    <row r="1717">
      <c r="A1717" t="s" s="192">
        <v>257</v>
      </c>
      <c r="B1717" t="s" s="191">
        <v>3378</v>
      </c>
      <c r="C1717" t="s" s="192">
        <v>3379</v>
      </c>
      <c r="D1717" t="s" s="192">
        <v>3384</v>
      </c>
      <c r="E1717" t="s" s="192">
        <v>3385</v>
      </c>
      <c r="F1717" s="192">
        <f>IF(IF('M102'!N99&lt;&gt;0,NOT('M102'!N99='M102'!N100),TRUE),"OK","WARNING")</f>
      </c>
    </row>
    <row r="1718">
      <c r="A1718" t="s" s="192">
        <v>257</v>
      </c>
      <c r="B1718" t="s" s="191">
        <v>3378</v>
      </c>
      <c r="C1718" t="s" s="192">
        <v>3379</v>
      </c>
      <c r="D1718" t="s" s="192">
        <v>3386</v>
      </c>
      <c r="E1718" t="s" s="192">
        <v>3387</v>
      </c>
      <c r="F1718" s="192">
        <f>IF(IF('M102'!O99&lt;&gt;0,NOT('M102'!O99='M102'!O100),TRUE),"OK","WARNING")</f>
      </c>
    </row>
    <row r="1719">
      <c r="A1719" t="s" s="192">
        <v>257</v>
      </c>
      <c r="B1719" t="s" s="191">
        <v>3378</v>
      </c>
      <c r="C1719" t="s" s="192">
        <v>3379</v>
      </c>
      <c r="D1719" t="s" s="192">
        <v>3388</v>
      </c>
      <c r="E1719" t="s" s="192">
        <v>3389</v>
      </c>
      <c r="F1719" s="192">
        <f>IF(IF('M102'!P99&lt;&gt;0,NOT('M102'!P99='M102'!P100),TRUE),"OK","WARNING")</f>
      </c>
    </row>
    <row r="1720">
      <c r="A1720" t="s" s="192">
        <v>257</v>
      </c>
      <c r="B1720" t="s" s="191">
        <v>3378</v>
      </c>
      <c r="C1720" t="s" s="192">
        <v>3379</v>
      </c>
      <c r="D1720" t="s" s="192">
        <v>3390</v>
      </c>
      <c r="E1720" t="s" s="192">
        <v>3391</v>
      </c>
      <c r="F1720" s="192">
        <f>IF(IF('M102'!Q99&lt;&gt;0,NOT('M102'!Q99='M102'!Q100),TRUE),"OK","WARNING")</f>
      </c>
    </row>
    <row r="1721">
      <c r="A1721" t="s" s="192">
        <v>257</v>
      </c>
      <c r="B1721" t="s" s="191">
        <v>3378</v>
      </c>
      <c r="C1721" t="s" s="192">
        <v>3379</v>
      </c>
      <c r="D1721" t="s" s="192">
        <v>3392</v>
      </c>
      <c r="E1721" t="s" s="192">
        <v>3393</v>
      </c>
      <c r="F1721" s="192">
        <f>IF(IF('M102'!R99&lt;&gt;0,NOT('M102'!R99='M102'!R100),TRUE),"OK","WARNING")</f>
      </c>
    </row>
    <row r="1722">
      <c r="A1722" t="s" s="192">
        <v>257</v>
      </c>
      <c r="B1722" t="s" s="191">
        <v>3378</v>
      </c>
      <c r="C1722" t="s" s="192">
        <v>3379</v>
      </c>
      <c r="D1722" t="s" s="192">
        <v>3394</v>
      </c>
      <c r="E1722" t="s" s="192">
        <v>3395</v>
      </c>
      <c r="F1722" s="192">
        <f>IF(IF('M102'!T99&lt;&gt;0,NOT('M102'!T99='M102'!T100),TRUE),"OK","WARNING")</f>
      </c>
    </row>
    <row r="1723">
      <c r="A1723" t="s" s="192">
        <v>257</v>
      </c>
      <c r="B1723" t="s" s="191">
        <v>3378</v>
      </c>
      <c r="C1723" t="s" s="192">
        <v>3379</v>
      </c>
      <c r="D1723" t="s" s="192">
        <v>3396</v>
      </c>
      <c r="E1723" t="s" s="192">
        <v>3397</v>
      </c>
      <c r="F1723" s="192">
        <f>IF(IF('M102'!U99&lt;&gt;0,NOT('M102'!U99='M102'!U100),TRUE),"OK","WARNING")</f>
      </c>
    </row>
    <row r="1724">
      <c r="A1724" t="s" s="192">
        <v>257</v>
      </c>
      <c r="B1724" t="s" s="191">
        <v>3378</v>
      </c>
      <c r="C1724" t="s" s="192">
        <v>3379</v>
      </c>
      <c r="D1724" t="s" s="192">
        <v>3398</v>
      </c>
      <c r="E1724" t="s" s="192">
        <v>3399</v>
      </c>
      <c r="F1724" s="192">
        <f>IF(IF('M102'!V99&lt;&gt;0,NOT('M102'!V99='M102'!V100),TRUE),"OK","WARNING")</f>
      </c>
    </row>
    <row r="1725">
      <c r="A1725" t="s" s="192">
        <v>257</v>
      </c>
      <c r="B1725" t="s" s="191">
        <v>3378</v>
      </c>
      <c r="C1725" t="s" s="192">
        <v>3379</v>
      </c>
      <c r="D1725" t="s" s="192">
        <v>3400</v>
      </c>
      <c r="E1725" t="s" s="192">
        <v>3401</v>
      </c>
      <c r="F1725" s="192">
        <f>IF(IF('M102'!W99&lt;&gt;0,NOT('M102'!W99='M102'!W100),TRUE),"OK","WARNING")</f>
      </c>
    </row>
    <row r="1726">
      <c r="A1726" t="s" s="192">
        <v>257</v>
      </c>
      <c r="B1726" t="s" s="191">
        <v>3378</v>
      </c>
      <c r="C1726" t="s" s="192">
        <v>3379</v>
      </c>
      <c r="D1726" t="s" s="192">
        <v>3402</v>
      </c>
      <c r="E1726" t="s" s="192">
        <v>3403</v>
      </c>
      <c r="F1726" s="192">
        <f>IF(IF('M102'!X99&lt;&gt;0,NOT('M102'!X99='M102'!X100),TRUE),"OK","WARNING")</f>
      </c>
    </row>
    <row r="1727">
      <c r="A1727" t="s" s="192">
        <v>257</v>
      </c>
      <c r="B1727" t="s" s="191">
        <v>3378</v>
      </c>
      <c r="C1727" t="s" s="192">
        <v>3379</v>
      </c>
      <c r="D1727" t="s" s="192">
        <v>3404</v>
      </c>
      <c r="E1727" t="s" s="192">
        <v>3405</v>
      </c>
      <c r="F1727" s="192">
        <f>IF(IF('M102'!Y99&lt;&gt;0,NOT('M102'!Y99='M102'!Y100),TRUE),"OK","WARNING")</f>
      </c>
    </row>
    <row r="1728">
      <c r="A1728" t="s" s="192">
        <v>257</v>
      </c>
      <c r="B1728" t="s" s="191">
        <v>3406</v>
      </c>
      <c r="C1728" t="s" s="192">
        <v>3407</v>
      </c>
      <c r="D1728" t="s" s="192">
        <v>3408</v>
      </c>
      <c r="E1728" t="s" s="192">
        <v>3409</v>
      </c>
      <c r="F1728" s="192">
        <f>IF('M102'!K100-SUM('M102'!K101)&gt;=-0.5,"OK","ERROR")</f>
      </c>
    </row>
    <row r="1729">
      <c r="A1729" t="s" s="192">
        <v>257</v>
      </c>
      <c r="B1729" t="s" s="191">
        <v>3406</v>
      </c>
      <c r="C1729" t="s" s="192">
        <v>3407</v>
      </c>
      <c r="D1729" t="s" s="192">
        <v>3410</v>
      </c>
      <c r="E1729" t="s" s="192">
        <v>3411</v>
      </c>
      <c r="F1729" s="192">
        <f>IF('M102'!M100-SUM('M102'!M101)&gt;=-0.5,"OK","ERROR")</f>
      </c>
    </row>
    <row r="1730">
      <c r="A1730" t="s" s="192">
        <v>257</v>
      </c>
      <c r="B1730" t="s" s="191">
        <v>3406</v>
      </c>
      <c r="C1730" t="s" s="192">
        <v>3407</v>
      </c>
      <c r="D1730" t="s" s="192">
        <v>3412</v>
      </c>
      <c r="E1730" t="s" s="192">
        <v>3413</v>
      </c>
      <c r="F1730" s="192">
        <f>IF('M102'!N100-SUM('M102'!N101)&gt;=-0.5,"OK","ERROR")</f>
      </c>
    </row>
    <row r="1731">
      <c r="A1731" t="s" s="192">
        <v>257</v>
      </c>
      <c r="B1731" t="s" s="191">
        <v>3406</v>
      </c>
      <c r="C1731" t="s" s="192">
        <v>3407</v>
      </c>
      <c r="D1731" t="s" s="192">
        <v>3414</v>
      </c>
      <c r="E1731" t="s" s="192">
        <v>3415</v>
      </c>
      <c r="F1731" s="192">
        <f>IF('M102'!O100-SUM('M102'!O101)&gt;=-0.5,"OK","ERROR")</f>
      </c>
    </row>
    <row r="1732">
      <c r="A1732" t="s" s="192">
        <v>257</v>
      </c>
      <c r="B1732" t="s" s="191">
        <v>3406</v>
      </c>
      <c r="C1732" t="s" s="192">
        <v>3407</v>
      </c>
      <c r="D1732" t="s" s="192">
        <v>3416</v>
      </c>
      <c r="E1732" t="s" s="192">
        <v>3417</v>
      </c>
      <c r="F1732" s="192">
        <f>IF('M102'!P100-SUM('M102'!P101)&gt;=-0.5,"OK","ERROR")</f>
      </c>
    </row>
    <row r="1733">
      <c r="A1733" t="s" s="192">
        <v>257</v>
      </c>
      <c r="B1733" t="s" s="191">
        <v>3406</v>
      </c>
      <c r="C1733" t="s" s="192">
        <v>3407</v>
      </c>
      <c r="D1733" t="s" s="192">
        <v>3418</v>
      </c>
      <c r="E1733" t="s" s="192">
        <v>3419</v>
      </c>
      <c r="F1733" s="192">
        <f>IF('M102'!Q100-SUM('M102'!Q101)&gt;=-0.5,"OK","ERROR")</f>
      </c>
    </row>
    <row r="1734">
      <c r="A1734" t="s" s="192">
        <v>257</v>
      </c>
      <c r="B1734" t="s" s="191">
        <v>3406</v>
      </c>
      <c r="C1734" t="s" s="192">
        <v>3407</v>
      </c>
      <c r="D1734" t="s" s="192">
        <v>3420</v>
      </c>
      <c r="E1734" t="s" s="192">
        <v>3421</v>
      </c>
      <c r="F1734" s="192">
        <f>IF('M102'!R100-SUM('M102'!R101)&gt;=-0.5,"OK","ERROR")</f>
      </c>
    </row>
    <row r="1735">
      <c r="A1735" t="s" s="192">
        <v>257</v>
      </c>
      <c r="B1735" t="s" s="191">
        <v>3406</v>
      </c>
      <c r="C1735" t="s" s="192">
        <v>3407</v>
      </c>
      <c r="D1735" t="s" s="192">
        <v>3422</v>
      </c>
      <c r="E1735" t="s" s="192">
        <v>3423</v>
      </c>
      <c r="F1735" s="192">
        <f>IF('M102'!T100-SUM('M102'!T101)&gt;=-0.5,"OK","ERROR")</f>
      </c>
    </row>
    <row r="1736">
      <c r="A1736" t="s" s="192">
        <v>257</v>
      </c>
      <c r="B1736" t="s" s="191">
        <v>3406</v>
      </c>
      <c r="C1736" t="s" s="192">
        <v>3407</v>
      </c>
      <c r="D1736" t="s" s="192">
        <v>3424</v>
      </c>
      <c r="E1736" t="s" s="192">
        <v>3425</v>
      </c>
      <c r="F1736" s="192">
        <f>IF('M102'!U100-SUM('M102'!U101)&gt;=-0.5,"OK","ERROR")</f>
      </c>
    </row>
    <row r="1737">
      <c r="A1737" t="s" s="192">
        <v>257</v>
      </c>
      <c r="B1737" t="s" s="191">
        <v>3406</v>
      </c>
      <c r="C1737" t="s" s="192">
        <v>3407</v>
      </c>
      <c r="D1737" t="s" s="192">
        <v>3426</v>
      </c>
      <c r="E1737" t="s" s="192">
        <v>3427</v>
      </c>
      <c r="F1737" s="192">
        <f>IF('M102'!V100-SUM('M102'!V101)&gt;=-0.5,"OK","ERROR")</f>
      </c>
    </row>
    <row r="1738">
      <c r="A1738" t="s" s="192">
        <v>257</v>
      </c>
      <c r="B1738" t="s" s="191">
        <v>3406</v>
      </c>
      <c r="C1738" t="s" s="192">
        <v>3407</v>
      </c>
      <c r="D1738" t="s" s="192">
        <v>3428</v>
      </c>
      <c r="E1738" t="s" s="192">
        <v>3429</v>
      </c>
      <c r="F1738" s="192">
        <f>IF('M102'!W100-SUM('M102'!W101)&gt;=-0.5,"OK","ERROR")</f>
      </c>
    </row>
    <row r="1739">
      <c r="A1739" t="s" s="192">
        <v>257</v>
      </c>
      <c r="B1739" t="s" s="191">
        <v>3406</v>
      </c>
      <c r="C1739" t="s" s="192">
        <v>3407</v>
      </c>
      <c r="D1739" t="s" s="192">
        <v>3430</v>
      </c>
      <c r="E1739" t="s" s="192">
        <v>3431</v>
      </c>
      <c r="F1739" s="192">
        <f>IF('M102'!X100-SUM('M102'!X101)&gt;=-0.5,"OK","ERROR")</f>
      </c>
    </row>
    <row r="1740">
      <c r="A1740" t="s" s="192">
        <v>257</v>
      </c>
      <c r="B1740" t="s" s="191">
        <v>3406</v>
      </c>
      <c r="C1740" t="s" s="192">
        <v>3407</v>
      </c>
      <c r="D1740" t="s" s="192">
        <v>3432</v>
      </c>
      <c r="E1740" t="s" s="192">
        <v>3433</v>
      </c>
      <c r="F1740" s="192">
        <f>IF('M102'!Y100-SUM('M102'!Y101)&gt;=-0.5,"OK","ERROR")</f>
      </c>
    </row>
    <row r="1741">
      <c r="A1741" t="s" s="192">
        <v>3434</v>
      </c>
      <c r="B1741" t="s" s="192">
        <v>3435</v>
      </c>
      <c r="C1741" t="s" s="192">
        <v>3436</v>
      </c>
      <c r="D1741" t="s" s="192">
        <v>3437</v>
      </c>
      <c r="E1741" t="s" s="192">
        <v>3438</v>
      </c>
      <c r="F1741" s="192">
        <f>IF('M102'!K21-'M103'!K39&gt;=-0.5,"OK","ERROR")</f>
      </c>
    </row>
    <row r="1742">
      <c r="A1742" t="s" s="192">
        <v>3434</v>
      </c>
      <c r="B1742" t="s" s="192">
        <v>3435</v>
      </c>
      <c r="C1742" t="s" s="192">
        <v>3436</v>
      </c>
      <c r="D1742" t="s" s="192">
        <v>3439</v>
      </c>
      <c r="E1742" t="s" s="192">
        <v>3440</v>
      </c>
      <c r="F1742" s="192">
        <f>IF('M102'!L21-'M103'!L39&gt;=-0.5,"OK","ERROR")</f>
      </c>
    </row>
    <row r="1743">
      <c r="A1743" t="s" s="192">
        <v>3434</v>
      </c>
      <c r="B1743" t="s" s="192">
        <v>3435</v>
      </c>
      <c r="C1743" t="s" s="192">
        <v>3436</v>
      </c>
      <c r="D1743" t="s" s="192">
        <v>3441</v>
      </c>
      <c r="E1743" t="s" s="192">
        <v>3442</v>
      </c>
      <c r="F1743" s="192">
        <f>IF('M102'!M21-'M103'!M39&gt;=-0.5,"OK","ERROR")</f>
      </c>
    </row>
    <row r="1744">
      <c r="A1744" t="s" s="192">
        <v>3434</v>
      </c>
      <c r="B1744" t="s" s="192">
        <v>3435</v>
      </c>
      <c r="C1744" t="s" s="192">
        <v>3436</v>
      </c>
      <c r="D1744" t="s" s="192">
        <v>3443</v>
      </c>
      <c r="E1744" t="s" s="192">
        <v>3444</v>
      </c>
      <c r="F1744" s="192">
        <f>IF('M102'!N21-'M103'!N39&gt;=-0.5,"OK","ERROR")</f>
      </c>
    </row>
    <row r="1745">
      <c r="A1745" t="s" s="192">
        <v>3434</v>
      </c>
      <c r="B1745" t="s" s="192">
        <v>3435</v>
      </c>
      <c r="C1745" t="s" s="192">
        <v>3436</v>
      </c>
      <c r="D1745" t="s" s="192">
        <v>3445</v>
      </c>
      <c r="E1745" t="s" s="192">
        <v>3446</v>
      </c>
      <c r="F1745" s="192">
        <f>IF('M102'!O21-'M103'!O39&gt;=-0.5,"OK","ERROR")</f>
      </c>
    </row>
    <row r="1746">
      <c r="A1746" t="s" s="192">
        <v>3434</v>
      </c>
      <c r="B1746" t="s" s="192">
        <v>3435</v>
      </c>
      <c r="C1746" t="s" s="192">
        <v>3436</v>
      </c>
      <c r="D1746" t="s" s="192">
        <v>3447</v>
      </c>
      <c r="E1746" t="s" s="192">
        <v>3448</v>
      </c>
      <c r="F1746" s="192">
        <f>IF('M102'!P21-'M103'!P39&gt;=-0.5,"OK","ERROR")</f>
      </c>
    </row>
    <row r="1747">
      <c r="A1747" t="s" s="192">
        <v>3434</v>
      </c>
      <c r="B1747" t="s" s="192">
        <v>3435</v>
      </c>
      <c r="C1747" t="s" s="192">
        <v>3436</v>
      </c>
      <c r="D1747" t="s" s="192">
        <v>3449</v>
      </c>
      <c r="E1747" t="s" s="192">
        <v>3450</v>
      </c>
      <c r="F1747" s="192">
        <f>IF('M102'!Q21-'M103'!Q39&gt;=-0.5,"OK","ERROR")</f>
      </c>
    </row>
    <row r="1748">
      <c r="A1748" t="s" s="192">
        <v>3434</v>
      </c>
      <c r="B1748" t="s" s="192">
        <v>3435</v>
      </c>
      <c r="C1748" t="s" s="192">
        <v>3436</v>
      </c>
      <c r="D1748" t="s" s="192">
        <v>3451</v>
      </c>
      <c r="E1748" t="s" s="192">
        <v>3452</v>
      </c>
      <c r="F1748" s="192">
        <f>IF('M102'!R21-'M103'!R39&gt;=-0.5,"OK","ERROR")</f>
      </c>
    </row>
    <row r="1749">
      <c r="A1749" t="s" s="192">
        <v>3434</v>
      </c>
      <c r="B1749" t="s" s="192">
        <v>3435</v>
      </c>
      <c r="C1749" t="s" s="192">
        <v>3436</v>
      </c>
      <c r="D1749" t="s" s="192">
        <v>3453</v>
      </c>
      <c r="E1749" t="s" s="192">
        <v>3454</v>
      </c>
      <c r="F1749" s="192">
        <f>IF('M102'!S21-'M103'!S39&gt;=-0.5,"OK","ERROR")</f>
      </c>
    </row>
    <row r="1750">
      <c r="A1750" t="s" s="192">
        <v>3434</v>
      </c>
      <c r="B1750" t="s" s="192">
        <v>3435</v>
      </c>
      <c r="C1750" t="s" s="192">
        <v>3436</v>
      </c>
      <c r="D1750" t="s" s="192">
        <v>3455</v>
      </c>
      <c r="E1750" t="s" s="192">
        <v>3456</v>
      </c>
      <c r="F1750" s="192">
        <f>IF('M102'!T21-'M103'!T39&gt;=-0.5,"OK","ERROR")</f>
      </c>
    </row>
    <row r="1751">
      <c r="A1751" t="s" s="192">
        <v>3434</v>
      </c>
      <c r="B1751" t="s" s="192">
        <v>3435</v>
      </c>
      <c r="C1751" t="s" s="192">
        <v>3436</v>
      </c>
      <c r="D1751" t="s" s="192">
        <v>3457</v>
      </c>
      <c r="E1751" t="s" s="192">
        <v>3458</v>
      </c>
      <c r="F1751" s="192">
        <f>IF('M102'!U21-'M103'!U39&gt;=-0.5,"OK","ERROR")</f>
      </c>
    </row>
    <row r="1752">
      <c r="A1752" t="s" s="192">
        <v>3434</v>
      </c>
      <c r="B1752" t="s" s="192">
        <v>3435</v>
      </c>
      <c r="C1752" t="s" s="192">
        <v>3436</v>
      </c>
      <c r="D1752" t="s" s="192">
        <v>3459</v>
      </c>
      <c r="E1752" t="s" s="192">
        <v>3460</v>
      </c>
      <c r="F1752" s="192">
        <f>IF('M102'!V21-'M103'!V39&gt;=-0.5,"OK","ERROR")</f>
      </c>
    </row>
    <row r="1753">
      <c r="A1753" t="s" s="192">
        <v>3434</v>
      </c>
      <c r="B1753" t="s" s="192">
        <v>3435</v>
      </c>
      <c r="C1753" t="s" s="192">
        <v>3436</v>
      </c>
      <c r="D1753" t="s" s="192">
        <v>3461</v>
      </c>
      <c r="E1753" t="s" s="192">
        <v>3462</v>
      </c>
      <c r="F1753" s="192">
        <f>IF('M102'!W21-'M103'!W39&gt;=-0.5,"OK","ERROR")</f>
      </c>
    </row>
    <row r="1754">
      <c r="A1754" t="s" s="192">
        <v>3434</v>
      </c>
      <c r="B1754" t="s" s="192">
        <v>3435</v>
      </c>
      <c r="C1754" t="s" s="192">
        <v>3436</v>
      </c>
      <c r="D1754" t="s" s="192">
        <v>3463</v>
      </c>
      <c r="E1754" t="s" s="192">
        <v>3464</v>
      </c>
      <c r="F1754" s="192">
        <f>IF('M102'!X21-'M103'!X39&gt;=-0.5,"OK","ERROR")</f>
      </c>
    </row>
    <row r="1755">
      <c r="A1755" t="s" s="192">
        <v>3434</v>
      </c>
      <c r="B1755" t="s" s="192">
        <v>3435</v>
      </c>
      <c r="C1755" t="s" s="192">
        <v>3436</v>
      </c>
      <c r="D1755" t="s" s="192">
        <v>3465</v>
      </c>
      <c r="E1755" t="s" s="192">
        <v>3466</v>
      </c>
      <c r="F1755" s="192">
        <f>IF('M102'!Y21-'M103'!Y39&gt;=-0.5,"OK","ERROR")</f>
      </c>
    </row>
    <row r="1756">
      <c r="A1756" t="s" s="192">
        <v>257</v>
      </c>
      <c r="B1756" t="s" s="191">
        <v>3467</v>
      </c>
      <c r="C1756" t="s" s="192">
        <v>3468</v>
      </c>
      <c r="D1756" t="s" s="192">
        <v>3469</v>
      </c>
      <c r="E1756" t="s" s="192">
        <v>3470</v>
      </c>
      <c r="F1756" s="192">
        <f>IF('M102'!K21-'M102'!K30&gt;=-0.5,"OK","ERROR")</f>
      </c>
    </row>
    <row r="1757">
      <c r="A1757" t="s" s="192">
        <v>257</v>
      </c>
      <c r="B1757" t="s" s="191">
        <v>3467</v>
      </c>
      <c r="C1757" t="s" s="192">
        <v>3468</v>
      </c>
      <c r="D1757" t="s" s="192">
        <v>3471</v>
      </c>
      <c r="E1757" t="s" s="192">
        <v>3472</v>
      </c>
      <c r="F1757" s="192">
        <f>IF('M102'!M21-'M102'!M30&gt;=-0.5,"OK","ERROR")</f>
      </c>
    </row>
    <row r="1758">
      <c r="A1758" t="s" s="192">
        <v>257</v>
      </c>
      <c r="B1758" t="s" s="191">
        <v>3467</v>
      </c>
      <c r="C1758" t="s" s="192">
        <v>3468</v>
      </c>
      <c r="D1758" t="s" s="192">
        <v>3473</v>
      </c>
      <c r="E1758" t="s" s="192">
        <v>3474</v>
      </c>
      <c r="F1758" s="192">
        <f>IF('M102'!N21-'M102'!N30&gt;=-0.5,"OK","ERROR")</f>
      </c>
    </row>
    <row r="1759">
      <c r="A1759" t="s" s="192">
        <v>257</v>
      </c>
      <c r="B1759" t="s" s="191">
        <v>3467</v>
      </c>
      <c r="C1759" t="s" s="192">
        <v>3468</v>
      </c>
      <c r="D1759" t="s" s="192">
        <v>3475</v>
      </c>
      <c r="E1759" t="s" s="192">
        <v>3476</v>
      </c>
      <c r="F1759" s="192">
        <f>IF('M102'!O21-'M102'!O30&gt;=-0.5,"OK","ERROR")</f>
      </c>
    </row>
    <row r="1760">
      <c r="A1760" t="s" s="192">
        <v>257</v>
      </c>
      <c r="B1760" t="s" s="191">
        <v>3467</v>
      </c>
      <c r="C1760" t="s" s="192">
        <v>3468</v>
      </c>
      <c r="D1760" t="s" s="192">
        <v>3477</v>
      </c>
      <c r="E1760" t="s" s="192">
        <v>3478</v>
      </c>
      <c r="F1760" s="192">
        <f>IF('M102'!P21-'M102'!P30&gt;=-0.5,"OK","ERROR")</f>
      </c>
    </row>
    <row r="1761">
      <c r="A1761" t="s" s="192">
        <v>257</v>
      </c>
      <c r="B1761" t="s" s="191">
        <v>3467</v>
      </c>
      <c r="C1761" t="s" s="192">
        <v>3468</v>
      </c>
      <c r="D1761" t="s" s="192">
        <v>3479</v>
      </c>
      <c r="E1761" t="s" s="192">
        <v>3480</v>
      </c>
      <c r="F1761" s="192">
        <f>IF('M102'!Q21-'M102'!Q30&gt;=-0.5,"OK","ERROR")</f>
      </c>
    </row>
    <row r="1762">
      <c r="A1762" t="s" s="192">
        <v>257</v>
      </c>
      <c r="B1762" t="s" s="191">
        <v>3467</v>
      </c>
      <c r="C1762" t="s" s="192">
        <v>3468</v>
      </c>
      <c r="D1762" t="s" s="192">
        <v>3481</v>
      </c>
      <c r="E1762" t="s" s="192">
        <v>3482</v>
      </c>
      <c r="F1762" s="192">
        <f>IF('M102'!R21-'M102'!R30&gt;=-0.5,"OK","ERROR")</f>
      </c>
    </row>
    <row r="1763">
      <c r="A1763" t="s" s="192">
        <v>257</v>
      </c>
      <c r="B1763" t="s" s="191">
        <v>3467</v>
      </c>
      <c r="C1763" t="s" s="192">
        <v>3468</v>
      </c>
      <c r="D1763" t="s" s="192">
        <v>3483</v>
      </c>
      <c r="E1763" t="s" s="192">
        <v>3484</v>
      </c>
      <c r="F1763" s="192">
        <f>IF('M102'!T21-'M102'!T30&gt;=-0.5,"OK","ERROR")</f>
      </c>
    </row>
    <row r="1764">
      <c r="A1764" t="s" s="192">
        <v>257</v>
      </c>
      <c r="B1764" t="s" s="191">
        <v>3467</v>
      </c>
      <c r="C1764" t="s" s="192">
        <v>3468</v>
      </c>
      <c r="D1764" t="s" s="192">
        <v>3485</v>
      </c>
      <c r="E1764" t="s" s="192">
        <v>3486</v>
      </c>
      <c r="F1764" s="192">
        <f>IF('M102'!U21-'M102'!U30&gt;=-0.5,"OK","ERROR")</f>
      </c>
    </row>
    <row r="1765">
      <c r="A1765" t="s" s="192">
        <v>257</v>
      </c>
      <c r="B1765" t="s" s="191">
        <v>3467</v>
      </c>
      <c r="C1765" t="s" s="192">
        <v>3468</v>
      </c>
      <c r="D1765" t="s" s="192">
        <v>3487</v>
      </c>
      <c r="E1765" t="s" s="192">
        <v>3488</v>
      </c>
      <c r="F1765" s="192">
        <f>IF('M102'!V21-'M102'!V30&gt;=-0.5,"OK","ERROR")</f>
      </c>
    </row>
    <row r="1766">
      <c r="A1766" t="s" s="192">
        <v>257</v>
      </c>
      <c r="B1766" t="s" s="191">
        <v>3467</v>
      </c>
      <c r="C1766" t="s" s="192">
        <v>3468</v>
      </c>
      <c r="D1766" t="s" s="192">
        <v>3489</v>
      </c>
      <c r="E1766" t="s" s="192">
        <v>3490</v>
      </c>
      <c r="F1766" s="192">
        <f>IF('M102'!W21-'M102'!W30&gt;=-0.5,"OK","ERROR")</f>
      </c>
    </row>
    <row r="1767">
      <c r="A1767" t="s" s="192">
        <v>257</v>
      </c>
      <c r="B1767" t="s" s="191">
        <v>3467</v>
      </c>
      <c r="C1767" t="s" s="192">
        <v>3468</v>
      </c>
      <c r="D1767" t="s" s="192">
        <v>3491</v>
      </c>
      <c r="E1767" t="s" s="192">
        <v>3492</v>
      </c>
      <c r="F1767" s="192">
        <f>IF('M102'!X21-'M102'!X30&gt;=-0.5,"OK","ERROR")</f>
      </c>
    </row>
    <row r="1768">
      <c r="A1768" t="s" s="192">
        <v>257</v>
      </c>
      <c r="B1768" t="s" s="191">
        <v>3467</v>
      </c>
      <c r="C1768" t="s" s="192">
        <v>3468</v>
      </c>
      <c r="D1768" t="s" s="192">
        <v>3493</v>
      </c>
      <c r="E1768" t="s" s="192">
        <v>3494</v>
      </c>
      <c r="F1768" s="192">
        <f>IF('M102'!Y21-'M102'!Y30&gt;=-0.5,"OK","ERROR")</f>
      </c>
    </row>
    <row r="1769">
      <c r="A1769" t="s" s="192">
        <v>3434</v>
      </c>
      <c r="B1769" t="s" s="192">
        <v>3495</v>
      </c>
      <c r="C1769" t="s" s="192">
        <v>3496</v>
      </c>
      <c r="D1769" t="s" s="192">
        <v>3497</v>
      </c>
      <c r="E1769" t="s" s="192">
        <v>3498</v>
      </c>
      <c r="F1769" s="192">
        <f>IF(ABS('M102'!K31-SUM('M103'!K41,'M103'!K44))&lt;=0.5,"OK","ERROR")</f>
      </c>
    </row>
    <row r="1770">
      <c r="A1770" t="s" s="192">
        <v>3434</v>
      </c>
      <c r="B1770" t="s" s="192">
        <v>3495</v>
      </c>
      <c r="C1770" t="s" s="192">
        <v>3496</v>
      </c>
      <c r="D1770" t="s" s="192">
        <v>3499</v>
      </c>
      <c r="E1770" t="s" s="192">
        <v>3500</v>
      </c>
      <c r="F1770" s="192">
        <f>IF(ABS('M102'!L31-SUM('M103'!L41,'M103'!L44))&lt;=0.5,"OK","ERROR")</f>
      </c>
    </row>
    <row r="1771">
      <c r="A1771" t="s" s="192">
        <v>3434</v>
      </c>
      <c r="B1771" t="s" s="192">
        <v>3495</v>
      </c>
      <c r="C1771" t="s" s="192">
        <v>3496</v>
      </c>
      <c r="D1771" t="s" s="192">
        <v>3501</v>
      </c>
      <c r="E1771" t="s" s="192">
        <v>3502</v>
      </c>
      <c r="F1771" s="192">
        <f>IF(ABS('M102'!M31-SUM('M103'!M41,'M103'!M44))&lt;=0.5,"OK","ERROR")</f>
      </c>
    </row>
    <row r="1772">
      <c r="A1772" t="s" s="192">
        <v>3434</v>
      </c>
      <c r="B1772" t="s" s="192">
        <v>3495</v>
      </c>
      <c r="C1772" t="s" s="192">
        <v>3496</v>
      </c>
      <c r="D1772" t="s" s="192">
        <v>3503</v>
      </c>
      <c r="E1772" t="s" s="192">
        <v>3504</v>
      </c>
      <c r="F1772" s="192">
        <f>IF(ABS('M102'!N31-SUM('M103'!N41,'M103'!N44))&lt;=0.5,"OK","ERROR")</f>
      </c>
    </row>
    <row r="1773">
      <c r="A1773" t="s" s="192">
        <v>3434</v>
      </c>
      <c r="B1773" t="s" s="192">
        <v>3495</v>
      </c>
      <c r="C1773" t="s" s="192">
        <v>3496</v>
      </c>
      <c r="D1773" t="s" s="192">
        <v>3505</v>
      </c>
      <c r="E1773" t="s" s="192">
        <v>3506</v>
      </c>
      <c r="F1773" s="192">
        <f>IF(ABS('M102'!O31-SUM('M103'!O41,'M103'!O44))&lt;=0.5,"OK","ERROR")</f>
      </c>
    </row>
    <row r="1774">
      <c r="A1774" t="s" s="192">
        <v>3434</v>
      </c>
      <c r="B1774" t="s" s="192">
        <v>3495</v>
      </c>
      <c r="C1774" t="s" s="192">
        <v>3496</v>
      </c>
      <c r="D1774" t="s" s="192">
        <v>3507</v>
      </c>
      <c r="E1774" t="s" s="192">
        <v>3508</v>
      </c>
      <c r="F1774" s="192">
        <f>IF(ABS('M102'!P31-SUM('M103'!P41,'M103'!P44))&lt;=0.5,"OK","ERROR")</f>
      </c>
    </row>
    <row r="1775">
      <c r="A1775" t="s" s="192">
        <v>3434</v>
      </c>
      <c r="B1775" t="s" s="192">
        <v>3495</v>
      </c>
      <c r="C1775" t="s" s="192">
        <v>3496</v>
      </c>
      <c r="D1775" t="s" s="192">
        <v>3509</v>
      </c>
      <c r="E1775" t="s" s="192">
        <v>3510</v>
      </c>
      <c r="F1775" s="192">
        <f>IF(ABS('M102'!Q31-SUM('M103'!Q41,'M103'!Q44))&lt;=0.5,"OK","ERROR")</f>
      </c>
    </row>
    <row r="1776">
      <c r="A1776" t="s" s="192">
        <v>3434</v>
      </c>
      <c r="B1776" t="s" s="192">
        <v>3495</v>
      </c>
      <c r="C1776" t="s" s="192">
        <v>3496</v>
      </c>
      <c r="D1776" t="s" s="192">
        <v>3511</v>
      </c>
      <c r="E1776" t="s" s="192">
        <v>3512</v>
      </c>
      <c r="F1776" s="192">
        <f>IF(ABS('M102'!R31-SUM('M103'!R41,'M103'!R44))&lt;=0.5,"OK","ERROR")</f>
      </c>
    </row>
    <row r="1777">
      <c r="A1777" t="s" s="192">
        <v>3434</v>
      </c>
      <c r="B1777" t="s" s="192">
        <v>3495</v>
      </c>
      <c r="C1777" t="s" s="192">
        <v>3496</v>
      </c>
      <c r="D1777" t="s" s="192">
        <v>3513</v>
      </c>
      <c r="E1777" t="s" s="192">
        <v>3514</v>
      </c>
      <c r="F1777" s="192">
        <f>IF(ABS('M102'!S31-SUM('M103'!S41,'M103'!S44))&lt;=0.5,"OK","ERROR")</f>
      </c>
    </row>
    <row r="1778">
      <c r="A1778" t="s" s="192">
        <v>3434</v>
      </c>
      <c r="B1778" t="s" s="192">
        <v>3495</v>
      </c>
      <c r="C1778" t="s" s="192">
        <v>3496</v>
      </c>
      <c r="D1778" t="s" s="192">
        <v>3515</v>
      </c>
      <c r="E1778" t="s" s="192">
        <v>3516</v>
      </c>
      <c r="F1778" s="192">
        <f>IF(ABS('M102'!T31-SUM('M103'!T41,'M103'!T44))&lt;=0.5,"OK","ERROR")</f>
      </c>
    </row>
    <row r="1779">
      <c r="A1779" t="s" s="192">
        <v>3434</v>
      </c>
      <c r="B1779" t="s" s="192">
        <v>3495</v>
      </c>
      <c r="C1779" t="s" s="192">
        <v>3496</v>
      </c>
      <c r="D1779" t="s" s="192">
        <v>3517</v>
      </c>
      <c r="E1779" t="s" s="192">
        <v>3518</v>
      </c>
      <c r="F1779" s="192">
        <f>IF(ABS('M102'!U31-SUM('M103'!U41,'M103'!U44))&lt;=0.5,"OK","ERROR")</f>
      </c>
    </row>
    <row r="1780">
      <c r="A1780" t="s" s="192">
        <v>3434</v>
      </c>
      <c r="B1780" t="s" s="192">
        <v>3495</v>
      </c>
      <c r="C1780" t="s" s="192">
        <v>3496</v>
      </c>
      <c r="D1780" t="s" s="192">
        <v>3519</v>
      </c>
      <c r="E1780" t="s" s="192">
        <v>3520</v>
      </c>
      <c r="F1780" s="192">
        <f>IF(ABS('M102'!V31-SUM('M103'!V41,'M103'!V44))&lt;=0.5,"OK","ERROR")</f>
      </c>
    </row>
    <row r="1781">
      <c r="A1781" t="s" s="192">
        <v>3434</v>
      </c>
      <c r="B1781" t="s" s="192">
        <v>3495</v>
      </c>
      <c r="C1781" t="s" s="192">
        <v>3496</v>
      </c>
      <c r="D1781" t="s" s="192">
        <v>3521</v>
      </c>
      <c r="E1781" t="s" s="192">
        <v>3522</v>
      </c>
      <c r="F1781" s="192">
        <f>IF(ABS('M102'!W31-SUM('M103'!W41,'M103'!W44))&lt;=0.5,"OK","ERROR")</f>
      </c>
    </row>
    <row r="1782">
      <c r="A1782" t="s" s="192">
        <v>3434</v>
      </c>
      <c r="B1782" t="s" s="192">
        <v>3495</v>
      </c>
      <c r="C1782" t="s" s="192">
        <v>3496</v>
      </c>
      <c r="D1782" t="s" s="192">
        <v>3523</v>
      </c>
      <c r="E1782" t="s" s="192">
        <v>3524</v>
      </c>
      <c r="F1782" s="192">
        <f>IF(ABS('M102'!X31-SUM('M103'!X41,'M103'!X44))&lt;=0.5,"OK","ERROR")</f>
      </c>
    </row>
    <row r="1783">
      <c r="A1783" t="s" s="192">
        <v>3434</v>
      </c>
      <c r="B1783" t="s" s="192">
        <v>3495</v>
      </c>
      <c r="C1783" t="s" s="192">
        <v>3496</v>
      </c>
      <c r="D1783" t="s" s="192">
        <v>3525</v>
      </c>
      <c r="E1783" t="s" s="192">
        <v>3526</v>
      </c>
      <c r="F1783" s="192">
        <f>IF(ABS('M102'!Y31-SUM('M103'!Y41,'M103'!Y44))&lt;=0.5,"OK","ERROR")</f>
      </c>
    </row>
    <row r="1784">
      <c r="A1784" t="s" s="192">
        <v>3434</v>
      </c>
      <c r="B1784" t="s" s="192">
        <v>3495</v>
      </c>
      <c r="C1784" t="s" s="192">
        <v>3496</v>
      </c>
      <c r="D1784" t="s" s="192">
        <v>3527</v>
      </c>
      <c r="E1784" t="s" s="192">
        <v>3528</v>
      </c>
      <c r="F1784" s="192">
        <f>IF(ABS('M102'!K32-SUM('M103'!K42,'M103'!K45))&lt;=0.5,"OK","ERROR")</f>
      </c>
    </row>
    <row r="1785">
      <c r="A1785" t="s" s="192">
        <v>3434</v>
      </c>
      <c r="B1785" t="s" s="192">
        <v>3495</v>
      </c>
      <c r="C1785" t="s" s="192">
        <v>3496</v>
      </c>
      <c r="D1785" t="s" s="192">
        <v>3529</v>
      </c>
      <c r="E1785" t="s" s="192">
        <v>3530</v>
      </c>
      <c r="F1785" s="192">
        <f>IF(ABS('M102'!L32-SUM('M103'!L42,'M103'!L45))&lt;=0.5,"OK","ERROR")</f>
      </c>
    </row>
    <row r="1786">
      <c r="A1786" t="s" s="192">
        <v>3434</v>
      </c>
      <c r="B1786" t="s" s="192">
        <v>3495</v>
      </c>
      <c r="C1786" t="s" s="192">
        <v>3496</v>
      </c>
      <c r="D1786" t="s" s="192">
        <v>3531</v>
      </c>
      <c r="E1786" t="s" s="192">
        <v>3532</v>
      </c>
      <c r="F1786" s="192">
        <f>IF(ABS('M102'!M32-SUM('M103'!M42,'M103'!M45))&lt;=0.5,"OK","ERROR")</f>
      </c>
    </row>
    <row r="1787">
      <c r="A1787" t="s" s="192">
        <v>3434</v>
      </c>
      <c r="B1787" t="s" s="192">
        <v>3495</v>
      </c>
      <c r="C1787" t="s" s="192">
        <v>3496</v>
      </c>
      <c r="D1787" t="s" s="192">
        <v>3533</v>
      </c>
      <c r="E1787" t="s" s="192">
        <v>3534</v>
      </c>
      <c r="F1787" s="192">
        <f>IF(ABS('M102'!N32-SUM('M103'!N42,'M103'!N45))&lt;=0.5,"OK","ERROR")</f>
      </c>
    </row>
    <row r="1788">
      <c r="A1788" t="s" s="192">
        <v>3434</v>
      </c>
      <c r="B1788" t="s" s="192">
        <v>3495</v>
      </c>
      <c r="C1788" t="s" s="192">
        <v>3496</v>
      </c>
      <c r="D1788" t="s" s="192">
        <v>3535</v>
      </c>
      <c r="E1788" t="s" s="192">
        <v>3536</v>
      </c>
      <c r="F1788" s="192">
        <f>IF(ABS('M102'!O32-SUM('M103'!O42,'M103'!O45))&lt;=0.5,"OK","ERROR")</f>
      </c>
    </row>
    <row r="1789">
      <c r="A1789" t="s" s="192">
        <v>3434</v>
      </c>
      <c r="B1789" t="s" s="192">
        <v>3495</v>
      </c>
      <c r="C1789" t="s" s="192">
        <v>3496</v>
      </c>
      <c r="D1789" t="s" s="192">
        <v>3537</v>
      </c>
      <c r="E1789" t="s" s="192">
        <v>3538</v>
      </c>
      <c r="F1789" s="192">
        <f>IF(ABS('M102'!P32-SUM('M103'!P42,'M103'!P45))&lt;=0.5,"OK","ERROR")</f>
      </c>
    </row>
    <row r="1790">
      <c r="A1790" t="s" s="192">
        <v>3434</v>
      </c>
      <c r="B1790" t="s" s="192">
        <v>3495</v>
      </c>
      <c r="C1790" t="s" s="192">
        <v>3496</v>
      </c>
      <c r="D1790" t="s" s="192">
        <v>3539</v>
      </c>
      <c r="E1790" t="s" s="192">
        <v>3540</v>
      </c>
      <c r="F1790" s="192">
        <f>IF(ABS('M102'!Q32-SUM('M103'!Q42,'M103'!Q45))&lt;=0.5,"OK","ERROR")</f>
      </c>
    </row>
    <row r="1791">
      <c r="A1791" t="s" s="192">
        <v>3434</v>
      </c>
      <c r="B1791" t="s" s="192">
        <v>3495</v>
      </c>
      <c r="C1791" t="s" s="192">
        <v>3496</v>
      </c>
      <c r="D1791" t="s" s="192">
        <v>3541</v>
      </c>
      <c r="E1791" t="s" s="192">
        <v>3542</v>
      </c>
      <c r="F1791" s="192">
        <f>IF(ABS('M102'!R32-SUM('M103'!R42,'M103'!R45))&lt;=0.5,"OK","ERROR")</f>
      </c>
    </row>
    <row r="1792">
      <c r="A1792" t="s" s="192">
        <v>3434</v>
      </c>
      <c r="B1792" t="s" s="192">
        <v>3495</v>
      </c>
      <c r="C1792" t="s" s="192">
        <v>3496</v>
      </c>
      <c r="D1792" t="s" s="192">
        <v>3543</v>
      </c>
      <c r="E1792" t="s" s="192">
        <v>3544</v>
      </c>
      <c r="F1792" s="192">
        <f>IF(ABS('M102'!S32-SUM('M103'!S42,'M103'!S45))&lt;=0.5,"OK","ERROR")</f>
      </c>
    </row>
    <row r="1793">
      <c r="A1793" t="s" s="192">
        <v>3434</v>
      </c>
      <c r="B1793" t="s" s="192">
        <v>3495</v>
      </c>
      <c r="C1793" t="s" s="192">
        <v>3496</v>
      </c>
      <c r="D1793" t="s" s="192">
        <v>3545</v>
      </c>
      <c r="E1793" t="s" s="192">
        <v>3546</v>
      </c>
      <c r="F1793" s="192">
        <f>IF(ABS('M102'!T32-SUM('M103'!T42,'M103'!T45))&lt;=0.5,"OK","ERROR")</f>
      </c>
    </row>
    <row r="1794">
      <c r="A1794" t="s" s="192">
        <v>3434</v>
      </c>
      <c r="B1794" t="s" s="192">
        <v>3495</v>
      </c>
      <c r="C1794" t="s" s="192">
        <v>3496</v>
      </c>
      <c r="D1794" t="s" s="192">
        <v>3547</v>
      </c>
      <c r="E1794" t="s" s="192">
        <v>3548</v>
      </c>
      <c r="F1794" s="192">
        <f>IF(ABS('M102'!U32-SUM('M103'!U42,'M103'!U45))&lt;=0.5,"OK","ERROR")</f>
      </c>
    </row>
    <row r="1795">
      <c r="A1795" t="s" s="192">
        <v>3434</v>
      </c>
      <c r="B1795" t="s" s="192">
        <v>3495</v>
      </c>
      <c r="C1795" t="s" s="192">
        <v>3496</v>
      </c>
      <c r="D1795" t="s" s="192">
        <v>3549</v>
      </c>
      <c r="E1795" t="s" s="192">
        <v>3550</v>
      </c>
      <c r="F1795" s="192">
        <f>IF(ABS('M102'!V32-SUM('M103'!V42,'M103'!V45))&lt;=0.5,"OK","ERROR")</f>
      </c>
    </row>
    <row r="1796">
      <c r="A1796" t="s" s="192">
        <v>3434</v>
      </c>
      <c r="B1796" t="s" s="192">
        <v>3495</v>
      </c>
      <c r="C1796" t="s" s="192">
        <v>3496</v>
      </c>
      <c r="D1796" t="s" s="192">
        <v>3551</v>
      </c>
      <c r="E1796" t="s" s="192">
        <v>3552</v>
      </c>
      <c r="F1796" s="192">
        <f>IF(ABS('M102'!W32-SUM('M103'!W42,'M103'!W45))&lt;=0.5,"OK","ERROR")</f>
      </c>
    </row>
    <row r="1797">
      <c r="A1797" t="s" s="192">
        <v>3434</v>
      </c>
      <c r="B1797" t="s" s="192">
        <v>3495</v>
      </c>
      <c r="C1797" t="s" s="192">
        <v>3496</v>
      </c>
      <c r="D1797" t="s" s="192">
        <v>3553</v>
      </c>
      <c r="E1797" t="s" s="192">
        <v>3554</v>
      </c>
      <c r="F1797" s="192">
        <f>IF(ABS('M102'!X32-SUM('M103'!X42,'M103'!X45))&lt;=0.5,"OK","ERROR")</f>
      </c>
    </row>
    <row r="1798">
      <c r="A1798" t="s" s="192">
        <v>3434</v>
      </c>
      <c r="B1798" t="s" s="192">
        <v>3495</v>
      </c>
      <c r="C1798" t="s" s="192">
        <v>3496</v>
      </c>
      <c r="D1798" t="s" s="192">
        <v>3555</v>
      </c>
      <c r="E1798" t="s" s="192">
        <v>3556</v>
      </c>
      <c r="F1798" s="192">
        <f>IF(ABS('M102'!Y32-SUM('M103'!Y42,'M103'!Y45))&lt;=0.5,"OK","ERROR")</f>
      </c>
    </row>
    <row r="1799">
      <c r="A1799" t="s" s="192">
        <v>3434</v>
      </c>
      <c r="B1799" t="s" s="192">
        <v>3495</v>
      </c>
      <c r="C1799" t="s" s="192">
        <v>3496</v>
      </c>
      <c r="D1799" t="s" s="192">
        <v>3557</v>
      </c>
      <c r="E1799" t="s" s="192">
        <v>3558</v>
      </c>
      <c r="F1799" s="192">
        <f>IF(ABS('M102'!K41-SUM('M103'!K43,'M103'!K46))&lt;=0.5,"OK","ERROR")</f>
      </c>
    </row>
    <row r="1800">
      <c r="A1800" t="s" s="192">
        <v>3434</v>
      </c>
      <c r="B1800" t="s" s="192">
        <v>3495</v>
      </c>
      <c r="C1800" t="s" s="192">
        <v>3496</v>
      </c>
      <c r="D1800" t="s" s="192">
        <v>3559</v>
      </c>
      <c r="E1800" t="s" s="192">
        <v>3560</v>
      </c>
      <c r="F1800" s="192">
        <f>IF(ABS('M102'!L41-SUM('M103'!L43,'M103'!L46))&lt;=0.5,"OK","ERROR")</f>
      </c>
    </row>
    <row r="1801">
      <c r="A1801" t="s" s="192">
        <v>3434</v>
      </c>
      <c r="B1801" t="s" s="192">
        <v>3495</v>
      </c>
      <c r="C1801" t="s" s="192">
        <v>3496</v>
      </c>
      <c r="D1801" t="s" s="192">
        <v>3561</v>
      </c>
      <c r="E1801" t="s" s="192">
        <v>3562</v>
      </c>
      <c r="F1801" s="192">
        <f>IF(ABS('M102'!M41-SUM('M103'!M43,'M103'!M46))&lt;=0.5,"OK","ERROR")</f>
      </c>
    </row>
    <row r="1802">
      <c r="A1802" t="s" s="192">
        <v>3434</v>
      </c>
      <c r="B1802" t="s" s="192">
        <v>3495</v>
      </c>
      <c r="C1802" t="s" s="192">
        <v>3496</v>
      </c>
      <c r="D1802" t="s" s="192">
        <v>3563</v>
      </c>
      <c r="E1802" t="s" s="192">
        <v>3564</v>
      </c>
      <c r="F1802" s="192">
        <f>IF(ABS('M102'!N41-SUM('M103'!N43,'M103'!N46))&lt;=0.5,"OK","ERROR")</f>
      </c>
    </row>
    <row r="1803">
      <c r="A1803" t="s" s="192">
        <v>3434</v>
      </c>
      <c r="B1803" t="s" s="192">
        <v>3495</v>
      </c>
      <c r="C1803" t="s" s="192">
        <v>3496</v>
      </c>
      <c r="D1803" t="s" s="192">
        <v>3565</v>
      </c>
      <c r="E1803" t="s" s="192">
        <v>3566</v>
      </c>
      <c r="F1803" s="192">
        <f>IF(ABS('M102'!O41-SUM('M103'!O43,'M103'!O46))&lt;=0.5,"OK","ERROR")</f>
      </c>
    </row>
    <row r="1804">
      <c r="A1804" t="s" s="192">
        <v>3434</v>
      </c>
      <c r="B1804" t="s" s="192">
        <v>3495</v>
      </c>
      <c r="C1804" t="s" s="192">
        <v>3496</v>
      </c>
      <c r="D1804" t="s" s="192">
        <v>3567</v>
      </c>
      <c r="E1804" t="s" s="192">
        <v>3568</v>
      </c>
      <c r="F1804" s="192">
        <f>IF(ABS('M102'!P41-SUM('M103'!P43,'M103'!P46))&lt;=0.5,"OK","ERROR")</f>
      </c>
    </row>
    <row r="1805">
      <c r="A1805" t="s" s="192">
        <v>3434</v>
      </c>
      <c r="B1805" t="s" s="192">
        <v>3495</v>
      </c>
      <c r="C1805" t="s" s="192">
        <v>3496</v>
      </c>
      <c r="D1805" t="s" s="192">
        <v>3569</v>
      </c>
      <c r="E1805" t="s" s="192">
        <v>3570</v>
      </c>
      <c r="F1805" s="192">
        <f>IF(ABS('M102'!Q41-SUM('M103'!Q43,'M103'!Q46))&lt;=0.5,"OK","ERROR")</f>
      </c>
    </row>
    <row r="1806">
      <c r="A1806" t="s" s="192">
        <v>3434</v>
      </c>
      <c r="B1806" t="s" s="192">
        <v>3495</v>
      </c>
      <c r="C1806" t="s" s="192">
        <v>3496</v>
      </c>
      <c r="D1806" t="s" s="192">
        <v>3571</v>
      </c>
      <c r="E1806" t="s" s="192">
        <v>3572</v>
      </c>
      <c r="F1806" s="192">
        <f>IF(ABS('M102'!R41-SUM('M103'!R43,'M103'!R46))&lt;=0.5,"OK","ERROR")</f>
      </c>
    </row>
    <row r="1807">
      <c r="A1807" t="s" s="192">
        <v>3434</v>
      </c>
      <c r="B1807" t="s" s="192">
        <v>3495</v>
      </c>
      <c r="C1807" t="s" s="192">
        <v>3496</v>
      </c>
      <c r="D1807" t="s" s="192">
        <v>3573</v>
      </c>
      <c r="E1807" t="s" s="192">
        <v>3574</v>
      </c>
      <c r="F1807" s="192">
        <f>IF(ABS('M102'!S41-SUM('M103'!S43,'M103'!S46))&lt;=0.5,"OK","ERROR")</f>
      </c>
    </row>
    <row r="1808">
      <c r="A1808" t="s" s="192">
        <v>3434</v>
      </c>
      <c r="B1808" t="s" s="192">
        <v>3495</v>
      </c>
      <c r="C1808" t="s" s="192">
        <v>3496</v>
      </c>
      <c r="D1808" t="s" s="192">
        <v>3575</v>
      </c>
      <c r="E1808" t="s" s="192">
        <v>3576</v>
      </c>
      <c r="F1808" s="192">
        <f>IF(ABS('M102'!T41-SUM('M103'!T43,'M103'!T46))&lt;=0.5,"OK","ERROR")</f>
      </c>
    </row>
    <row r="1809">
      <c r="A1809" t="s" s="192">
        <v>3434</v>
      </c>
      <c r="B1809" t="s" s="192">
        <v>3495</v>
      </c>
      <c r="C1809" t="s" s="192">
        <v>3496</v>
      </c>
      <c r="D1809" t="s" s="192">
        <v>3577</v>
      </c>
      <c r="E1809" t="s" s="192">
        <v>3578</v>
      </c>
      <c r="F1809" s="192">
        <f>IF(ABS('M102'!U41-SUM('M103'!U43,'M103'!U46))&lt;=0.5,"OK","ERROR")</f>
      </c>
    </row>
    <row r="1810">
      <c r="A1810" t="s" s="192">
        <v>3434</v>
      </c>
      <c r="B1810" t="s" s="192">
        <v>3495</v>
      </c>
      <c r="C1810" t="s" s="192">
        <v>3496</v>
      </c>
      <c r="D1810" t="s" s="192">
        <v>3579</v>
      </c>
      <c r="E1810" t="s" s="192">
        <v>3580</v>
      </c>
      <c r="F1810" s="192">
        <f>IF(ABS('M102'!V41-SUM('M103'!V43,'M103'!V46))&lt;=0.5,"OK","ERROR")</f>
      </c>
    </row>
    <row r="1811">
      <c r="A1811" t="s" s="192">
        <v>3434</v>
      </c>
      <c r="B1811" t="s" s="192">
        <v>3495</v>
      </c>
      <c r="C1811" t="s" s="192">
        <v>3496</v>
      </c>
      <c r="D1811" t="s" s="192">
        <v>3581</v>
      </c>
      <c r="E1811" t="s" s="192">
        <v>3582</v>
      </c>
      <c r="F1811" s="192">
        <f>IF(ABS('M102'!W41-SUM('M103'!W43,'M103'!W46))&lt;=0.5,"OK","ERROR")</f>
      </c>
    </row>
    <row r="1812">
      <c r="A1812" t="s" s="192">
        <v>3434</v>
      </c>
      <c r="B1812" t="s" s="192">
        <v>3495</v>
      </c>
      <c r="C1812" t="s" s="192">
        <v>3496</v>
      </c>
      <c r="D1812" t="s" s="192">
        <v>3583</v>
      </c>
      <c r="E1812" t="s" s="192">
        <v>3584</v>
      </c>
      <c r="F1812" s="192">
        <f>IF(ABS('M102'!X41-SUM('M103'!X43,'M103'!X46))&lt;=0.5,"OK","ERROR")</f>
      </c>
    </row>
    <row r="1813">
      <c r="A1813" t="s" s="192">
        <v>3434</v>
      </c>
      <c r="B1813" t="s" s="192">
        <v>3495</v>
      </c>
      <c r="C1813" t="s" s="192">
        <v>3496</v>
      </c>
      <c r="D1813" t="s" s="192">
        <v>3585</v>
      </c>
      <c r="E1813" t="s" s="192">
        <v>3586</v>
      </c>
      <c r="F1813" s="192">
        <f>IF(ABS('M102'!Y41-SUM('M103'!Y43,'M103'!Y46))&lt;=0.5,"OK","ERROR")</f>
      </c>
    </row>
    <row r="1814">
      <c r="A1814" t="s" s="192">
        <v>257</v>
      </c>
      <c r="B1814" t="s" s="191">
        <v>3587</v>
      </c>
      <c r="C1814" t="s" s="192">
        <v>3588</v>
      </c>
      <c r="D1814" t="s" s="192">
        <v>3589</v>
      </c>
      <c r="E1814" t="s" s="192">
        <v>3590</v>
      </c>
      <c r="F1814" s="192">
        <f>IF(ABS('M102'!K50-SUM('M102'!K64,'M102'!K51))&lt;=0.5,"OK","ERROR")</f>
      </c>
    </row>
    <row r="1815">
      <c r="A1815" t="s" s="192">
        <v>257</v>
      </c>
      <c r="B1815" t="s" s="191">
        <v>3587</v>
      </c>
      <c r="C1815" t="s" s="192">
        <v>3588</v>
      </c>
      <c r="D1815" t="s" s="192">
        <v>3591</v>
      </c>
      <c r="E1815" t="s" s="192">
        <v>3592</v>
      </c>
      <c r="F1815" s="192">
        <f>IF(ABS('M102'!L50-SUM('M102'!L64,'M102'!L51))&lt;=0.5,"OK","ERROR")</f>
      </c>
    </row>
    <row r="1816">
      <c r="A1816" t="s" s="192">
        <v>257</v>
      </c>
      <c r="B1816" t="s" s="191">
        <v>3587</v>
      </c>
      <c r="C1816" t="s" s="192">
        <v>3588</v>
      </c>
      <c r="D1816" t="s" s="192">
        <v>3593</v>
      </c>
      <c r="E1816" t="s" s="192">
        <v>3594</v>
      </c>
      <c r="F1816" s="192">
        <f>IF(ABS('M102'!M50-SUM('M102'!M64,'M102'!M51))&lt;=0.5,"OK","ERROR")</f>
      </c>
    </row>
    <row r="1817">
      <c r="A1817" t="s" s="192">
        <v>257</v>
      </c>
      <c r="B1817" t="s" s="191">
        <v>3587</v>
      </c>
      <c r="C1817" t="s" s="192">
        <v>3588</v>
      </c>
      <c r="D1817" t="s" s="192">
        <v>3595</v>
      </c>
      <c r="E1817" t="s" s="192">
        <v>3596</v>
      </c>
      <c r="F1817" s="192">
        <f>IF(ABS('M102'!N50-SUM('M102'!N64,'M102'!N51))&lt;=0.5,"OK","ERROR")</f>
      </c>
    </row>
    <row r="1818">
      <c r="A1818" t="s" s="192">
        <v>257</v>
      </c>
      <c r="B1818" t="s" s="191">
        <v>3587</v>
      </c>
      <c r="C1818" t="s" s="192">
        <v>3588</v>
      </c>
      <c r="D1818" t="s" s="192">
        <v>3597</v>
      </c>
      <c r="E1818" t="s" s="192">
        <v>3598</v>
      </c>
      <c r="F1818" s="192">
        <f>IF(ABS('M102'!O50-SUM('M102'!O64,'M102'!O51))&lt;=0.5,"OK","ERROR")</f>
      </c>
    </row>
    <row r="1819">
      <c r="A1819" t="s" s="192">
        <v>257</v>
      </c>
      <c r="B1819" t="s" s="191">
        <v>3587</v>
      </c>
      <c r="C1819" t="s" s="192">
        <v>3588</v>
      </c>
      <c r="D1819" t="s" s="192">
        <v>3599</v>
      </c>
      <c r="E1819" t="s" s="192">
        <v>3600</v>
      </c>
      <c r="F1819" s="192">
        <f>IF(ABS('M102'!P50-SUM('M102'!P64,'M102'!P51))&lt;=0.5,"OK","ERROR")</f>
      </c>
    </row>
    <row r="1820">
      <c r="A1820" t="s" s="192">
        <v>257</v>
      </c>
      <c r="B1820" t="s" s="191">
        <v>3587</v>
      </c>
      <c r="C1820" t="s" s="192">
        <v>3588</v>
      </c>
      <c r="D1820" t="s" s="192">
        <v>3601</v>
      </c>
      <c r="E1820" t="s" s="192">
        <v>3602</v>
      </c>
      <c r="F1820" s="192">
        <f>IF(ABS('M102'!Q50-SUM('M102'!Q64,'M102'!Q51))&lt;=0.5,"OK","ERROR")</f>
      </c>
    </row>
    <row r="1821">
      <c r="A1821" t="s" s="192">
        <v>257</v>
      </c>
      <c r="B1821" t="s" s="191">
        <v>3587</v>
      </c>
      <c r="C1821" t="s" s="192">
        <v>3588</v>
      </c>
      <c r="D1821" t="s" s="192">
        <v>3603</v>
      </c>
      <c r="E1821" t="s" s="192">
        <v>3604</v>
      </c>
      <c r="F1821" s="192">
        <f>IF(ABS('M102'!R50-SUM('M102'!R64,'M102'!R51))&lt;=0.5,"OK","ERROR")</f>
      </c>
    </row>
    <row r="1822">
      <c r="A1822" t="s" s="192">
        <v>257</v>
      </c>
      <c r="B1822" t="s" s="191">
        <v>3587</v>
      </c>
      <c r="C1822" t="s" s="192">
        <v>3588</v>
      </c>
      <c r="D1822" t="s" s="192">
        <v>3605</v>
      </c>
      <c r="E1822" t="s" s="192">
        <v>3606</v>
      </c>
      <c r="F1822" s="192">
        <f>IF(ABS('M102'!S50-SUM('M102'!S64,'M102'!S51))&lt;=0.5,"OK","ERROR")</f>
      </c>
    </row>
    <row r="1823">
      <c r="A1823" t="s" s="192">
        <v>257</v>
      </c>
      <c r="B1823" t="s" s="191">
        <v>3587</v>
      </c>
      <c r="C1823" t="s" s="192">
        <v>3588</v>
      </c>
      <c r="D1823" t="s" s="192">
        <v>3607</v>
      </c>
      <c r="E1823" t="s" s="192">
        <v>3608</v>
      </c>
      <c r="F1823" s="192">
        <f>IF(ABS('M102'!T50-SUM('M102'!T64,'M102'!T51))&lt;=0.5,"OK","ERROR")</f>
      </c>
    </row>
    <row r="1824">
      <c r="A1824" t="s" s="192">
        <v>257</v>
      </c>
      <c r="B1824" t="s" s="191">
        <v>3587</v>
      </c>
      <c r="C1824" t="s" s="192">
        <v>3588</v>
      </c>
      <c r="D1824" t="s" s="192">
        <v>3609</v>
      </c>
      <c r="E1824" t="s" s="192">
        <v>3610</v>
      </c>
      <c r="F1824" s="192">
        <f>IF(ABS('M102'!U50-SUM('M102'!U64,'M102'!U51))&lt;=0.5,"OK","ERROR")</f>
      </c>
    </row>
    <row r="1825">
      <c r="A1825" t="s" s="192">
        <v>257</v>
      </c>
      <c r="B1825" t="s" s="191">
        <v>3587</v>
      </c>
      <c r="C1825" t="s" s="192">
        <v>3588</v>
      </c>
      <c r="D1825" t="s" s="192">
        <v>3611</v>
      </c>
      <c r="E1825" t="s" s="192">
        <v>3612</v>
      </c>
      <c r="F1825" s="192">
        <f>IF(ABS('M102'!V50-SUM('M102'!V64,'M102'!V51))&lt;=0.5,"OK","ERROR")</f>
      </c>
    </row>
    <row r="1826">
      <c r="A1826" t="s" s="192">
        <v>257</v>
      </c>
      <c r="B1826" t="s" s="191">
        <v>3587</v>
      </c>
      <c r="C1826" t="s" s="192">
        <v>3588</v>
      </c>
      <c r="D1826" t="s" s="192">
        <v>3613</v>
      </c>
      <c r="E1826" t="s" s="192">
        <v>3614</v>
      </c>
      <c r="F1826" s="192">
        <f>IF(ABS('M102'!W50-SUM('M102'!W64,'M102'!W51))&lt;=0.5,"OK","ERROR")</f>
      </c>
    </row>
    <row r="1827">
      <c r="A1827" t="s" s="192">
        <v>257</v>
      </c>
      <c r="B1827" t="s" s="191">
        <v>3587</v>
      </c>
      <c r="C1827" t="s" s="192">
        <v>3588</v>
      </c>
      <c r="D1827" t="s" s="192">
        <v>3615</v>
      </c>
      <c r="E1827" t="s" s="192">
        <v>3616</v>
      </c>
      <c r="F1827" s="192">
        <f>IF(ABS('M102'!X50-SUM('M102'!X64,'M102'!X51))&lt;=0.5,"OK","ERROR")</f>
      </c>
    </row>
    <row r="1828">
      <c r="A1828" t="s" s="192">
        <v>257</v>
      </c>
      <c r="B1828" t="s" s="191">
        <v>3587</v>
      </c>
      <c r="C1828" t="s" s="192">
        <v>3588</v>
      </c>
      <c r="D1828" t="s" s="192">
        <v>3617</v>
      </c>
      <c r="E1828" t="s" s="192">
        <v>3618</v>
      </c>
      <c r="F1828" s="192">
        <f>IF(ABS('M102'!Y50-SUM('M102'!Y64,'M102'!Y51))&lt;=0.5,"OK","ERROR")</f>
      </c>
    </row>
    <row r="1829">
      <c r="A1829" t="s" s="192">
        <v>3434</v>
      </c>
      <c r="B1829" t="s" s="192">
        <v>3619</v>
      </c>
      <c r="C1829" t="s" s="192">
        <v>3620</v>
      </c>
      <c r="D1829" t="s" s="192">
        <v>3621</v>
      </c>
      <c r="E1829" t="s" s="192">
        <v>3622</v>
      </c>
      <c r="F1829" s="192">
        <f>IF('M102'!K50-'M103'!K48&gt;=-0.5,"OK","ERROR")</f>
      </c>
    </row>
    <row r="1830">
      <c r="A1830" t="s" s="192">
        <v>3434</v>
      </c>
      <c r="B1830" t="s" s="192">
        <v>3619</v>
      </c>
      <c r="C1830" t="s" s="192">
        <v>3620</v>
      </c>
      <c r="D1830" t="s" s="192">
        <v>3623</v>
      </c>
      <c r="E1830" t="s" s="192">
        <v>3624</v>
      </c>
      <c r="F1830" s="192">
        <f>IF('M102'!L50-'M103'!L48&gt;=-0.5,"OK","ERROR")</f>
      </c>
    </row>
    <row r="1831">
      <c r="A1831" t="s" s="192">
        <v>3434</v>
      </c>
      <c r="B1831" t="s" s="192">
        <v>3619</v>
      </c>
      <c r="C1831" t="s" s="192">
        <v>3620</v>
      </c>
      <c r="D1831" t="s" s="192">
        <v>3625</v>
      </c>
      <c r="E1831" t="s" s="192">
        <v>3626</v>
      </c>
      <c r="F1831" s="192">
        <f>IF('M102'!M50-'M103'!M48&gt;=-0.5,"OK","ERROR")</f>
      </c>
    </row>
    <row r="1832">
      <c r="A1832" t="s" s="192">
        <v>3434</v>
      </c>
      <c r="B1832" t="s" s="192">
        <v>3619</v>
      </c>
      <c r="C1832" t="s" s="192">
        <v>3620</v>
      </c>
      <c r="D1832" t="s" s="192">
        <v>3627</v>
      </c>
      <c r="E1832" t="s" s="192">
        <v>3628</v>
      </c>
      <c r="F1832" s="192">
        <f>IF('M102'!N50-'M103'!N48&gt;=-0.5,"OK","ERROR")</f>
      </c>
    </row>
    <row r="1833">
      <c r="A1833" t="s" s="192">
        <v>3434</v>
      </c>
      <c r="B1833" t="s" s="192">
        <v>3619</v>
      </c>
      <c r="C1833" t="s" s="192">
        <v>3620</v>
      </c>
      <c r="D1833" t="s" s="192">
        <v>3629</v>
      </c>
      <c r="E1833" t="s" s="192">
        <v>3630</v>
      </c>
      <c r="F1833" s="192">
        <f>IF('M102'!O50-'M103'!O48&gt;=-0.5,"OK","ERROR")</f>
      </c>
    </row>
    <row r="1834">
      <c r="A1834" t="s" s="192">
        <v>3434</v>
      </c>
      <c r="B1834" t="s" s="192">
        <v>3619</v>
      </c>
      <c r="C1834" t="s" s="192">
        <v>3620</v>
      </c>
      <c r="D1834" t="s" s="192">
        <v>3631</v>
      </c>
      <c r="E1834" t="s" s="192">
        <v>3632</v>
      </c>
      <c r="F1834" s="192">
        <f>IF('M102'!P50-'M103'!P48&gt;=-0.5,"OK","ERROR")</f>
      </c>
    </row>
    <row r="1835">
      <c r="A1835" t="s" s="192">
        <v>3434</v>
      </c>
      <c r="B1835" t="s" s="192">
        <v>3619</v>
      </c>
      <c r="C1835" t="s" s="192">
        <v>3620</v>
      </c>
      <c r="D1835" t="s" s="192">
        <v>3633</v>
      </c>
      <c r="E1835" t="s" s="192">
        <v>3634</v>
      </c>
      <c r="F1835" s="192">
        <f>IF('M102'!Q50-'M103'!Q48&gt;=-0.5,"OK","ERROR")</f>
      </c>
    </row>
    <row r="1836">
      <c r="A1836" t="s" s="192">
        <v>3434</v>
      </c>
      <c r="B1836" t="s" s="192">
        <v>3619</v>
      </c>
      <c r="C1836" t="s" s="192">
        <v>3620</v>
      </c>
      <c r="D1836" t="s" s="192">
        <v>3635</v>
      </c>
      <c r="E1836" t="s" s="192">
        <v>3636</v>
      </c>
      <c r="F1836" s="192">
        <f>IF('M102'!R50-'M103'!R48&gt;=-0.5,"OK","ERROR")</f>
      </c>
    </row>
    <row r="1837">
      <c r="A1837" t="s" s="192">
        <v>3434</v>
      </c>
      <c r="B1837" t="s" s="192">
        <v>3619</v>
      </c>
      <c r="C1837" t="s" s="192">
        <v>3620</v>
      </c>
      <c r="D1837" t="s" s="192">
        <v>3637</v>
      </c>
      <c r="E1837" t="s" s="192">
        <v>3638</v>
      </c>
      <c r="F1837" s="192">
        <f>IF('M102'!S50-'M103'!S48&gt;=-0.5,"OK","ERROR")</f>
      </c>
    </row>
    <row r="1838">
      <c r="A1838" t="s" s="192">
        <v>3434</v>
      </c>
      <c r="B1838" t="s" s="192">
        <v>3619</v>
      </c>
      <c r="C1838" t="s" s="192">
        <v>3620</v>
      </c>
      <c r="D1838" t="s" s="192">
        <v>3639</v>
      </c>
      <c r="E1838" t="s" s="192">
        <v>3640</v>
      </c>
      <c r="F1838" s="192">
        <f>IF('M102'!T50-'M103'!T48&gt;=-0.5,"OK","ERROR")</f>
      </c>
    </row>
    <row r="1839">
      <c r="A1839" t="s" s="192">
        <v>3434</v>
      </c>
      <c r="B1839" t="s" s="192">
        <v>3619</v>
      </c>
      <c r="C1839" t="s" s="192">
        <v>3620</v>
      </c>
      <c r="D1839" t="s" s="192">
        <v>3641</v>
      </c>
      <c r="E1839" t="s" s="192">
        <v>3642</v>
      </c>
      <c r="F1839" s="192">
        <f>IF('M102'!U50-'M103'!U48&gt;=-0.5,"OK","ERROR")</f>
      </c>
    </row>
    <row r="1840">
      <c r="A1840" t="s" s="192">
        <v>3434</v>
      </c>
      <c r="B1840" t="s" s="192">
        <v>3619</v>
      </c>
      <c r="C1840" t="s" s="192">
        <v>3620</v>
      </c>
      <c r="D1840" t="s" s="192">
        <v>3643</v>
      </c>
      <c r="E1840" t="s" s="192">
        <v>3644</v>
      </c>
      <c r="F1840" s="192">
        <f>IF('M102'!V50-'M103'!V48&gt;=-0.5,"OK","ERROR")</f>
      </c>
    </row>
    <row r="1841">
      <c r="A1841" t="s" s="192">
        <v>3434</v>
      </c>
      <c r="B1841" t="s" s="192">
        <v>3619</v>
      </c>
      <c r="C1841" t="s" s="192">
        <v>3620</v>
      </c>
      <c r="D1841" t="s" s="192">
        <v>3645</v>
      </c>
      <c r="E1841" t="s" s="192">
        <v>3646</v>
      </c>
      <c r="F1841" s="192">
        <f>IF('M102'!W50-'M103'!W48&gt;=-0.5,"OK","ERROR")</f>
      </c>
    </row>
    <row r="1842">
      <c r="A1842" t="s" s="192">
        <v>3434</v>
      </c>
      <c r="B1842" t="s" s="192">
        <v>3619</v>
      </c>
      <c r="C1842" t="s" s="192">
        <v>3620</v>
      </c>
      <c r="D1842" t="s" s="192">
        <v>3647</v>
      </c>
      <c r="E1842" t="s" s="192">
        <v>3648</v>
      </c>
      <c r="F1842" s="192">
        <f>IF('M102'!X50-'M103'!X48&gt;=-0.5,"OK","ERROR")</f>
      </c>
    </row>
    <row r="1843">
      <c r="A1843" t="s" s="192">
        <v>3434</v>
      </c>
      <c r="B1843" t="s" s="192">
        <v>3619</v>
      </c>
      <c r="C1843" t="s" s="192">
        <v>3620</v>
      </c>
      <c r="D1843" t="s" s="192">
        <v>3649</v>
      </c>
      <c r="E1843" t="s" s="192">
        <v>3650</v>
      </c>
      <c r="F1843" s="192">
        <f>IF('M102'!Y50-'M103'!Y48&gt;=-0.5,"OK","ERROR")</f>
      </c>
    </row>
    <row r="1844">
      <c r="A1844" t="s" s="192">
        <v>257</v>
      </c>
      <c r="B1844" t="s" s="191">
        <v>3651</v>
      </c>
      <c r="C1844" t="s" s="192">
        <v>3652</v>
      </c>
      <c r="D1844" t="s" s="192">
        <v>3653</v>
      </c>
      <c r="E1844" t="s" s="192">
        <v>3654</v>
      </c>
      <c r="F1844" s="192">
        <f>IF('M102'!K51-'M102'!K63&gt;=-0.5,"OK","ERROR")</f>
      </c>
    </row>
    <row r="1845">
      <c r="A1845" t="s" s="192">
        <v>257</v>
      </c>
      <c r="B1845" t="s" s="191">
        <v>3651</v>
      </c>
      <c r="C1845" t="s" s="192">
        <v>3652</v>
      </c>
      <c r="D1845" t="s" s="192">
        <v>3655</v>
      </c>
      <c r="E1845" t="s" s="192">
        <v>3656</v>
      </c>
      <c r="F1845" s="192">
        <f>IF('M102'!M51-'M102'!M63&gt;=-0.5,"OK","ERROR")</f>
      </c>
    </row>
    <row r="1846">
      <c r="A1846" t="s" s="192">
        <v>257</v>
      </c>
      <c r="B1846" t="s" s="191">
        <v>3651</v>
      </c>
      <c r="C1846" t="s" s="192">
        <v>3652</v>
      </c>
      <c r="D1846" t="s" s="192">
        <v>3657</v>
      </c>
      <c r="E1846" t="s" s="192">
        <v>3658</v>
      </c>
      <c r="F1846" s="192">
        <f>IF('M102'!N51-'M102'!N63&gt;=-0.5,"OK","ERROR")</f>
      </c>
    </row>
    <row r="1847">
      <c r="A1847" t="s" s="192">
        <v>257</v>
      </c>
      <c r="B1847" t="s" s="191">
        <v>3651</v>
      </c>
      <c r="C1847" t="s" s="192">
        <v>3652</v>
      </c>
      <c r="D1847" t="s" s="192">
        <v>3659</v>
      </c>
      <c r="E1847" t="s" s="192">
        <v>3660</v>
      </c>
      <c r="F1847" s="192">
        <f>IF('M102'!O51-'M102'!O63&gt;=-0.5,"OK","ERROR")</f>
      </c>
    </row>
    <row r="1848">
      <c r="A1848" t="s" s="192">
        <v>257</v>
      </c>
      <c r="B1848" t="s" s="191">
        <v>3651</v>
      </c>
      <c r="C1848" t="s" s="192">
        <v>3652</v>
      </c>
      <c r="D1848" t="s" s="192">
        <v>3661</v>
      </c>
      <c r="E1848" t="s" s="192">
        <v>3662</v>
      </c>
      <c r="F1848" s="192">
        <f>IF('M102'!P51-'M102'!P63&gt;=-0.5,"OK","ERROR")</f>
      </c>
    </row>
    <row r="1849">
      <c r="A1849" t="s" s="192">
        <v>257</v>
      </c>
      <c r="B1849" t="s" s="191">
        <v>3651</v>
      </c>
      <c r="C1849" t="s" s="192">
        <v>3652</v>
      </c>
      <c r="D1849" t="s" s="192">
        <v>3663</v>
      </c>
      <c r="E1849" t="s" s="192">
        <v>3664</v>
      </c>
      <c r="F1849" s="192">
        <f>IF('M102'!Q51-'M102'!Q63&gt;=-0.5,"OK","ERROR")</f>
      </c>
    </row>
    <row r="1850">
      <c r="A1850" t="s" s="192">
        <v>257</v>
      </c>
      <c r="B1850" t="s" s="191">
        <v>3651</v>
      </c>
      <c r="C1850" t="s" s="192">
        <v>3652</v>
      </c>
      <c r="D1850" t="s" s="192">
        <v>3665</v>
      </c>
      <c r="E1850" t="s" s="192">
        <v>3666</v>
      </c>
      <c r="F1850" s="192">
        <f>IF('M102'!R51-'M102'!R63&gt;=-0.5,"OK","ERROR")</f>
      </c>
    </row>
    <row r="1851">
      <c r="A1851" t="s" s="192">
        <v>257</v>
      </c>
      <c r="B1851" t="s" s="191">
        <v>3651</v>
      </c>
      <c r="C1851" t="s" s="192">
        <v>3652</v>
      </c>
      <c r="D1851" t="s" s="192">
        <v>3667</v>
      </c>
      <c r="E1851" t="s" s="192">
        <v>3668</v>
      </c>
      <c r="F1851" s="192">
        <f>IF('M102'!T51-'M102'!T63&gt;=-0.5,"OK","ERROR")</f>
      </c>
    </row>
    <row r="1852">
      <c r="A1852" t="s" s="192">
        <v>257</v>
      </c>
      <c r="B1852" t="s" s="191">
        <v>3651</v>
      </c>
      <c r="C1852" t="s" s="192">
        <v>3652</v>
      </c>
      <c r="D1852" t="s" s="192">
        <v>3669</v>
      </c>
      <c r="E1852" t="s" s="192">
        <v>3670</v>
      </c>
      <c r="F1852" s="192">
        <f>IF('M102'!U51-'M102'!U63&gt;=-0.5,"OK","ERROR")</f>
      </c>
    </row>
    <row r="1853">
      <c r="A1853" t="s" s="192">
        <v>257</v>
      </c>
      <c r="B1853" t="s" s="191">
        <v>3651</v>
      </c>
      <c r="C1853" t="s" s="192">
        <v>3652</v>
      </c>
      <c r="D1853" t="s" s="192">
        <v>3671</v>
      </c>
      <c r="E1853" t="s" s="192">
        <v>3672</v>
      </c>
      <c r="F1853" s="192">
        <f>IF('M102'!V51-'M102'!V63&gt;=-0.5,"OK","ERROR")</f>
      </c>
    </row>
    <row r="1854">
      <c r="A1854" t="s" s="192">
        <v>257</v>
      </c>
      <c r="B1854" t="s" s="191">
        <v>3651</v>
      </c>
      <c r="C1854" t="s" s="192">
        <v>3652</v>
      </c>
      <c r="D1854" t="s" s="192">
        <v>3673</v>
      </c>
      <c r="E1854" t="s" s="192">
        <v>3674</v>
      </c>
      <c r="F1854" s="192">
        <f>IF('M102'!W51-'M102'!W63&gt;=-0.5,"OK","ERROR")</f>
      </c>
    </row>
    <row r="1855">
      <c r="A1855" t="s" s="192">
        <v>257</v>
      </c>
      <c r="B1855" t="s" s="191">
        <v>3651</v>
      </c>
      <c r="C1855" t="s" s="192">
        <v>3652</v>
      </c>
      <c r="D1855" t="s" s="192">
        <v>3675</v>
      </c>
      <c r="E1855" t="s" s="192">
        <v>3676</v>
      </c>
      <c r="F1855" s="192">
        <f>IF('M102'!X51-'M102'!X63&gt;=-0.5,"OK","ERROR")</f>
      </c>
    </row>
    <row r="1856">
      <c r="A1856" t="s" s="192">
        <v>257</v>
      </c>
      <c r="B1856" t="s" s="191">
        <v>3651</v>
      </c>
      <c r="C1856" t="s" s="192">
        <v>3652</v>
      </c>
      <c r="D1856" t="s" s="192">
        <v>3677</v>
      </c>
      <c r="E1856" t="s" s="192">
        <v>3678</v>
      </c>
      <c r="F1856" s="192">
        <f>IF('M102'!Y51-'M102'!Y63&gt;=-0.5,"OK","ERROR")</f>
      </c>
    </row>
    <row r="1857">
      <c r="A1857" t="s" s="192">
        <v>257</v>
      </c>
      <c r="B1857" t="s" s="191">
        <v>3679</v>
      </c>
      <c r="C1857" t="s" s="192">
        <v>3680</v>
      </c>
      <c r="D1857" t="s" s="192">
        <v>3681</v>
      </c>
      <c r="E1857" t="s" s="192">
        <v>3682</v>
      </c>
      <c r="F1857" s="192">
        <f>IF('M102'!K55-'M102'!K56&gt;=-0.5,"OK","ERROR")</f>
      </c>
    </row>
    <row r="1858">
      <c r="A1858" t="s" s="192">
        <v>257</v>
      </c>
      <c r="B1858" t="s" s="191">
        <v>3679</v>
      </c>
      <c r="C1858" t="s" s="192">
        <v>3680</v>
      </c>
      <c r="D1858" t="s" s="192">
        <v>3683</v>
      </c>
      <c r="E1858" t="s" s="192">
        <v>3684</v>
      </c>
      <c r="F1858" s="192">
        <f>IF('M102'!L55-'M102'!L56&gt;=-0.5,"OK","ERROR")</f>
      </c>
    </row>
    <row r="1859">
      <c r="A1859" t="s" s="192">
        <v>257</v>
      </c>
      <c r="B1859" t="s" s="191">
        <v>3679</v>
      </c>
      <c r="C1859" t="s" s="192">
        <v>3680</v>
      </c>
      <c r="D1859" t="s" s="192">
        <v>3685</v>
      </c>
      <c r="E1859" t="s" s="192">
        <v>3686</v>
      </c>
      <c r="F1859" s="192">
        <f>IF('M102'!M55-'M102'!M56&gt;=-0.5,"OK","ERROR")</f>
      </c>
    </row>
    <row r="1860">
      <c r="A1860" t="s" s="192">
        <v>257</v>
      </c>
      <c r="B1860" t="s" s="191">
        <v>3679</v>
      </c>
      <c r="C1860" t="s" s="192">
        <v>3680</v>
      </c>
      <c r="D1860" t="s" s="192">
        <v>3687</v>
      </c>
      <c r="E1860" t="s" s="192">
        <v>3688</v>
      </c>
      <c r="F1860" s="192">
        <f>IF('M102'!N55-'M102'!N56&gt;=-0.5,"OK","ERROR")</f>
      </c>
    </row>
    <row r="1861">
      <c r="A1861" t="s" s="192">
        <v>257</v>
      </c>
      <c r="B1861" t="s" s="191">
        <v>3679</v>
      </c>
      <c r="C1861" t="s" s="192">
        <v>3680</v>
      </c>
      <c r="D1861" t="s" s="192">
        <v>3689</v>
      </c>
      <c r="E1861" t="s" s="192">
        <v>3690</v>
      </c>
      <c r="F1861" s="192">
        <f>IF('M102'!O55-'M102'!O56&gt;=-0.5,"OK","ERROR")</f>
      </c>
    </row>
    <row r="1862">
      <c r="A1862" t="s" s="192">
        <v>257</v>
      </c>
      <c r="B1862" t="s" s="191">
        <v>3679</v>
      </c>
      <c r="C1862" t="s" s="192">
        <v>3680</v>
      </c>
      <c r="D1862" t="s" s="192">
        <v>3691</v>
      </c>
      <c r="E1862" t="s" s="192">
        <v>3692</v>
      </c>
      <c r="F1862" s="192">
        <f>IF('M102'!P55-'M102'!P56&gt;=-0.5,"OK","ERROR")</f>
      </c>
    </row>
    <row r="1863">
      <c r="A1863" t="s" s="192">
        <v>257</v>
      </c>
      <c r="B1863" t="s" s="191">
        <v>3679</v>
      </c>
      <c r="C1863" t="s" s="192">
        <v>3680</v>
      </c>
      <c r="D1863" t="s" s="192">
        <v>3693</v>
      </c>
      <c r="E1863" t="s" s="192">
        <v>3694</v>
      </c>
      <c r="F1863" s="192">
        <f>IF('M102'!Q55-'M102'!Q56&gt;=-0.5,"OK","ERROR")</f>
      </c>
    </row>
    <row r="1864">
      <c r="A1864" t="s" s="192">
        <v>257</v>
      </c>
      <c r="B1864" t="s" s="191">
        <v>3679</v>
      </c>
      <c r="C1864" t="s" s="192">
        <v>3680</v>
      </c>
      <c r="D1864" t="s" s="192">
        <v>3695</v>
      </c>
      <c r="E1864" t="s" s="192">
        <v>3696</v>
      </c>
      <c r="F1864" s="192">
        <f>IF('M102'!R55-'M102'!R56&gt;=-0.5,"OK","ERROR")</f>
      </c>
    </row>
    <row r="1865">
      <c r="A1865" t="s" s="192">
        <v>257</v>
      </c>
      <c r="B1865" t="s" s="191">
        <v>3679</v>
      </c>
      <c r="C1865" t="s" s="192">
        <v>3680</v>
      </c>
      <c r="D1865" t="s" s="192">
        <v>3697</v>
      </c>
      <c r="E1865" t="s" s="192">
        <v>3698</v>
      </c>
      <c r="F1865" s="192">
        <f>IF('M102'!S55-'M102'!S56&gt;=-0.5,"OK","ERROR")</f>
      </c>
    </row>
    <row r="1866">
      <c r="A1866" t="s" s="192">
        <v>257</v>
      </c>
      <c r="B1866" t="s" s="191">
        <v>3679</v>
      </c>
      <c r="C1866" t="s" s="192">
        <v>3680</v>
      </c>
      <c r="D1866" t="s" s="192">
        <v>3699</v>
      </c>
      <c r="E1866" t="s" s="192">
        <v>3700</v>
      </c>
      <c r="F1866" s="192">
        <f>IF('M102'!T55-'M102'!T56&gt;=-0.5,"OK","ERROR")</f>
      </c>
    </row>
    <row r="1867">
      <c r="A1867" t="s" s="192">
        <v>257</v>
      </c>
      <c r="B1867" t="s" s="191">
        <v>3679</v>
      </c>
      <c r="C1867" t="s" s="192">
        <v>3680</v>
      </c>
      <c r="D1867" t="s" s="192">
        <v>3701</v>
      </c>
      <c r="E1867" t="s" s="192">
        <v>3702</v>
      </c>
      <c r="F1867" s="192">
        <f>IF('M102'!U55-'M102'!U56&gt;=-0.5,"OK","ERROR")</f>
      </c>
    </row>
    <row r="1868">
      <c r="A1868" t="s" s="192">
        <v>257</v>
      </c>
      <c r="B1868" t="s" s="191">
        <v>3679</v>
      </c>
      <c r="C1868" t="s" s="192">
        <v>3680</v>
      </c>
      <c r="D1868" t="s" s="192">
        <v>3703</v>
      </c>
      <c r="E1868" t="s" s="192">
        <v>3704</v>
      </c>
      <c r="F1868" s="192">
        <f>IF('M102'!V55-'M102'!V56&gt;=-0.5,"OK","ERROR")</f>
      </c>
    </row>
    <row r="1869">
      <c r="A1869" t="s" s="192">
        <v>257</v>
      </c>
      <c r="B1869" t="s" s="191">
        <v>3679</v>
      </c>
      <c r="C1869" t="s" s="192">
        <v>3680</v>
      </c>
      <c r="D1869" t="s" s="192">
        <v>3705</v>
      </c>
      <c r="E1869" t="s" s="192">
        <v>3706</v>
      </c>
      <c r="F1869" s="192">
        <f>IF('M102'!W55-'M102'!W56&gt;=-0.5,"OK","ERROR")</f>
      </c>
    </row>
    <row r="1870">
      <c r="A1870" t="s" s="192">
        <v>257</v>
      </c>
      <c r="B1870" t="s" s="191">
        <v>3679</v>
      </c>
      <c r="C1870" t="s" s="192">
        <v>3680</v>
      </c>
      <c r="D1870" t="s" s="192">
        <v>3707</v>
      </c>
      <c r="E1870" t="s" s="192">
        <v>3708</v>
      </c>
      <c r="F1870" s="192">
        <f>IF('M102'!X55-'M102'!X56&gt;=-0.5,"OK","ERROR")</f>
      </c>
    </row>
    <row r="1871">
      <c r="A1871" t="s" s="192">
        <v>257</v>
      </c>
      <c r="B1871" t="s" s="191">
        <v>3679</v>
      </c>
      <c r="C1871" t="s" s="192">
        <v>3680</v>
      </c>
      <c r="D1871" t="s" s="192">
        <v>3709</v>
      </c>
      <c r="E1871" t="s" s="192">
        <v>3710</v>
      </c>
      <c r="F1871" s="192">
        <f>IF('M102'!Y55-'M102'!Y56&gt;=-0.5,"OK","ERROR")</f>
      </c>
    </row>
    <row r="1872">
      <c r="A1872" t="s" s="192">
        <v>257</v>
      </c>
      <c r="B1872" t="s" s="191">
        <v>3711</v>
      </c>
      <c r="C1872" t="s" s="192">
        <v>3712</v>
      </c>
      <c r="D1872" t="s" s="192">
        <v>3713</v>
      </c>
      <c r="E1872" t="s" s="192">
        <v>3714</v>
      </c>
      <c r="F1872" s="192">
        <f>IF('M102'!K51-('M102'!K56+'M102'!K63)&gt;=-0.5,"OK","ERROR")</f>
      </c>
    </row>
    <row r="1873">
      <c r="A1873" t="s" s="192">
        <v>257</v>
      </c>
      <c r="B1873" t="s" s="191">
        <v>3711</v>
      </c>
      <c r="C1873" t="s" s="192">
        <v>3712</v>
      </c>
      <c r="D1873" t="s" s="192">
        <v>3715</v>
      </c>
      <c r="E1873" t="s" s="192">
        <v>3716</v>
      </c>
      <c r="F1873" s="192">
        <f>IF('M102'!L51-'M102'!L56&gt;=-0.5,"OK","ERROR")</f>
      </c>
    </row>
    <row r="1874">
      <c r="A1874" t="s" s="192">
        <v>257</v>
      </c>
      <c r="B1874" t="s" s="191">
        <v>3711</v>
      </c>
      <c r="C1874" t="s" s="192">
        <v>3712</v>
      </c>
      <c r="D1874" t="s" s="192">
        <v>3717</v>
      </c>
      <c r="E1874" t="s" s="192">
        <v>3718</v>
      </c>
      <c r="F1874" s="192">
        <f>IF('M102'!M51-('M102'!M56+'M102'!M63)&gt;=-0.5,"OK","ERROR")</f>
      </c>
    </row>
    <row r="1875">
      <c r="A1875" t="s" s="192">
        <v>257</v>
      </c>
      <c r="B1875" t="s" s="191">
        <v>3711</v>
      </c>
      <c r="C1875" t="s" s="192">
        <v>3712</v>
      </c>
      <c r="D1875" t="s" s="192">
        <v>3719</v>
      </c>
      <c r="E1875" t="s" s="192">
        <v>3720</v>
      </c>
      <c r="F1875" s="192">
        <f>IF('M102'!N51-('M102'!N56+'M102'!N63)&gt;=-0.5,"OK","ERROR")</f>
      </c>
    </row>
    <row r="1876">
      <c r="A1876" t="s" s="192">
        <v>257</v>
      </c>
      <c r="B1876" t="s" s="191">
        <v>3711</v>
      </c>
      <c r="C1876" t="s" s="192">
        <v>3712</v>
      </c>
      <c r="D1876" t="s" s="192">
        <v>3721</v>
      </c>
      <c r="E1876" t="s" s="192">
        <v>3722</v>
      </c>
      <c r="F1876" s="192">
        <f>IF('M102'!O51-('M102'!O56+'M102'!O63)&gt;=-0.5,"OK","ERROR")</f>
      </c>
    </row>
    <row r="1877">
      <c r="A1877" t="s" s="192">
        <v>257</v>
      </c>
      <c r="B1877" t="s" s="191">
        <v>3711</v>
      </c>
      <c r="C1877" t="s" s="192">
        <v>3712</v>
      </c>
      <c r="D1877" t="s" s="192">
        <v>3723</v>
      </c>
      <c r="E1877" t="s" s="192">
        <v>3724</v>
      </c>
      <c r="F1877" s="192">
        <f>IF('M102'!P51-('M102'!P56+'M102'!P63)&gt;=-0.5,"OK","ERROR")</f>
      </c>
    </row>
    <row r="1878">
      <c r="A1878" t="s" s="192">
        <v>257</v>
      </c>
      <c r="B1878" t="s" s="191">
        <v>3711</v>
      </c>
      <c r="C1878" t="s" s="192">
        <v>3712</v>
      </c>
      <c r="D1878" t="s" s="192">
        <v>3725</v>
      </c>
      <c r="E1878" t="s" s="192">
        <v>3726</v>
      </c>
      <c r="F1878" s="192">
        <f>IF('M102'!Q51-('M102'!Q56+'M102'!Q63)&gt;=-0.5,"OK","ERROR")</f>
      </c>
    </row>
    <row r="1879">
      <c r="A1879" t="s" s="192">
        <v>257</v>
      </c>
      <c r="B1879" t="s" s="191">
        <v>3711</v>
      </c>
      <c r="C1879" t="s" s="192">
        <v>3712</v>
      </c>
      <c r="D1879" t="s" s="192">
        <v>3727</v>
      </c>
      <c r="E1879" t="s" s="192">
        <v>3728</v>
      </c>
      <c r="F1879" s="192">
        <f>IF('M102'!R51-('M102'!R56+'M102'!R63)&gt;=-0.5,"OK","ERROR")</f>
      </c>
    </row>
    <row r="1880">
      <c r="A1880" t="s" s="192">
        <v>257</v>
      </c>
      <c r="B1880" t="s" s="191">
        <v>3711</v>
      </c>
      <c r="C1880" t="s" s="192">
        <v>3712</v>
      </c>
      <c r="D1880" t="s" s="192">
        <v>3729</v>
      </c>
      <c r="E1880" t="s" s="192">
        <v>3730</v>
      </c>
      <c r="F1880" s="192">
        <f>IF('M102'!S51-'M102'!S56&gt;=-0.5,"OK","ERROR")</f>
      </c>
    </row>
    <row r="1881">
      <c r="A1881" t="s" s="192">
        <v>257</v>
      </c>
      <c r="B1881" t="s" s="191">
        <v>3711</v>
      </c>
      <c r="C1881" t="s" s="192">
        <v>3712</v>
      </c>
      <c r="D1881" t="s" s="192">
        <v>3731</v>
      </c>
      <c r="E1881" t="s" s="192">
        <v>3732</v>
      </c>
      <c r="F1881" s="192">
        <f>IF('M102'!T51-('M102'!T56+'M102'!T63)&gt;=-0.5,"OK","ERROR")</f>
      </c>
    </row>
    <row r="1882">
      <c r="A1882" t="s" s="192">
        <v>257</v>
      </c>
      <c r="B1882" t="s" s="191">
        <v>3711</v>
      </c>
      <c r="C1882" t="s" s="192">
        <v>3712</v>
      </c>
      <c r="D1882" t="s" s="192">
        <v>3733</v>
      </c>
      <c r="E1882" t="s" s="192">
        <v>3734</v>
      </c>
      <c r="F1882" s="192">
        <f>IF('M102'!U51-('M102'!U56+'M102'!U63)&gt;=-0.5,"OK","ERROR")</f>
      </c>
    </row>
    <row r="1883">
      <c r="A1883" t="s" s="192">
        <v>257</v>
      </c>
      <c r="B1883" t="s" s="191">
        <v>3711</v>
      </c>
      <c r="C1883" t="s" s="192">
        <v>3712</v>
      </c>
      <c r="D1883" t="s" s="192">
        <v>3735</v>
      </c>
      <c r="E1883" t="s" s="192">
        <v>3736</v>
      </c>
      <c r="F1883" s="192">
        <f>IF('M102'!V51-('M102'!V56+'M102'!V63)&gt;=-0.5,"OK","ERROR")</f>
      </c>
    </row>
    <row r="1884">
      <c r="A1884" t="s" s="192">
        <v>257</v>
      </c>
      <c r="B1884" t="s" s="191">
        <v>3711</v>
      </c>
      <c r="C1884" t="s" s="192">
        <v>3712</v>
      </c>
      <c r="D1884" t="s" s="192">
        <v>3737</v>
      </c>
      <c r="E1884" t="s" s="192">
        <v>3738</v>
      </c>
      <c r="F1884" s="192">
        <f>IF('M102'!W51-('M102'!W56+'M102'!W63)&gt;=-0.5,"OK","ERROR")</f>
      </c>
    </row>
    <row r="1885">
      <c r="A1885" t="s" s="192">
        <v>257</v>
      </c>
      <c r="B1885" t="s" s="191">
        <v>3711</v>
      </c>
      <c r="C1885" t="s" s="192">
        <v>3712</v>
      </c>
      <c r="D1885" t="s" s="192">
        <v>3739</v>
      </c>
      <c r="E1885" t="s" s="192">
        <v>3740</v>
      </c>
      <c r="F1885" s="192">
        <f>IF('M102'!X51-('M102'!X56+'M102'!X63)&gt;=-0.5,"OK","ERROR")</f>
      </c>
    </row>
    <row r="1886">
      <c r="A1886" t="s" s="192">
        <v>257</v>
      </c>
      <c r="B1886" t="s" s="191">
        <v>3711</v>
      </c>
      <c r="C1886" t="s" s="192">
        <v>3712</v>
      </c>
      <c r="D1886" t="s" s="192">
        <v>3741</v>
      </c>
      <c r="E1886" t="s" s="192">
        <v>3742</v>
      </c>
      <c r="F1886" s="192">
        <f>IF('M102'!Y51-('M102'!Y56+'M102'!Y63)&gt;=-0.5,"OK","ERROR")</f>
      </c>
    </row>
    <row r="1887">
      <c r="A1887" t="s" s="192">
        <v>3434</v>
      </c>
      <c r="B1887" t="s" s="192">
        <v>3743</v>
      </c>
      <c r="C1887" t="s" s="192">
        <v>3744</v>
      </c>
      <c r="D1887" t="s" s="192">
        <v>3745</v>
      </c>
      <c r="E1887" t="s" s="192">
        <v>3746</v>
      </c>
      <c r="F1887" s="192">
        <f>IF('M102'!K51-'M103'!K48&gt;=-0.5,"OK","ERROR")</f>
      </c>
    </row>
    <row r="1888">
      <c r="A1888" t="s" s="192">
        <v>3434</v>
      </c>
      <c r="B1888" t="s" s="192">
        <v>3743</v>
      </c>
      <c r="C1888" t="s" s="192">
        <v>3744</v>
      </c>
      <c r="D1888" t="s" s="192">
        <v>3747</v>
      </c>
      <c r="E1888" t="s" s="192">
        <v>3748</v>
      </c>
      <c r="F1888" s="192">
        <f>IF('M102'!L51-'M103'!L48&gt;=-0.5,"OK","ERROR")</f>
      </c>
    </row>
    <row r="1889">
      <c r="A1889" t="s" s="192">
        <v>3434</v>
      </c>
      <c r="B1889" t="s" s="192">
        <v>3743</v>
      </c>
      <c r="C1889" t="s" s="192">
        <v>3744</v>
      </c>
      <c r="D1889" t="s" s="192">
        <v>3749</v>
      </c>
      <c r="E1889" t="s" s="192">
        <v>3750</v>
      </c>
      <c r="F1889" s="192">
        <f>IF('M102'!M51-'M103'!M48&gt;=-0.5,"OK","ERROR")</f>
      </c>
    </row>
    <row r="1890">
      <c r="A1890" t="s" s="192">
        <v>3434</v>
      </c>
      <c r="B1890" t="s" s="192">
        <v>3743</v>
      </c>
      <c r="C1890" t="s" s="192">
        <v>3744</v>
      </c>
      <c r="D1890" t="s" s="192">
        <v>3751</v>
      </c>
      <c r="E1890" t="s" s="192">
        <v>3752</v>
      </c>
      <c r="F1890" s="192">
        <f>IF('M102'!N51-'M103'!N48&gt;=-0.5,"OK","ERROR")</f>
      </c>
    </row>
    <row r="1891">
      <c r="A1891" t="s" s="192">
        <v>3434</v>
      </c>
      <c r="B1891" t="s" s="192">
        <v>3743</v>
      </c>
      <c r="C1891" t="s" s="192">
        <v>3744</v>
      </c>
      <c r="D1891" t="s" s="192">
        <v>3753</v>
      </c>
      <c r="E1891" t="s" s="192">
        <v>3754</v>
      </c>
      <c r="F1891" s="192">
        <f>IF('M102'!O51-'M103'!O48&gt;=-0.5,"OK","ERROR")</f>
      </c>
    </row>
    <row r="1892">
      <c r="A1892" t="s" s="192">
        <v>3434</v>
      </c>
      <c r="B1892" t="s" s="192">
        <v>3743</v>
      </c>
      <c r="C1892" t="s" s="192">
        <v>3744</v>
      </c>
      <c r="D1892" t="s" s="192">
        <v>3755</v>
      </c>
      <c r="E1892" t="s" s="192">
        <v>3756</v>
      </c>
      <c r="F1892" s="192">
        <f>IF('M102'!P51-'M103'!P48&gt;=-0.5,"OK","ERROR")</f>
      </c>
    </row>
    <row r="1893">
      <c r="A1893" t="s" s="192">
        <v>3434</v>
      </c>
      <c r="B1893" t="s" s="192">
        <v>3743</v>
      </c>
      <c r="C1893" t="s" s="192">
        <v>3744</v>
      </c>
      <c r="D1893" t="s" s="192">
        <v>3757</v>
      </c>
      <c r="E1893" t="s" s="192">
        <v>3758</v>
      </c>
      <c r="F1893" s="192">
        <f>IF('M102'!Q51-'M103'!Q48&gt;=-0.5,"OK","ERROR")</f>
      </c>
    </row>
    <row r="1894">
      <c r="A1894" t="s" s="192">
        <v>3434</v>
      </c>
      <c r="B1894" t="s" s="192">
        <v>3743</v>
      </c>
      <c r="C1894" t="s" s="192">
        <v>3744</v>
      </c>
      <c r="D1894" t="s" s="192">
        <v>3759</v>
      </c>
      <c r="E1894" t="s" s="192">
        <v>3760</v>
      </c>
      <c r="F1894" s="192">
        <f>IF('M102'!R51-'M103'!R48&gt;=-0.5,"OK","ERROR")</f>
      </c>
    </row>
    <row r="1895">
      <c r="A1895" t="s" s="192">
        <v>3434</v>
      </c>
      <c r="B1895" t="s" s="192">
        <v>3743</v>
      </c>
      <c r="C1895" t="s" s="192">
        <v>3744</v>
      </c>
      <c r="D1895" t="s" s="192">
        <v>3761</v>
      </c>
      <c r="E1895" t="s" s="192">
        <v>3762</v>
      </c>
      <c r="F1895" s="192">
        <f>IF('M102'!S51-'M103'!S48&gt;=-0.5,"OK","ERROR")</f>
      </c>
    </row>
    <row r="1896">
      <c r="A1896" t="s" s="192">
        <v>3434</v>
      </c>
      <c r="B1896" t="s" s="192">
        <v>3743</v>
      </c>
      <c r="C1896" t="s" s="192">
        <v>3744</v>
      </c>
      <c r="D1896" t="s" s="192">
        <v>3763</v>
      </c>
      <c r="E1896" t="s" s="192">
        <v>3764</v>
      </c>
      <c r="F1896" s="192">
        <f>IF('M102'!T51-'M103'!T48&gt;=-0.5,"OK","ERROR")</f>
      </c>
    </row>
    <row r="1897">
      <c r="A1897" t="s" s="192">
        <v>3434</v>
      </c>
      <c r="B1897" t="s" s="192">
        <v>3743</v>
      </c>
      <c r="C1897" t="s" s="192">
        <v>3744</v>
      </c>
      <c r="D1897" t="s" s="192">
        <v>3765</v>
      </c>
      <c r="E1897" t="s" s="192">
        <v>3766</v>
      </c>
      <c r="F1897" s="192">
        <f>IF('M102'!U51-'M103'!U48&gt;=-0.5,"OK","ERROR")</f>
      </c>
    </row>
    <row r="1898">
      <c r="A1898" t="s" s="192">
        <v>3434</v>
      </c>
      <c r="B1898" t="s" s="192">
        <v>3743</v>
      </c>
      <c r="C1898" t="s" s="192">
        <v>3744</v>
      </c>
      <c r="D1898" t="s" s="192">
        <v>3767</v>
      </c>
      <c r="E1898" t="s" s="192">
        <v>3768</v>
      </c>
      <c r="F1898" s="192">
        <f>IF('M102'!V51-'M103'!V48&gt;=-0.5,"OK","ERROR")</f>
      </c>
    </row>
    <row r="1899">
      <c r="A1899" t="s" s="192">
        <v>3434</v>
      </c>
      <c r="B1899" t="s" s="192">
        <v>3743</v>
      </c>
      <c r="C1899" t="s" s="192">
        <v>3744</v>
      </c>
      <c r="D1899" t="s" s="192">
        <v>3769</v>
      </c>
      <c r="E1899" t="s" s="192">
        <v>3770</v>
      </c>
      <c r="F1899" s="192">
        <f>IF('M102'!W51-'M103'!W48&gt;=-0.5,"OK","ERROR")</f>
      </c>
    </row>
    <row r="1900">
      <c r="A1900" t="s" s="192">
        <v>3434</v>
      </c>
      <c r="B1900" t="s" s="192">
        <v>3743</v>
      </c>
      <c r="C1900" t="s" s="192">
        <v>3744</v>
      </c>
      <c r="D1900" t="s" s="192">
        <v>3771</v>
      </c>
      <c r="E1900" t="s" s="192">
        <v>3772</v>
      </c>
      <c r="F1900" s="192">
        <f>IF('M102'!X51-'M103'!X48&gt;=-0.5,"OK","ERROR")</f>
      </c>
    </row>
    <row r="1901">
      <c r="A1901" t="s" s="192">
        <v>3434</v>
      </c>
      <c r="B1901" t="s" s="192">
        <v>3743</v>
      </c>
      <c r="C1901" t="s" s="192">
        <v>3744</v>
      </c>
      <c r="D1901" t="s" s="192">
        <v>3773</v>
      </c>
      <c r="E1901" t="s" s="192">
        <v>3774</v>
      </c>
      <c r="F1901" s="192">
        <f>IF('M102'!Y51-'M103'!Y48&gt;=-0.5,"OK","ERROR")</f>
      </c>
    </row>
    <row r="1902">
      <c r="A1902" t="s" s="192">
        <v>257</v>
      </c>
      <c r="B1902" t="s" s="191">
        <v>3775</v>
      </c>
      <c r="C1902" t="s" s="192">
        <v>3776</v>
      </c>
      <c r="D1902" t="s" s="192">
        <v>3777</v>
      </c>
      <c r="E1902" t="s" s="192">
        <v>3778</v>
      </c>
      <c r="F1902" s="192">
        <f>IF(ABS('M102'!K71-SUM('M102'!K75,'M102'!K72,'M102'!K73,'M102'!K74))&lt;=0.5,"OK","ERROR")</f>
      </c>
    </row>
    <row r="1903">
      <c r="A1903" t="s" s="192">
        <v>257</v>
      </c>
      <c r="B1903" t="s" s="191">
        <v>3775</v>
      </c>
      <c r="C1903" t="s" s="192">
        <v>3776</v>
      </c>
      <c r="D1903" t="s" s="192">
        <v>3779</v>
      </c>
      <c r="E1903" t="s" s="192">
        <v>3780</v>
      </c>
      <c r="F1903" s="192">
        <f>IF(ABS('M102'!L71-SUM('M102'!L72,'M102'!L73,'M102'!L74))&lt;=0.5,"OK","ERROR")</f>
      </c>
    </row>
    <row r="1904">
      <c r="A1904" t="s" s="192">
        <v>257</v>
      </c>
      <c r="B1904" t="s" s="191">
        <v>3775</v>
      </c>
      <c r="C1904" t="s" s="192">
        <v>3776</v>
      </c>
      <c r="D1904" t="s" s="192">
        <v>3781</v>
      </c>
      <c r="E1904" t="s" s="192">
        <v>3782</v>
      </c>
      <c r="F1904" s="192">
        <f>IF(ABS('M102'!M71-SUM('M102'!M75,'M102'!M72,'M102'!M73,'M102'!M74))&lt;=0.5,"OK","ERROR")</f>
      </c>
    </row>
    <row r="1905">
      <c r="A1905" t="s" s="192">
        <v>257</v>
      </c>
      <c r="B1905" t="s" s="191">
        <v>3775</v>
      </c>
      <c r="C1905" t="s" s="192">
        <v>3776</v>
      </c>
      <c r="D1905" t="s" s="192">
        <v>3783</v>
      </c>
      <c r="E1905" t="s" s="192">
        <v>3784</v>
      </c>
      <c r="F1905" s="192">
        <f>IF(ABS('M102'!N71-SUM('M102'!N75,'M102'!N72,'M102'!N73,'M102'!N74))&lt;=0.5,"OK","ERROR")</f>
      </c>
    </row>
    <row r="1906">
      <c r="A1906" t="s" s="192">
        <v>257</v>
      </c>
      <c r="B1906" t="s" s="191">
        <v>3775</v>
      </c>
      <c r="C1906" t="s" s="192">
        <v>3776</v>
      </c>
      <c r="D1906" t="s" s="192">
        <v>3785</v>
      </c>
      <c r="E1906" t="s" s="192">
        <v>3786</v>
      </c>
      <c r="F1906" s="192">
        <f>IF(ABS('M102'!O71-SUM('M102'!O75,'M102'!O72,'M102'!O73,'M102'!O74))&lt;=0.5,"OK","ERROR")</f>
      </c>
    </row>
    <row r="1907">
      <c r="A1907" t="s" s="192">
        <v>257</v>
      </c>
      <c r="B1907" t="s" s="191">
        <v>3775</v>
      </c>
      <c r="C1907" t="s" s="192">
        <v>3776</v>
      </c>
      <c r="D1907" t="s" s="192">
        <v>3787</v>
      </c>
      <c r="E1907" t="s" s="192">
        <v>3788</v>
      </c>
      <c r="F1907" s="192">
        <f>IF(ABS('M102'!P71-SUM('M102'!P75,'M102'!P72,'M102'!P73,'M102'!P74))&lt;=0.5,"OK","ERROR")</f>
      </c>
    </row>
    <row r="1908">
      <c r="A1908" t="s" s="192">
        <v>257</v>
      </c>
      <c r="B1908" t="s" s="191">
        <v>3775</v>
      </c>
      <c r="C1908" t="s" s="192">
        <v>3776</v>
      </c>
      <c r="D1908" t="s" s="192">
        <v>3789</v>
      </c>
      <c r="E1908" t="s" s="192">
        <v>3790</v>
      </c>
      <c r="F1908" s="192">
        <f>IF(ABS('M102'!Q71-SUM('M102'!Q75,'M102'!Q72,'M102'!Q73,'M102'!Q74))&lt;=0.5,"OK","ERROR")</f>
      </c>
    </row>
    <row r="1909">
      <c r="A1909" t="s" s="192">
        <v>257</v>
      </c>
      <c r="B1909" t="s" s="191">
        <v>3775</v>
      </c>
      <c r="C1909" t="s" s="192">
        <v>3776</v>
      </c>
      <c r="D1909" t="s" s="192">
        <v>3791</v>
      </c>
      <c r="E1909" t="s" s="192">
        <v>3792</v>
      </c>
      <c r="F1909" s="192">
        <f>IF(ABS('M102'!R71-SUM('M102'!R75,'M102'!R72,'M102'!R73,'M102'!R74))&lt;=0.5,"OK","ERROR")</f>
      </c>
    </row>
    <row r="1910">
      <c r="A1910" t="s" s="192">
        <v>257</v>
      </c>
      <c r="B1910" t="s" s="191">
        <v>3775</v>
      </c>
      <c r="C1910" t="s" s="192">
        <v>3776</v>
      </c>
      <c r="D1910" t="s" s="192">
        <v>3793</v>
      </c>
      <c r="E1910" t="s" s="192">
        <v>3794</v>
      </c>
      <c r="F1910" s="192">
        <f>IF(ABS('M102'!S71-SUM('M102'!S72,'M102'!S73,'M102'!S74))&lt;=0.5,"OK","ERROR")</f>
      </c>
    </row>
    <row r="1911">
      <c r="A1911" t="s" s="192">
        <v>257</v>
      </c>
      <c r="B1911" t="s" s="191">
        <v>3775</v>
      </c>
      <c r="C1911" t="s" s="192">
        <v>3776</v>
      </c>
      <c r="D1911" t="s" s="192">
        <v>3795</v>
      </c>
      <c r="E1911" t="s" s="192">
        <v>3796</v>
      </c>
      <c r="F1911" s="192">
        <f>IF(ABS('M102'!T71-SUM('M102'!T75,'M102'!T72,'M102'!T73,'M102'!T74))&lt;=0.5,"OK","ERROR")</f>
      </c>
    </row>
    <row r="1912">
      <c r="A1912" t="s" s="192">
        <v>257</v>
      </c>
      <c r="B1912" t="s" s="191">
        <v>3775</v>
      </c>
      <c r="C1912" t="s" s="192">
        <v>3776</v>
      </c>
      <c r="D1912" t="s" s="192">
        <v>3797</v>
      </c>
      <c r="E1912" t="s" s="192">
        <v>3798</v>
      </c>
      <c r="F1912" s="192">
        <f>IF(ABS('M102'!U71-SUM('M102'!U75,'M102'!U72,'M102'!U73,'M102'!U74))&lt;=0.5,"OK","ERROR")</f>
      </c>
    </row>
    <row r="1913">
      <c r="A1913" t="s" s="192">
        <v>257</v>
      </c>
      <c r="B1913" t="s" s="191">
        <v>3775</v>
      </c>
      <c r="C1913" t="s" s="192">
        <v>3776</v>
      </c>
      <c r="D1913" t="s" s="192">
        <v>3799</v>
      </c>
      <c r="E1913" t="s" s="192">
        <v>3800</v>
      </c>
      <c r="F1913" s="192">
        <f>IF(ABS('M102'!V71-SUM('M102'!V75,'M102'!V72,'M102'!V73,'M102'!V74))&lt;=0.5,"OK","ERROR")</f>
      </c>
    </row>
    <row r="1914">
      <c r="A1914" t="s" s="192">
        <v>257</v>
      </c>
      <c r="B1914" t="s" s="191">
        <v>3775</v>
      </c>
      <c r="C1914" t="s" s="192">
        <v>3776</v>
      </c>
      <c r="D1914" t="s" s="192">
        <v>3801</v>
      </c>
      <c r="E1914" t="s" s="192">
        <v>3802</v>
      </c>
      <c r="F1914" s="192">
        <f>IF(ABS('M102'!W71-SUM('M102'!W75,'M102'!W72,'M102'!W73,'M102'!W74))&lt;=0.5,"OK","ERROR")</f>
      </c>
    </row>
    <row r="1915">
      <c r="A1915" t="s" s="192">
        <v>257</v>
      </c>
      <c r="B1915" t="s" s="191">
        <v>3775</v>
      </c>
      <c r="C1915" t="s" s="192">
        <v>3776</v>
      </c>
      <c r="D1915" t="s" s="192">
        <v>3803</v>
      </c>
      <c r="E1915" t="s" s="192">
        <v>3804</v>
      </c>
      <c r="F1915" s="192">
        <f>IF(ABS('M102'!X71-SUM('M102'!X75,'M102'!X72,'M102'!X73,'M102'!X74))&lt;=0.5,"OK","ERROR")</f>
      </c>
    </row>
    <row r="1916">
      <c r="A1916" t="s" s="192">
        <v>257</v>
      </c>
      <c r="B1916" t="s" s="191">
        <v>3775</v>
      </c>
      <c r="C1916" t="s" s="192">
        <v>3776</v>
      </c>
      <c r="D1916" t="s" s="192">
        <v>3805</v>
      </c>
      <c r="E1916" t="s" s="192">
        <v>3806</v>
      </c>
      <c r="F1916" s="192">
        <f>IF(ABS('M102'!Y71-SUM('M102'!Y75,'M102'!Y72,'M102'!Y73,'M102'!Y74))&lt;=0.5,"OK","ERROR")</f>
      </c>
    </row>
    <row r="1917">
      <c r="A1917" t="s" s="192">
        <v>257</v>
      </c>
      <c r="B1917" t="s" s="191">
        <v>3807</v>
      </c>
      <c r="C1917" t="s" s="192">
        <v>3808</v>
      </c>
      <c r="D1917" t="s" s="192">
        <v>3809</v>
      </c>
      <c r="E1917" t="s" s="192">
        <v>3810</v>
      </c>
      <c r="F1917" s="192">
        <f>IF(ABS('M102'!K79-SUM('M102'!K84,'M102'!K83,'M102'!K82,'M102'!K80))&lt;=0.5,"OK","ERROR")</f>
      </c>
    </row>
    <row r="1918">
      <c r="A1918" t="s" s="192">
        <v>257</v>
      </c>
      <c r="B1918" t="s" s="191">
        <v>3807</v>
      </c>
      <c r="C1918" t="s" s="192">
        <v>3808</v>
      </c>
      <c r="D1918" t="s" s="192">
        <v>3811</v>
      </c>
      <c r="E1918" t="s" s="192">
        <v>3812</v>
      </c>
      <c r="F1918" s="192">
        <f>IF(ABS('M102'!M79-SUM('M102'!M82,'M102'!M80))&lt;=0.5,"OK","ERROR")</f>
      </c>
    </row>
    <row r="1919">
      <c r="A1919" t="s" s="192">
        <v>257</v>
      </c>
      <c r="B1919" t="s" s="191">
        <v>3807</v>
      </c>
      <c r="C1919" t="s" s="192">
        <v>3808</v>
      </c>
      <c r="D1919" t="s" s="192">
        <v>3813</v>
      </c>
      <c r="E1919" t="s" s="192">
        <v>3814</v>
      </c>
      <c r="F1919" s="192">
        <f>IF(ABS('M102'!N79-SUM('M102'!N84,'M102'!N83,'M102'!N82,'M102'!N80))&lt;=0.5,"OK","ERROR")</f>
      </c>
    </row>
    <row r="1920">
      <c r="A1920" t="s" s="192">
        <v>257</v>
      </c>
      <c r="B1920" t="s" s="191">
        <v>3807</v>
      </c>
      <c r="C1920" t="s" s="192">
        <v>3808</v>
      </c>
      <c r="D1920" t="s" s="192">
        <v>3815</v>
      </c>
      <c r="E1920" t="s" s="192">
        <v>3816</v>
      </c>
      <c r="F1920" s="192">
        <f>IF(ABS('M102'!O79-SUM('M102'!O82,'M102'!O80))&lt;=0.5,"OK","ERROR")</f>
      </c>
    </row>
    <row r="1921">
      <c r="A1921" t="s" s="192">
        <v>257</v>
      </c>
      <c r="B1921" t="s" s="191">
        <v>3807</v>
      </c>
      <c r="C1921" t="s" s="192">
        <v>3808</v>
      </c>
      <c r="D1921" t="s" s="192">
        <v>3817</v>
      </c>
      <c r="E1921" t="s" s="192">
        <v>3818</v>
      </c>
      <c r="F1921" s="192">
        <f>IF(ABS('M102'!P79-SUM('M102'!P82,'M102'!P80))&lt;=0.5,"OK","ERROR")</f>
      </c>
    </row>
    <row r="1922">
      <c r="A1922" t="s" s="192">
        <v>257</v>
      </c>
      <c r="B1922" t="s" s="191">
        <v>3807</v>
      </c>
      <c r="C1922" t="s" s="192">
        <v>3808</v>
      </c>
      <c r="D1922" t="s" s="192">
        <v>3819</v>
      </c>
      <c r="E1922" t="s" s="192">
        <v>3820</v>
      </c>
      <c r="F1922" s="192">
        <f>IF(ABS('M102'!Q79-SUM('M102'!Q84,'M102'!Q83,'M102'!Q82,'M102'!Q80))&lt;=0.5,"OK","ERROR")</f>
      </c>
    </row>
    <row r="1923">
      <c r="A1923" t="s" s="192">
        <v>257</v>
      </c>
      <c r="B1923" t="s" s="191">
        <v>3807</v>
      </c>
      <c r="C1923" t="s" s="192">
        <v>3808</v>
      </c>
      <c r="D1923" t="s" s="192">
        <v>3821</v>
      </c>
      <c r="E1923" t="s" s="192">
        <v>3822</v>
      </c>
      <c r="F1923" s="192">
        <f>IF(ABS('M102'!R79-SUM('M102'!R82,'M102'!R80))&lt;=0.5,"OK","ERROR")</f>
      </c>
    </row>
    <row r="1924">
      <c r="A1924" t="s" s="192">
        <v>257</v>
      </c>
      <c r="B1924" t="s" s="191">
        <v>3807</v>
      </c>
      <c r="C1924" t="s" s="192">
        <v>3808</v>
      </c>
      <c r="D1924" t="s" s="192">
        <v>3823</v>
      </c>
      <c r="E1924" t="s" s="192">
        <v>3824</v>
      </c>
      <c r="F1924" s="192">
        <f>IF(ABS('M102'!T79-SUM('M102'!T82,'M102'!T80))&lt;=0.5,"OK","ERROR")</f>
      </c>
    </row>
    <row r="1925">
      <c r="A1925" t="s" s="192">
        <v>257</v>
      </c>
      <c r="B1925" t="s" s="191">
        <v>3807</v>
      </c>
      <c r="C1925" t="s" s="192">
        <v>3808</v>
      </c>
      <c r="D1925" t="s" s="192">
        <v>3825</v>
      </c>
      <c r="E1925" t="s" s="192">
        <v>3826</v>
      </c>
      <c r="F1925" s="192">
        <f>IF(ABS('M102'!U79-SUM('M102'!U82,'M102'!U80))&lt;=0.5,"OK","ERROR")</f>
      </c>
    </row>
    <row r="1926">
      <c r="A1926" t="s" s="192">
        <v>257</v>
      </c>
      <c r="B1926" t="s" s="191">
        <v>3807</v>
      </c>
      <c r="C1926" t="s" s="192">
        <v>3808</v>
      </c>
      <c r="D1926" t="s" s="192">
        <v>3827</v>
      </c>
      <c r="E1926" t="s" s="192">
        <v>3828</v>
      </c>
      <c r="F1926" s="192">
        <f>IF(ABS('M102'!V79-SUM('M102'!V82,'M102'!V80))&lt;=0.5,"OK","ERROR")</f>
      </c>
    </row>
    <row r="1927">
      <c r="A1927" t="s" s="192">
        <v>257</v>
      </c>
      <c r="B1927" t="s" s="191">
        <v>3807</v>
      </c>
      <c r="C1927" t="s" s="192">
        <v>3808</v>
      </c>
      <c r="D1927" t="s" s="192">
        <v>3829</v>
      </c>
      <c r="E1927" t="s" s="192">
        <v>3830</v>
      </c>
      <c r="F1927" s="192">
        <f>IF(ABS('M102'!W79-SUM('M102'!W82,'M102'!W80))&lt;=0.5,"OK","ERROR")</f>
      </c>
    </row>
    <row r="1928">
      <c r="A1928" t="s" s="192">
        <v>257</v>
      </c>
      <c r="B1928" t="s" s="191">
        <v>3807</v>
      </c>
      <c r="C1928" t="s" s="192">
        <v>3808</v>
      </c>
      <c r="D1928" t="s" s="192">
        <v>3831</v>
      </c>
      <c r="E1928" t="s" s="192">
        <v>3832</v>
      </c>
      <c r="F1928" s="192">
        <f>IF(ABS('M102'!X79-SUM('M102'!X82,'M102'!X80))&lt;=0.5,"OK","ERROR")</f>
      </c>
    </row>
    <row r="1929">
      <c r="A1929" t="s" s="192">
        <v>257</v>
      </c>
      <c r="B1929" t="s" s="191">
        <v>3807</v>
      </c>
      <c r="C1929" t="s" s="192">
        <v>3808</v>
      </c>
      <c r="D1929" t="s" s="192">
        <v>3833</v>
      </c>
      <c r="E1929" t="s" s="192">
        <v>3834</v>
      </c>
      <c r="F1929" s="192">
        <f>IF(ABS('M102'!Y79-SUM('M102'!Y84,'M102'!Y83,'M102'!Y82,'M102'!Y80))&lt;=0.5,"OK","ERROR")</f>
      </c>
    </row>
    <row r="1930">
      <c r="A1930" t="s" s="192">
        <v>257</v>
      </c>
      <c r="B1930" t="s" s="191">
        <v>3835</v>
      </c>
      <c r="C1930" t="s" s="192">
        <v>3836</v>
      </c>
      <c r="D1930" t="s" s="192">
        <v>3837</v>
      </c>
      <c r="E1930" t="s" s="192">
        <v>3838</v>
      </c>
      <c r="F1930" s="192">
        <f>IF('M102'!K80-SUM('M102'!K81)&gt;=-0.5,"OK","ERROR")</f>
      </c>
    </row>
    <row r="1931">
      <c r="A1931" t="s" s="192">
        <v>257</v>
      </c>
      <c r="B1931" t="s" s="191">
        <v>3835</v>
      </c>
      <c r="C1931" t="s" s="192">
        <v>3836</v>
      </c>
      <c r="D1931" t="s" s="192">
        <v>3839</v>
      </c>
      <c r="E1931" t="s" s="192">
        <v>3840</v>
      </c>
      <c r="F1931" s="192">
        <f>IF('M102'!M80-SUM('M102'!M81)&gt;=-0.5,"OK","ERROR")</f>
      </c>
    </row>
    <row r="1932">
      <c r="A1932" t="s" s="192">
        <v>257</v>
      </c>
      <c r="B1932" t="s" s="191">
        <v>3835</v>
      </c>
      <c r="C1932" t="s" s="192">
        <v>3836</v>
      </c>
      <c r="D1932" t="s" s="192">
        <v>3841</v>
      </c>
      <c r="E1932" t="s" s="192">
        <v>3842</v>
      </c>
      <c r="F1932" s="192">
        <f>IF('M102'!N80-SUM('M102'!N81)&gt;=-0.5,"OK","ERROR")</f>
      </c>
    </row>
    <row r="1933">
      <c r="A1933" t="s" s="192">
        <v>257</v>
      </c>
      <c r="B1933" t="s" s="191">
        <v>3835</v>
      </c>
      <c r="C1933" t="s" s="192">
        <v>3836</v>
      </c>
      <c r="D1933" t="s" s="192">
        <v>3843</v>
      </c>
      <c r="E1933" t="s" s="192">
        <v>3844</v>
      </c>
      <c r="F1933" s="192">
        <f>IF('M102'!O80-SUM('M102'!O81)&gt;=-0.5,"OK","ERROR")</f>
      </c>
    </row>
    <row r="1934">
      <c r="A1934" t="s" s="192">
        <v>257</v>
      </c>
      <c r="B1934" t="s" s="191">
        <v>3835</v>
      </c>
      <c r="C1934" t="s" s="192">
        <v>3836</v>
      </c>
      <c r="D1934" t="s" s="192">
        <v>3845</v>
      </c>
      <c r="E1934" t="s" s="192">
        <v>3846</v>
      </c>
      <c r="F1934" s="192">
        <f>IF('M102'!P80-SUM('M102'!P81)&gt;=-0.5,"OK","ERROR")</f>
      </c>
    </row>
    <row r="1935">
      <c r="A1935" t="s" s="192">
        <v>257</v>
      </c>
      <c r="B1935" t="s" s="191">
        <v>3835</v>
      </c>
      <c r="C1935" t="s" s="192">
        <v>3836</v>
      </c>
      <c r="D1935" t="s" s="192">
        <v>3847</v>
      </c>
      <c r="E1935" t="s" s="192">
        <v>3848</v>
      </c>
      <c r="F1935" s="192">
        <f>IF('M102'!Q80-SUM('M102'!Q81)&gt;=-0.5,"OK","ERROR")</f>
      </c>
    </row>
    <row r="1936">
      <c r="A1936" t="s" s="192">
        <v>257</v>
      </c>
      <c r="B1936" t="s" s="191">
        <v>3835</v>
      </c>
      <c r="C1936" t="s" s="192">
        <v>3836</v>
      </c>
      <c r="D1936" t="s" s="192">
        <v>3849</v>
      </c>
      <c r="E1936" t="s" s="192">
        <v>3850</v>
      </c>
      <c r="F1936" s="192">
        <f>IF('M102'!R80-SUM('M102'!R81)&gt;=-0.5,"OK","ERROR")</f>
      </c>
    </row>
    <row r="1937">
      <c r="A1937" t="s" s="192">
        <v>257</v>
      </c>
      <c r="B1937" t="s" s="191">
        <v>3835</v>
      </c>
      <c r="C1937" t="s" s="192">
        <v>3836</v>
      </c>
      <c r="D1937" t="s" s="192">
        <v>3851</v>
      </c>
      <c r="E1937" t="s" s="192">
        <v>3852</v>
      </c>
      <c r="F1937" s="192">
        <f>IF('M102'!T80-SUM('M102'!T81)&gt;=-0.5,"OK","ERROR")</f>
      </c>
    </row>
    <row r="1938">
      <c r="A1938" t="s" s="192">
        <v>257</v>
      </c>
      <c r="B1938" t="s" s="191">
        <v>3835</v>
      </c>
      <c r="C1938" t="s" s="192">
        <v>3836</v>
      </c>
      <c r="D1938" t="s" s="192">
        <v>3853</v>
      </c>
      <c r="E1938" t="s" s="192">
        <v>3854</v>
      </c>
      <c r="F1938" s="192">
        <f>IF('M102'!U80-SUM('M102'!U81)&gt;=-0.5,"OK","ERROR")</f>
      </c>
    </row>
    <row r="1939">
      <c r="A1939" t="s" s="192">
        <v>257</v>
      </c>
      <c r="B1939" t="s" s="191">
        <v>3835</v>
      </c>
      <c r="C1939" t="s" s="192">
        <v>3836</v>
      </c>
      <c r="D1939" t="s" s="192">
        <v>3855</v>
      </c>
      <c r="E1939" t="s" s="192">
        <v>3856</v>
      </c>
      <c r="F1939" s="192">
        <f>IF('M102'!V80-SUM('M102'!V81)&gt;=-0.5,"OK","ERROR")</f>
      </c>
    </row>
    <row r="1940">
      <c r="A1940" t="s" s="192">
        <v>257</v>
      </c>
      <c r="B1940" t="s" s="191">
        <v>3835</v>
      </c>
      <c r="C1940" t="s" s="192">
        <v>3836</v>
      </c>
      <c r="D1940" t="s" s="192">
        <v>3857</v>
      </c>
      <c r="E1940" t="s" s="192">
        <v>3858</v>
      </c>
      <c r="F1940" s="192">
        <f>IF('M102'!W80-SUM('M102'!W81)&gt;=-0.5,"OK","ERROR")</f>
      </c>
    </row>
    <row r="1941">
      <c r="A1941" t="s" s="192">
        <v>257</v>
      </c>
      <c r="B1941" t="s" s="191">
        <v>3835</v>
      </c>
      <c r="C1941" t="s" s="192">
        <v>3836</v>
      </c>
      <c r="D1941" t="s" s="192">
        <v>3859</v>
      </c>
      <c r="E1941" t="s" s="192">
        <v>3860</v>
      </c>
      <c r="F1941" s="192">
        <f>IF('M102'!X80-SUM('M102'!X81)&gt;=-0.5,"OK","ERROR")</f>
      </c>
    </row>
    <row r="1942">
      <c r="A1942" t="s" s="192">
        <v>257</v>
      </c>
      <c r="B1942" t="s" s="191">
        <v>3835</v>
      </c>
      <c r="C1942" t="s" s="192">
        <v>3836</v>
      </c>
      <c r="D1942" t="s" s="192">
        <v>3861</v>
      </c>
      <c r="E1942" t="s" s="192">
        <v>3862</v>
      </c>
      <c r="F1942" s="192">
        <f>IF('M102'!Y80-SUM('M102'!Y81)&gt;=-0.5,"OK","ERROR")</f>
      </c>
    </row>
    <row r="1943">
      <c r="A1943" t="s" s="192">
        <v>257</v>
      </c>
      <c r="B1943" t="s" s="191">
        <v>3863</v>
      </c>
      <c r="C1943" t="s" s="192">
        <v>3864</v>
      </c>
      <c r="D1943" t="s" s="192">
        <v>3865</v>
      </c>
      <c r="E1943" t="s" s="192">
        <v>3866</v>
      </c>
      <c r="F1943" s="192">
        <f>IF('M102'!K92-SUM('M102'!K93)&gt;=-0.5,"OK","ERROR")</f>
      </c>
    </row>
    <row r="1944">
      <c r="A1944" t="s" s="192">
        <v>257</v>
      </c>
      <c r="B1944" t="s" s="191">
        <v>3863</v>
      </c>
      <c r="C1944" t="s" s="192">
        <v>3864</v>
      </c>
      <c r="D1944" t="s" s="192">
        <v>3867</v>
      </c>
      <c r="E1944" t="s" s="192">
        <v>3868</v>
      </c>
      <c r="F1944" s="192">
        <f>IF('M102'!M92-SUM('M102'!M93)&gt;=-0.5,"OK","ERROR")</f>
      </c>
    </row>
    <row r="1945">
      <c r="A1945" t="s" s="192">
        <v>257</v>
      </c>
      <c r="B1945" t="s" s="191">
        <v>3863</v>
      </c>
      <c r="C1945" t="s" s="192">
        <v>3864</v>
      </c>
      <c r="D1945" t="s" s="192">
        <v>3869</v>
      </c>
      <c r="E1945" t="s" s="192">
        <v>3870</v>
      </c>
      <c r="F1945" s="192">
        <f>IF('M102'!N92-SUM('M102'!N93)&gt;=-0.5,"OK","ERROR")</f>
      </c>
    </row>
    <row r="1946">
      <c r="A1946" t="s" s="192">
        <v>257</v>
      </c>
      <c r="B1946" t="s" s="191">
        <v>3863</v>
      </c>
      <c r="C1946" t="s" s="192">
        <v>3864</v>
      </c>
      <c r="D1946" t="s" s="192">
        <v>3871</v>
      </c>
      <c r="E1946" t="s" s="192">
        <v>3872</v>
      </c>
      <c r="F1946" s="192">
        <f>IF('M102'!O92-SUM('M102'!O93)&gt;=-0.5,"OK","ERROR")</f>
      </c>
    </row>
    <row r="1947">
      <c r="A1947" t="s" s="192">
        <v>257</v>
      </c>
      <c r="B1947" t="s" s="191">
        <v>3863</v>
      </c>
      <c r="C1947" t="s" s="192">
        <v>3864</v>
      </c>
      <c r="D1947" t="s" s="192">
        <v>3873</v>
      </c>
      <c r="E1947" t="s" s="192">
        <v>3874</v>
      </c>
      <c r="F1947" s="192">
        <f>IF('M102'!P92-SUM('M102'!P93)&gt;=-0.5,"OK","ERROR")</f>
      </c>
    </row>
    <row r="1948">
      <c r="A1948" t="s" s="192">
        <v>257</v>
      </c>
      <c r="B1948" t="s" s="191">
        <v>3863</v>
      </c>
      <c r="C1948" t="s" s="192">
        <v>3864</v>
      </c>
      <c r="D1948" t="s" s="192">
        <v>3875</v>
      </c>
      <c r="E1948" t="s" s="192">
        <v>3876</v>
      </c>
      <c r="F1948" s="192">
        <f>IF('M102'!Q92-SUM('M102'!Q93)&gt;=-0.5,"OK","ERROR")</f>
      </c>
    </row>
    <row r="1949">
      <c r="A1949" t="s" s="192">
        <v>257</v>
      </c>
      <c r="B1949" t="s" s="191">
        <v>3863</v>
      </c>
      <c r="C1949" t="s" s="192">
        <v>3864</v>
      </c>
      <c r="D1949" t="s" s="192">
        <v>3877</v>
      </c>
      <c r="E1949" t="s" s="192">
        <v>3878</v>
      </c>
      <c r="F1949" s="192">
        <f>IF('M102'!Y92-SUM('M102'!Y93)&gt;=-0.5,"OK","ERROR")</f>
      </c>
    </row>
    <row r="1950">
      <c r="A1950" t="s" s="192">
        <v>257</v>
      </c>
      <c r="B1950" t="s" s="191">
        <v>3879</v>
      </c>
      <c r="C1950" t="s" s="192">
        <v>3880</v>
      </c>
      <c r="D1950" t="s" s="192">
        <v>3881</v>
      </c>
      <c r="E1950" t="s" s="192">
        <v>3882</v>
      </c>
      <c r="F1950" s="192">
        <f>IF('M102'!K96-0&gt;=-0.5,"OK","ERROR")</f>
      </c>
    </row>
    <row r="1951">
      <c r="A1951" t="s" s="192">
        <v>257</v>
      </c>
      <c r="B1951" t="s" s="191">
        <v>3879</v>
      </c>
      <c r="C1951" t="s" s="192">
        <v>3880</v>
      </c>
      <c r="D1951" t="s" s="192">
        <v>3883</v>
      </c>
      <c r="E1951" t="s" s="192">
        <v>3884</v>
      </c>
      <c r="F1951" s="192">
        <f>IF('M102'!M96-0&gt;=-0.5,"OK","ERROR")</f>
      </c>
    </row>
    <row r="1952">
      <c r="A1952" t="s" s="192">
        <v>257</v>
      </c>
      <c r="B1952" t="s" s="191">
        <v>3879</v>
      </c>
      <c r="C1952" t="s" s="192">
        <v>3880</v>
      </c>
      <c r="D1952" t="s" s="192">
        <v>3885</v>
      </c>
      <c r="E1952" t="s" s="192">
        <v>3886</v>
      </c>
      <c r="F1952" s="192">
        <f>IF('M102'!N96-0&gt;=-0.5,"OK","ERROR")</f>
      </c>
    </row>
    <row r="1953">
      <c r="A1953" t="s" s="192">
        <v>257</v>
      </c>
      <c r="B1953" t="s" s="191">
        <v>3879</v>
      </c>
      <c r="C1953" t="s" s="192">
        <v>3880</v>
      </c>
      <c r="D1953" t="s" s="192">
        <v>3887</v>
      </c>
      <c r="E1953" t="s" s="192">
        <v>3888</v>
      </c>
      <c r="F1953" s="192">
        <f>IF('M102'!O96-0&gt;=-0.5,"OK","ERROR")</f>
      </c>
    </row>
    <row r="1954">
      <c r="A1954" t="s" s="192">
        <v>257</v>
      </c>
      <c r="B1954" t="s" s="191">
        <v>3879</v>
      </c>
      <c r="C1954" t="s" s="192">
        <v>3880</v>
      </c>
      <c r="D1954" t="s" s="192">
        <v>3889</v>
      </c>
      <c r="E1954" t="s" s="192">
        <v>3890</v>
      </c>
      <c r="F1954" s="192">
        <f>IF('M102'!P96-0&gt;=-0.5,"OK","ERROR")</f>
      </c>
    </row>
    <row r="1955">
      <c r="A1955" t="s" s="192">
        <v>257</v>
      </c>
      <c r="B1955" t="s" s="191">
        <v>3879</v>
      </c>
      <c r="C1955" t="s" s="192">
        <v>3880</v>
      </c>
      <c r="D1955" t="s" s="192">
        <v>3891</v>
      </c>
      <c r="E1955" t="s" s="192">
        <v>3892</v>
      </c>
      <c r="F1955" s="192">
        <f>IF('M102'!Q96-0&gt;=-0.5,"OK","ERROR")</f>
      </c>
    </row>
    <row r="1956">
      <c r="A1956" t="s" s="192">
        <v>257</v>
      </c>
      <c r="B1956" t="s" s="191">
        <v>3879</v>
      </c>
      <c r="C1956" t="s" s="192">
        <v>3880</v>
      </c>
      <c r="D1956" t="s" s="192">
        <v>3893</v>
      </c>
      <c r="E1956" t="s" s="192">
        <v>3894</v>
      </c>
      <c r="F1956" s="192">
        <f>IF('M102'!R96-0&gt;=-0.5,"OK","ERROR")</f>
      </c>
    </row>
    <row r="1957">
      <c r="A1957" t="s" s="192">
        <v>257</v>
      </c>
      <c r="B1957" t="s" s="191">
        <v>3879</v>
      </c>
      <c r="C1957" t="s" s="192">
        <v>3880</v>
      </c>
      <c r="D1957" t="s" s="192">
        <v>3895</v>
      </c>
      <c r="E1957" t="s" s="192">
        <v>3896</v>
      </c>
      <c r="F1957" s="192">
        <f>IF('M102'!T96-0&gt;=-0.5,"OK","ERROR")</f>
      </c>
    </row>
    <row r="1958">
      <c r="A1958" t="s" s="192">
        <v>257</v>
      </c>
      <c r="B1958" t="s" s="191">
        <v>3879</v>
      </c>
      <c r="C1958" t="s" s="192">
        <v>3880</v>
      </c>
      <c r="D1958" t="s" s="192">
        <v>3897</v>
      </c>
      <c r="E1958" t="s" s="192">
        <v>3898</v>
      </c>
      <c r="F1958" s="192">
        <f>IF('M102'!U96-0&gt;=-0.5,"OK","ERROR")</f>
      </c>
    </row>
    <row r="1959">
      <c r="A1959" t="s" s="192">
        <v>257</v>
      </c>
      <c r="B1959" t="s" s="191">
        <v>3879</v>
      </c>
      <c r="C1959" t="s" s="192">
        <v>3880</v>
      </c>
      <c r="D1959" t="s" s="192">
        <v>3899</v>
      </c>
      <c r="E1959" t="s" s="192">
        <v>3900</v>
      </c>
      <c r="F1959" s="192">
        <f>IF('M102'!V96-0&gt;=-0.5,"OK","ERROR")</f>
      </c>
    </row>
    <row r="1960">
      <c r="A1960" t="s" s="192">
        <v>257</v>
      </c>
      <c r="B1960" t="s" s="191">
        <v>3879</v>
      </c>
      <c r="C1960" t="s" s="192">
        <v>3880</v>
      </c>
      <c r="D1960" t="s" s="192">
        <v>3901</v>
      </c>
      <c r="E1960" t="s" s="192">
        <v>3902</v>
      </c>
      <c r="F1960" s="192">
        <f>IF('M102'!W96-0&gt;=-0.5,"OK","ERROR")</f>
      </c>
    </row>
    <row r="1961">
      <c r="A1961" t="s" s="192">
        <v>257</v>
      </c>
      <c r="B1961" t="s" s="191">
        <v>3879</v>
      </c>
      <c r="C1961" t="s" s="192">
        <v>3880</v>
      </c>
      <c r="D1961" t="s" s="192">
        <v>3903</v>
      </c>
      <c r="E1961" t="s" s="192">
        <v>3904</v>
      </c>
      <c r="F1961" s="192">
        <f>IF('M102'!X96-0&gt;=-0.5,"OK","ERROR")</f>
      </c>
    </row>
    <row r="1962">
      <c r="A1962" t="s" s="192">
        <v>257</v>
      </c>
      <c r="B1962" t="s" s="191">
        <v>3879</v>
      </c>
      <c r="C1962" t="s" s="192">
        <v>3880</v>
      </c>
      <c r="D1962" t="s" s="192">
        <v>3905</v>
      </c>
      <c r="E1962" t="s" s="192">
        <v>3906</v>
      </c>
      <c r="F1962" s="192">
        <f>IF('M102'!Y96-0&gt;=-0.5,"OK","ERROR")</f>
      </c>
    </row>
    <row r="1963">
      <c r="A1963" t="s" s="192">
        <v>257</v>
      </c>
      <c r="B1963" t="s" s="191">
        <v>3907</v>
      </c>
      <c r="C1963" t="s" s="192">
        <v>3908</v>
      </c>
      <c r="D1963" t="s" s="192">
        <v>3909</v>
      </c>
      <c r="E1963" t="s" s="192">
        <v>3910</v>
      </c>
      <c r="F1963" s="192">
        <f>IF(ABS('M102'!K64-SUM('M102'!K65,'M102'!K66))&lt;=0.5,"OK","ERROR")</f>
      </c>
    </row>
    <row r="1964">
      <c r="A1964" t="s" s="192">
        <v>257</v>
      </c>
      <c r="B1964" t="s" s="191">
        <v>3907</v>
      </c>
      <c r="C1964" t="s" s="192">
        <v>3908</v>
      </c>
      <c r="D1964" t="s" s="192">
        <v>3911</v>
      </c>
      <c r="E1964" t="s" s="192">
        <v>3912</v>
      </c>
      <c r="F1964" s="192">
        <f>IF(ABS('M102'!L64-SUM('M102'!L65,'M102'!L66))&lt;=0.5,"OK","ERROR")</f>
      </c>
    </row>
    <row r="1965">
      <c r="A1965" t="s" s="192">
        <v>257</v>
      </c>
      <c r="B1965" t="s" s="191">
        <v>3907</v>
      </c>
      <c r="C1965" t="s" s="192">
        <v>3908</v>
      </c>
      <c r="D1965" t="s" s="192">
        <v>3913</v>
      </c>
      <c r="E1965" t="s" s="192">
        <v>3914</v>
      </c>
      <c r="F1965" s="192">
        <f>IF(ABS('M102'!M64-SUM('M102'!M65,'M102'!M66))&lt;=0.5,"OK","ERROR")</f>
      </c>
    </row>
    <row r="1966">
      <c r="A1966" t="s" s="192">
        <v>257</v>
      </c>
      <c r="B1966" t="s" s="191">
        <v>3907</v>
      </c>
      <c r="C1966" t="s" s="192">
        <v>3908</v>
      </c>
      <c r="D1966" t="s" s="192">
        <v>3915</v>
      </c>
      <c r="E1966" t="s" s="192">
        <v>3916</v>
      </c>
      <c r="F1966" s="192">
        <f>IF(ABS('M102'!N64-SUM('M102'!N65,'M102'!N66))&lt;=0.5,"OK","ERROR")</f>
      </c>
    </row>
    <row r="1967">
      <c r="A1967" t="s" s="192">
        <v>257</v>
      </c>
      <c r="B1967" t="s" s="191">
        <v>3907</v>
      </c>
      <c r="C1967" t="s" s="192">
        <v>3908</v>
      </c>
      <c r="D1967" t="s" s="192">
        <v>3917</v>
      </c>
      <c r="E1967" t="s" s="192">
        <v>3918</v>
      </c>
      <c r="F1967" s="192">
        <f>IF(ABS('M102'!O64-SUM('M102'!O65,'M102'!O66))&lt;=0.5,"OK","ERROR")</f>
      </c>
    </row>
    <row r="1968">
      <c r="A1968" t="s" s="192">
        <v>257</v>
      </c>
      <c r="B1968" t="s" s="191">
        <v>3907</v>
      </c>
      <c r="C1968" t="s" s="192">
        <v>3908</v>
      </c>
      <c r="D1968" t="s" s="192">
        <v>3919</v>
      </c>
      <c r="E1968" t="s" s="192">
        <v>3920</v>
      </c>
      <c r="F1968" s="192">
        <f>IF(ABS('M102'!P64-SUM('M102'!P65,'M102'!P66))&lt;=0.5,"OK","ERROR")</f>
      </c>
    </row>
    <row r="1969">
      <c r="A1969" t="s" s="192">
        <v>257</v>
      </c>
      <c r="B1969" t="s" s="191">
        <v>3907</v>
      </c>
      <c r="C1969" t="s" s="192">
        <v>3908</v>
      </c>
      <c r="D1969" t="s" s="192">
        <v>3921</v>
      </c>
      <c r="E1969" t="s" s="192">
        <v>3922</v>
      </c>
      <c r="F1969" s="192">
        <f>IF(ABS('M102'!Q64-SUM('M102'!Q65,'M102'!Q66))&lt;=0.5,"OK","ERROR")</f>
      </c>
    </row>
    <row r="1970">
      <c r="A1970" t="s" s="192">
        <v>257</v>
      </c>
      <c r="B1970" t="s" s="191">
        <v>3907</v>
      </c>
      <c r="C1970" t="s" s="192">
        <v>3908</v>
      </c>
      <c r="D1970" t="s" s="192">
        <v>3923</v>
      </c>
      <c r="E1970" t="s" s="192">
        <v>3924</v>
      </c>
      <c r="F1970" s="192">
        <f>IF(ABS('M102'!R64-SUM('M102'!R65,'M102'!R66))&lt;=0.5,"OK","ERROR")</f>
      </c>
    </row>
    <row r="1971">
      <c r="A1971" t="s" s="192">
        <v>257</v>
      </c>
      <c r="B1971" t="s" s="191">
        <v>3907</v>
      </c>
      <c r="C1971" t="s" s="192">
        <v>3908</v>
      </c>
      <c r="D1971" t="s" s="192">
        <v>3925</v>
      </c>
      <c r="E1971" t="s" s="192">
        <v>3926</v>
      </c>
      <c r="F1971" s="192">
        <f>IF(ABS('M102'!S64-SUM('M102'!S65,'M102'!S66))&lt;=0.5,"OK","ERROR")</f>
      </c>
    </row>
    <row r="1972">
      <c r="A1972" t="s" s="192">
        <v>257</v>
      </c>
      <c r="B1972" t="s" s="191">
        <v>3907</v>
      </c>
      <c r="C1972" t="s" s="192">
        <v>3908</v>
      </c>
      <c r="D1972" t="s" s="192">
        <v>3927</v>
      </c>
      <c r="E1972" t="s" s="192">
        <v>3928</v>
      </c>
      <c r="F1972" s="192">
        <f>IF(ABS('M102'!T64-SUM('M102'!T65,'M102'!T66))&lt;=0.5,"OK","ERROR")</f>
      </c>
    </row>
    <row r="1973">
      <c r="A1973" t="s" s="192">
        <v>257</v>
      </c>
      <c r="B1973" t="s" s="191">
        <v>3907</v>
      </c>
      <c r="C1973" t="s" s="192">
        <v>3908</v>
      </c>
      <c r="D1973" t="s" s="192">
        <v>3929</v>
      </c>
      <c r="E1973" t="s" s="192">
        <v>3930</v>
      </c>
      <c r="F1973" s="192">
        <f>IF(ABS('M102'!U64-SUM('M102'!U65,'M102'!U66))&lt;=0.5,"OK","ERROR")</f>
      </c>
    </row>
    <row r="1974">
      <c r="A1974" t="s" s="192">
        <v>257</v>
      </c>
      <c r="B1974" t="s" s="191">
        <v>3907</v>
      </c>
      <c r="C1974" t="s" s="192">
        <v>3908</v>
      </c>
      <c r="D1974" t="s" s="192">
        <v>3931</v>
      </c>
      <c r="E1974" t="s" s="192">
        <v>3932</v>
      </c>
      <c r="F1974" s="192">
        <f>IF(ABS('M102'!V64-SUM('M102'!V65,'M102'!V66))&lt;=0.5,"OK","ERROR")</f>
      </c>
    </row>
    <row r="1975">
      <c r="A1975" t="s" s="192">
        <v>257</v>
      </c>
      <c r="B1975" t="s" s="191">
        <v>3907</v>
      </c>
      <c r="C1975" t="s" s="192">
        <v>3908</v>
      </c>
      <c r="D1975" t="s" s="192">
        <v>3933</v>
      </c>
      <c r="E1975" t="s" s="192">
        <v>3934</v>
      </c>
      <c r="F1975" s="192">
        <f>IF(ABS('M102'!W64-SUM('M102'!W65,'M102'!W66))&lt;=0.5,"OK","ERROR")</f>
      </c>
    </row>
    <row r="1976">
      <c r="A1976" t="s" s="192">
        <v>257</v>
      </c>
      <c r="B1976" t="s" s="191">
        <v>3907</v>
      </c>
      <c r="C1976" t="s" s="192">
        <v>3908</v>
      </c>
      <c r="D1976" t="s" s="192">
        <v>3935</v>
      </c>
      <c r="E1976" t="s" s="192">
        <v>3936</v>
      </c>
      <c r="F1976" s="192">
        <f>IF(ABS('M102'!X64-SUM('M102'!X65,'M102'!X66))&lt;=0.5,"OK","ERROR")</f>
      </c>
    </row>
    <row r="1977">
      <c r="A1977" t="s" s="192">
        <v>257</v>
      </c>
      <c r="B1977" t="s" s="191">
        <v>3907</v>
      </c>
      <c r="C1977" t="s" s="192">
        <v>3908</v>
      </c>
      <c r="D1977" t="s" s="192">
        <v>3937</v>
      </c>
      <c r="E1977" t="s" s="192">
        <v>3938</v>
      </c>
      <c r="F1977" s="192">
        <f>IF(ABS('M102'!Y64-SUM('M102'!Y65,'M102'!Y66))&lt;=0.5,"OK","ERROR")</f>
      </c>
    </row>
    <row r="1978">
      <c r="A1978" t="s" s="192">
        <v>257</v>
      </c>
      <c r="B1978" t="s" s="191">
        <v>3939</v>
      </c>
      <c r="C1978" t="s" s="192">
        <v>3940</v>
      </c>
      <c r="D1978" t="s" s="192">
        <v>3941</v>
      </c>
      <c r="E1978" t="s" s="192">
        <v>3942</v>
      </c>
      <c r="F1978" s="192">
        <f>IF('M102'!K86-SUM('M102'!K88,'M102'!K87)&gt;=-0.5,"OK","ERROR")</f>
      </c>
    </row>
    <row r="1979">
      <c r="A1979" t="s" s="192">
        <v>257</v>
      </c>
      <c r="B1979" t="s" s="191">
        <v>3939</v>
      </c>
      <c r="C1979" t="s" s="192">
        <v>3940</v>
      </c>
      <c r="D1979" t="s" s="192">
        <v>3943</v>
      </c>
      <c r="E1979" t="s" s="192">
        <v>3944</v>
      </c>
      <c r="F1979" s="192">
        <f>IF('M102'!L86-SUM('M102'!L88,'M102'!L87)&gt;=-0.5,"OK","ERROR")</f>
      </c>
    </row>
    <row r="1980">
      <c r="A1980" t="s" s="192">
        <v>257</v>
      </c>
      <c r="B1980" t="s" s="191">
        <v>3939</v>
      </c>
      <c r="C1980" t="s" s="192">
        <v>3940</v>
      </c>
      <c r="D1980" t="s" s="192">
        <v>3945</v>
      </c>
      <c r="E1980" t="s" s="192">
        <v>3946</v>
      </c>
      <c r="F1980" s="192">
        <f>IF('M102'!M86-SUM('M102'!M88,'M102'!M87)&gt;=-0.5,"OK","ERROR")</f>
      </c>
    </row>
    <row r="1981">
      <c r="A1981" t="s" s="192">
        <v>257</v>
      </c>
      <c r="B1981" t="s" s="191">
        <v>3939</v>
      </c>
      <c r="C1981" t="s" s="192">
        <v>3940</v>
      </c>
      <c r="D1981" t="s" s="192">
        <v>3947</v>
      </c>
      <c r="E1981" t="s" s="192">
        <v>3948</v>
      </c>
      <c r="F1981" s="192">
        <f>IF('M102'!N86-SUM('M102'!N88,'M102'!N87)&gt;=-0.5,"OK","ERROR")</f>
      </c>
    </row>
    <row r="1982">
      <c r="A1982" t="s" s="192">
        <v>257</v>
      </c>
      <c r="B1982" t="s" s="191">
        <v>3939</v>
      </c>
      <c r="C1982" t="s" s="192">
        <v>3940</v>
      </c>
      <c r="D1982" t="s" s="192">
        <v>3949</v>
      </c>
      <c r="E1982" t="s" s="192">
        <v>3950</v>
      </c>
      <c r="F1982" s="192">
        <f>IF('M102'!O86-SUM('M102'!O88,'M102'!O87)&gt;=-0.5,"OK","ERROR")</f>
      </c>
    </row>
    <row r="1983">
      <c r="A1983" t="s" s="192">
        <v>257</v>
      </c>
      <c r="B1983" t="s" s="191">
        <v>3939</v>
      </c>
      <c r="C1983" t="s" s="192">
        <v>3940</v>
      </c>
      <c r="D1983" t="s" s="192">
        <v>3951</v>
      </c>
      <c r="E1983" t="s" s="192">
        <v>3952</v>
      </c>
      <c r="F1983" s="192">
        <f>IF('M102'!P86-SUM('M102'!P88,'M102'!P87)&gt;=-0.5,"OK","ERROR")</f>
      </c>
    </row>
    <row r="1984">
      <c r="A1984" t="s" s="192">
        <v>257</v>
      </c>
      <c r="B1984" t="s" s="191">
        <v>3939</v>
      </c>
      <c r="C1984" t="s" s="192">
        <v>3940</v>
      </c>
      <c r="D1984" t="s" s="192">
        <v>3953</v>
      </c>
      <c r="E1984" t="s" s="192">
        <v>3954</v>
      </c>
      <c r="F1984" s="192">
        <f>IF('M102'!Q86-SUM('M102'!Q88,'M102'!Q87)&gt;=-0.5,"OK","ERROR")</f>
      </c>
    </row>
    <row r="1985">
      <c r="A1985" t="s" s="192">
        <v>257</v>
      </c>
      <c r="B1985" t="s" s="191">
        <v>3939</v>
      </c>
      <c r="C1985" t="s" s="192">
        <v>3940</v>
      </c>
      <c r="D1985" t="s" s="192">
        <v>3955</v>
      </c>
      <c r="E1985" t="s" s="192">
        <v>3956</v>
      </c>
      <c r="F1985" s="192">
        <f>IF('M102'!R86-SUM('M102'!R88,'M102'!R87)&gt;=-0.5,"OK","ERROR")</f>
      </c>
    </row>
    <row r="1986">
      <c r="A1986" t="s" s="192">
        <v>257</v>
      </c>
      <c r="B1986" t="s" s="191">
        <v>3939</v>
      </c>
      <c r="C1986" t="s" s="192">
        <v>3940</v>
      </c>
      <c r="D1986" t="s" s="192">
        <v>3957</v>
      </c>
      <c r="E1986" t="s" s="192">
        <v>3958</v>
      </c>
      <c r="F1986" s="192">
        <f>IF('M102'!S86-SUM('M102'!S88,'M102'!S87)&gt;=-0.5,"OK","ERROR")</f>
      </c>
    </row>
    <row r="1987">
      <c r="A1987" t="s" s="192">
        <v>257</v>
      </c>
      <c r="B1987" t="s" s="191">
        <v>3939</v>
      </c>
      <c r="C1987" t="s" s="192">
        <v>3940</v>
      </c>
      <c r="D1987" t="s" s="192">
        <v>3959</v>
      </c>
      <c r="E1987" t="s" s="192">
        <v>3960</v>
      </c>
      <c r="F1987" s="192">
        <f>IF('M102'!T86-SUM('M102'!T88,'M102'!T87)&gt;=-0.5,"OK","ERROR")</f>
      </c>
    </row>
    <row r="1988">
      <c r="A1988" t="s" s="192">
        <v>257</v>
      </c>
      <c r="B1988" t="s" s="191">
        <v>3939</v>
      </c>
      <c r="C1988" t="s" s="192">
        <v>3940</v>
      </c>
      <c r="D1988" t="s" s="192">
        <v>3961</v>
      </c>
      <c r="E1988" t="s" s="192">
        <v>3962</v>
      </c>
      <c r="F1988" s="192">
        <f>IF('M102'!U86-SUM('M102'!U88,'M102'!U87)&gt;=-0.5,"OK","ERROR")</f>
      </c>
    </row>
    <row r="1989">
      <c r="A1989" t="s" s="192">
        <v>257</v>
      </c>
      <c r="B1989" t="s" s="191">
        <v>3939</v>
      </c>
      <c r="C1989" t="s" s="192">
        <v>3940</v>
      </c>
      <c r="D1989" t="s" s="192">
        <v>3963</v>
      </c>
      <c r="E1989" t="s" s="192">
        <v>3964</v>
      </c>
      <c r="F1989" s="192">
        <f>IF('M102'!V86-SUM('M102'!V88,'M102'!V87)&gt;=-0.5,"OK","ERROR")</f>
      </c>
    </row>
    <row r="1990">
      <c r="A1990" t="s" s="192">
        <v>257</v>
      </c>
      <c r="B1990" t="s" s="191">
        <v>3939</v>
      </c>
      <c r="C1990" t="s" s="192">
        <v>3940</v>
      </c>
      <c r="D1990" t="s" s="192">
        <v>3965</v>
      </c>
      <c r="E1990" t="s" s="192">
        <v>3966</v>
      </c>
      <c r="F1990" s="192">
        <f>IF('M102'!W86-SUM('M102'!W88,'M102'!W87)&gt;=-0.5,"OK","ERROR")</f>
      </c>
    </row>
    <row r="1991">
      <c r="A1991" t="s" s="192">
        <v>257</v>
      </c>
      <c r="B1991" t="s" s="191">
        <v>3939</v>
      </c>
      <c r="C1991" t="s" s="192">
        <v>3940</v>
      </c>
      <c r="D1991" t="s" s="192">
        <v>3967</v>
      </c>
      <c r="E1991" t="s" s="192">
        <v>3968</v>
      </c>
      <c r="F1991" s="192">
        <f>IF('M102'!X86-SUM('M102'!X88,'M102'!X87)&gt;=-0.5,"OK","ERROR")</f>
      </c>
    </row>
    <row r="1992">
      <c r="A1992" t="s" s="192">
        <v>257</v>
      </c>
      <c r="B1992" t="s" s="191">
        <v>3939</v>
      </c>
      <c r="C1992" t="s" s="192">
        <v>3940</v>
      </c>
      <c r="D1992" t="s" s="192">
        <v>3969</v>
      </c>
      <c r="E1992" t="s" s="192">
        <v>3970</v>
      </c>
      <c r="F1992" s="192">
        <f>IF('M102'!Y86-SUM('M102'!Y88,'M102'!Y87)&gt;=-0.5,"OK","ERROR")</f>
      </c>
    </row>
    <row r="1993">
      <c r="A1993" t="s" s="192">
        <v>257</v>
      </c>
      <c r="B1993" t="s" s="191">
        <v>3971</v>
      </c>
      <c r="C1993" t="s" s="192">
        <v>3972</v>
      </c>
      <c r="D1993" t="s" s="192">
        <v>3973</v>
      </c>
      <c r="E1993" t="s" s="192">
        <v>3974</v>
      </c>
      <c r="F1993" s="192">
        <f>IF(NOT('M102'!K98=0),"OK","WARNING")</f>
      </c>
    </row>
    <row r="1994">
      <c r="A1994" t="s" s="192">
        <v>257</v>
      </c>
      <c r="B1994" t="s" s="191">
        <v>3971</v>
      </c>
      <c r="C1994" t="s" s="192">
        <v>3972</v>
      </c>
      <c r="D1994" t="s" s="192">
        <v>3975</v>
      </c>
      <c r="E1994" t="s" s="192">
        <v>3976</v>
      </c>
      <c r="F1994" s="192">
        <f>IF(NOT('M102'!Q98=0),"OK","WARNING")</f>
      </c>
    </row>
    <row r="1995">
      <c r="A1995" t="s" s="192">
        <v>257</v>
      </c>
      <c r="B1995" t="s" s="191">
        <v>3971</v>
      </c>
      <c r="C1995" t="s" s="192">
        <v>3972</v>
      </c>
      <c r="D1995" t="s" s="192">
        <v>3977</v>
      </c>
      <c r="E1995" t="s" s="192">
        <v>3978</v>
      </c>
      <c r="F1995" s="192">
        <f>IF(NOT('M102'!Y98=0),"OK","WARNING")</f>
      </c>
    </row>
    <row r="1996">
      <c r="A1996" t="s" s="192">
        <v>258</v>
      </c>
      <c r="B1996" t="s" s="191">
        <v>3979</v>
      </c>
      <c r="C1996" t="s" s="192">
        <v>3980</v>
      </c>
      <c r="D1996" t="s" s="192">
        <v>3981</v>
      </c>
      <c r="E1996" t="s" s="192">
        <v>3982</v>
      </c>
      <c r="F1996" s="192">
        <f>IF('M103'!K25-0&gt;=-0.5,"OK","ERROR")</f>
      </c>
    </row>
    <row r="1997">
      <c r="A1997" t="s" s="192">
        <v>258</v>
      </c>
      <c r="B1997" t="s" s="191">
        <v>3979</v>
      </c>
      <c r="C1997" t="s" s="192">
        <v>3980</v>
      </c>
      <c r="D1997" t="s" s="192">
        <v>3983</v>
      </c>
      <c r="E1997" t="s" s="192">
        <v>3984</v>
      </c>
      <c r="F1997" s="192">
        <f>IF('M103'!L25-0&gt;=-0.5,"OK","ERROR")</f>
      </c>
    </row>
    <row r="1998">
      <c r="A1998" t="s" s="192">
        <v>258</v>
      </c>
      <c r="B1998" t="s" s="191">
        <v>3979</v>
      </c>
      <c r="C1998" t="s" s="192">
        <v>3980</v>
      </c>
      <c r="D1998" t="s" s="192">
        <v>3985</v>
      </c>
      <c r="E1998" t="s" s="192">
        <v>3986</v>
      </c>
      <c r="F1998" s="192">
        <f>IF('M103'!M25-0&gt;=-0.5,"OK","ERROR")</f>
      </c>
    </row>
    <row r="1999">
      <c r="A1999" t="s" s="192">
        <v>258</v>
      </c>
      <c r="B1999" t="s" s="191">
        <v>3979</v>
      </c>
      <c r="C1999" t="s" s="192">
        <v>3980</v>
      </c>
      <c r="D1999" t="s" s="192">
        <v>3987</v>
      </c>
      <c r="E1999" t="s" s="192">
        <v>3988</v>
      </c>
      <c r="F1999" s="192">
        <f>IF('M103'!N25-0&gt;=-0.5,"OK","ERROR")</f>
      </c>
    </row>
    <row r="2000">
      <c r="A2000" t="s" s="192">
        <v>258</v>
      </c>
      <c r="B2000" t="s" s="191">
        <v>3979</v>
      </c>
      <c r="C2000" t="s" s="192">
        <v>3980</v>
      </c>
      <c r="D2000" t="s" s="192">
        <v>3989</v>
      </c>
      <c r="E2000" t="s" s="192">
        <v>3990</v>
      </c>
      <c r="F2000" s="192">
        <f>IF('M103'!O25-0&gt;=-0.5,"OK","ERROR")</f>
      </c>
    </row>
    <row r="2001">
      <c r="A2001" t="s" s="192">
        <v>258</v>
      </c>
      <c r="B2001" t="s" s="191">
        <v>3979</v>
      </c>
      <c r="C2001" t="s" s="192">
        <v>3980</v>
      </c>
      <c r="D2001" t="s" s="192">
        <v>3991</v>
      </c>
      <c r="E2001" t="s" s="192">
        <v>3992</v>
      </c>
      <c r="F2001" s="192">
        <f>IF('M103'!P25-0&gt;=-0.5,"OK","ERROR")</f>
      </c>
    </row>
    <row r="2002">
      <c r="A2002" t="s" s="192">
        <v>258</v>
      </c>
      <c r="B2002" t="s" s="191">
        <v>3979</v>
      </c>
      <c r="C2002" t="s" s="192">
        <v>3980</v>
      </c>
      <c r="D2002" t="s" s="192">
        <v>3993</v>
      </c>
      <c r="E2002" t="s" s="192">
        <v>3994</v>
      </c>
      <c r="F2002" s="192">
        <f>IF('M103'!Q25-0&gt;=-0.5,"OK","ERROR")</f>
      </c>
    </row>
    <row r="2003">
      <c r="A2003" t="s" s="192">
        <v>258</v>
      </c>
      <c r="B2003" t="s" s="191">
        <v>3979</v>
      </c>
      <c r="C2003" t="s" s="192">
        <v>3980</v>
      </c>
      <c r="D2003" t="s" s="192">
        <v>3995</v>
      </c>
      <c r="E2003" t="s" s="192">
        <v>3996</v>
      </c>
      <c r="F2003" s="192">
        <f>IF('M103'!R25-0&gt;=-0.5,"OK","ERROR")</f>
      </c>
    </row>
    <row r="2004">
      <c r="A2004" t="s" s="192">
        <v>258</v>
      </c>
      <c r="B2004" t="s" s="191">
        <v>3979</v>
      </c>
      <c r="C2004" t="s" s="192">
        <v>3980</v>
      </c>
      <c r="D2004" t="s" s="192">
        <v>3997</v>
      </c>
      <c r="E2004" t="s" s="192">
        <v>3998</v>
      </c>
      <c r="F2004" s="192">
        <f>IF('M103'!S25-0&gt;=-0.5,"OK","ERROR")</f>
      </c>
    </row>
    <row r="2005">
      <c r="A2005" t="s" s="192">
        <v>258</v>
      </c>
      <c r="B2005" t="s" s="191">
        <v>3979</v>
      </c>
      <c r="C2005" t="s" s="192">
        <v>3980</v>
      </c>
      <c r="D2005" t="s" s="192">
        <v>3999</v>
      </c>
      <c r="E2005" t="s" s="192">
        <v>4000</v>
      </c>
      <c r="F2005" s="192">
        <f>IF('M103'!T25-0&gt;=-0.5,"OK","ERROR")</f>
      </c>
    </row>
    <row r="2006">
      <c r="A2006" t="s" s="192">
        <v>258</v>
      </c>
      <c r="B2006" t="s" s="191">
        <v>3979</v>
      </c>
      <c r="C2006" t="s" s="192">
        <v>3980</v>
      </c>
      <c r="D2006" t="s" s="192">
        <v>4001</v>
      </c>
      <c r="E2006" t="s" s="192">
        <v>4002</v>
      </c>
      <c r="F2006" s="192">
        <f>IF('M103'!U25-0&gt;=-0.5,"OK","ERROR")</f>
      </c>
    </row>
    <row r="2007">
      <c r="A2007" t="s" s="192">
        <v>258</v>
      </c>
      <c r="B2007" t="s" s="191">
        <v>3979</v>
      </c>
      <c r="C2007" t="s" s="192">
        <v>3980</v>
      </c>
      <c r="D2007" t="s" s="192">
        <v>4003</v>
      </c>
      <c r="E2007" t="s" s="192">
        <v>4004</v>
      </c>
      <c r="F2007" s="192">
        <f>IF('M103'!V25-0&gt;=-0.5,"OK","ERROR")</f>
      </c>
    </row>
    <row r="2008">
      <c r="A2008" t="s" s="192">
        <v>258</v>
      </c>
      <c r="B2008" t="s" s="191">
        <v>3979</v>
      </c>
      <c r="C2008" t="s" s="192">
        <v>3980</v>
      </c>
      <c r="D2008" t="s" s="192">
        <v>4005</v>
      </c>
      <c r="E2008" t="s" s="192">
        <v>4006</v>
      </c>
      <c r="F2008" s="192">
        <f>IF('M103'!W25-0&gt;=-0.5,"OK","ERROR")</f>
      </c>
    </row>
    <row r="2009">
      <c r="A2009" t="s" s="192">
        <v>258</v>
      </c>
      <c r="B2009" t="s" s="191">
        <v>3979</v>
      </c>
      <c r="C2009" t="s" s="192">
        <v>3980</v>
      </c>
      <c r="D2009" t="s" s="192">
        <v>4007</v>
      </c>
      <c r="E2009" t="s" s="192">
        <v>4008</v>
      </c>
      <c r="F2009" s="192">
        <f>IF('M103'!X25-0&gt;=-0.5,"OK","ERROR")</f>
      </c>
    </row>
    <row r="2010">
      <c r="A2010" t="s" s="192">
        <v>258</v>
      </c>
      <c r="B2010" t="s" s="191">
        <v>3979</v>
      </c>
      <c r="C2010" t="s" s="192">
        <v>3980</v>
      </c>
      <c r="D2010" t="s" s="192">
        <v>4009</v>
      </c>
      <c r="E2010" t="s" s="192">
        <v>4010</v>
      </c>
      <c r="F2010" s="192">
        <f>IF('M103'!Y25-0&gt;=-0.5,"OK","ERROR")</f>
      </c>
    </row>
    <row r="2011">
      <c r="A2011" t="s" s="192">
        <v>258</v>
      </c>
      <c r="B2011" t="s" s="191">
        <v>3979</v>
      </c>
      <c r="C2011" t="s" s="192">
        <v>3980</v>
      </c>
      <c r="D2011" t="s" s="192">
        <v>4011</v>
      </c>
      <c r="E2011" t="s" s="192">
        <v>4012</v>
      </c>
      <c r="F2011" s="192">
        <f>IF('M103'!K26-0&gt;=-0.5,"OK","ERROR")</f>
      </c>
    </row>
    <row r="2012">
      <c r="A2012" t="s" s="192">
        <v>258</v>
      </c>
      <c r="B2012" t="s" s="191">
        <v>3979</v>
      </c>
      <c r="C2012" t="s" s="192">
        <v>3980</v>
      </c>
      <c r="D2012" t="s" s="192">
        <v>4013</v>
      </c>
      <c r="E2012" t="s" s="192">
        <v>4014</v>
      </c>
      <c r="F2012" s="192">
        <f>IF('M103'!L26-0&gt;=-0.5,"OK","ERROR")</f>
      </c>
    </row>
    <row r="2013">
      <c r="A2013" t="s" s="192">
        <v>258</v>
      </c>
      <c r="B2013" t="s" s="191">
        <v>3979</v>
      </c>
      <c r="C2013" t="s" s="192">
        <v>3980</v>
      </c>
      <c r="D2013" t="s" s="192">
        <v>4015</v>
      </c>
      <c r="E2013" t="s" s="192">
        <v>4016</v>
      </c>
      <c r="F2013" s="192">
        <f>IF('M103'!M26-0&gt;=-0.5,"OK","ERROR")</f>
      </c>
    </row>
    <row r="2014">
      <c r="A2014" t="s" s="192">
        <v>258</v>
      </c>
      <c r="B2014" t="s" s="191">
        <v>3979</v>
      </c>
      <c r="C2014" t="s" s="192">
        <v>3980</v>
      </c>
      <c r="D2014" t="s" s="192">
        <v>4017</v>
      </c>
      <c r="E2014" t="s" s="192">
        <v>4018</v>
      </c>
      <c r="F2014" s="192">
        <f>IF('M103'!N26-0&gt;=-0.5,"OK","ERROR")</f>
      </c>
    </row>
    <row r="2015">
      <c r="A2015" t="s" s="192">
        <v>258</v>
      </c>
      <c r="B2015" t="s" s="191">
        <v>3979</v>
      </c>
      <c r="C2015" t="s" s="192">
        <v>3980</v>
      </c>
      <c r="D2015" t="s" s="192">
        <v>4019</v>
      </c>
      <c r="E2015" t="s" s="192">
        <v>4020</v>
      </c>
      <c r="F2015" s="192">
        <f>IF('M103'!O26-0&gt;=-0.5,"OK","ERROR")</f>
      </c>
    </row>
    <row r="2016">
      <c r="A2016" t="s" s="192">
        <v>258</v>
      </c>
      <c r="B2016" t="s" s="191">
        <v>3979</v>
      </c>
      <c r="C2016" t="s" s="192">
        <v>3980</v>
      </c>
      <c r="D2016" t="s" s="192">
        <v>4021</v>
      </c>
      <c r="E2016" t="s" s="192">
        <v>4022</v>
      </c>
      <c r="F2016" s="192">
        <f>IF('M103'!P26-0&gt;=-0.5,"OK","ERROR")</f>
      </c>
    </row>
    <row r="2017">
      <c r="A2017" t="s" s="192">
        <v>258</v>
      </c>
      <c r="B2017" t="s" s="191">
        <v>3979</v>
      </c>
      <c r="C2017" t="s" s="192">
        <v>3980</v>
      </c>
      <c r="D2017" t="s" s="192">
        <v>4023</v>
      </c>
      <c r="E2017" t="s" s="192">
        <v>4024</v>
      </c>
      <c r="F2017" s="192">
        <f>IF('M103'!Q26-0&gt;=-0.5,"OK","ERROR")</f>
      </c>
    </row>
    <row r="2018">
      <c r="A2018" t="s" s="192">
        <v>258</v>
      </c>
      <c r="B2018" t="s" s="191">
        <v>3979</v>
      </c>
      <c r="C2018" t="s" s="192">
        <v>3980</v>
      </c>
      <c r="D2018" t="s" s="192">
        <v>4025</v>
      </c>
      <c r="E2018" t="s" s="192">
        <v>4026</v>
      </c>
      <c r="F2018" s="192">
        <f>IF('M103'!R26-0&gt;=-0.5,"OK","ERROR")</f>
      </c>
    </row>
    <row r="2019">
      <c r="A2019" t="s" s="192">
        <v>258</v>
      </c>
      <c r="B2019" t="s" s="191">
        <v>3979</v>
      </c>
      <c r="C2019" t="s" s="192">
        <v>3980</v>
      </c>
      <c r="D2019" t="s" s="192">
        <v>4027</v>
      </c>
      <c r="E2019" t="s" s="192">
        <v>4028</v>
      </c>
      <c r="F2019" s="192">
        <f>IF('M103'!S26-0&gt;=-0.5,"OK","ERROR")</f>
      </c>
    </row>
    <row r="2020">
      <c r="A2020" t="s" s="192">
        <v>258</v>
      </c>
      <c r="B2020" t="s" s="191">
        <v>3979</v>
      </c>
      <c r="C2020" t="s" s="192">
        <v>3980</v>
      </c>
      <c r="D2020" t="s" s="192">
        <v>4029</v>
      </c>
      <c r="E2020" t="s" s="192">
        <v>4030</v>
      </c>
      <c r="F2020" s="192">
        <f>IF('M103'!T26-0&gt;=-0.5,"OK","ERROR")</f>
      </c>
    </row>
    <row r="2021">
      <c r="A2021" t="s" s="192">
        <v>258</v>
      </c>
      <c r="B2021" t="s" s="191">
        <v>3979</v>
      </c>
      <c r="C2021" t="s" s="192">
        <v>3980</v>
      </c>
      <c r="D2021" t="s" s="192">
        <v>4031</v>
      </c>
      <c r="E2021" t="s" s="192">
        <v>4032</v>
      </c>
      <c r="F2021" s="192">
        <f>IF('M103'!U26-0&gt;=-0.5,"OK","ERROR")</f>
      </c>
    </row>
    <row r="2022">
      <c r="A2022" t="s" s="192">
        <v>258</v>
      </c>
      <c r="B2022" t="s" s="191">
        <v>3979</v>
      </c>
      <c r="C2022" t="s" s="192">
        <v>3980</v>
      </c>
      <c r="D2022" t="s" s="192">
        <v>4033</v>
      </c>
      <c r="E2022" t="s" s="192">
        <v>4034</v>
      </c>
      <c r="F2022" s="192">
        <f>IF('M103'!V26-0&gt;=-0.5,"OK","ERROR")</f>
      </c>
    </row>
    <row r="2023">
      <c r="A2023" t="s" s="192">
        <v>258</v>
      </c>
      <c r="B2023" t="s" s="191">
        <v>3979</v>
      </c>
      <c r="C2023" t="s" s="192">
        <v>3980</v>
      </c>
      <c r="D2023" t="s" s="192">
        <v>4035</v>
      </c>
      <c r="E2023" t="s" s="192">
        <v>4036</v>
      </c>
      <c r="F2023" s="192">
        <f>IF('M103'!W26-0&gt;=-0.5,"OK","ERROR")</f>
      </c>
    </row>
    <row r="2024">
      <c r="A2024" t="s" s="192">
        <v>258</v>
      </c>
      <c r="B2024" t="s" s="191">
        <v>3979</v>
      </c>
      <c r="C2024" t="s" s="192">
        <v>3980</v>
      </c>
      <c r="D2024" t="s" s="192">
        <v>4037</v>
      </c>
      <c r="E2024" t="s" s="192">
        <v>4038</v>
      </c>
      <c r="F2024" s="192">
        <f>IF('M103'!X26-0&gt;=-0.5,"OK","ERROR")</f>
      </c>
    </row>
    <row r="2025">
      <c r="A2025" t="s" s="192">
        <v>258</v>
      </c>
      <c r="B2025" t="s" s="191">
        <v>3979</v>
      </c>
      <c r="C2025" t="s" s="192">
        <v>3980</v>
      </c>
      <c r="D2025" t="s" s="192">
        <v>4039</v>
      </c>
      <c r="E2025" t="s" s="192">
        <v>4040</v>
      </c>
      <c r="F2025" s="192">
        <f>IF('M103'!Y26-0&gt;=-0.5,"OK","ERROR")</f>
      </c>
    </row>
    <row r="2026">
      <c r="A2026" t="s" s="192">
        <v>258</v>
      </c>
      <c r="B2026" t="s" s="191">
        <v>3979</v>
      </c>
      <c r="C2026" t="s" s="192">
        <v>3980</v>
      </c>
      <c r="D2026" t="s" s="192">
        <v>4041</v>
      </c>
      <c r="E2026" t="s" s="192">
        <v>4042</v>
      </c>
      <c r="F2026" s="192">
        <f>IF('M103'!K27-0&gt;=-0.5,"OK","ERROR")</f>
      </c>
    </row>
    <row r="2027">
      <c r="A2027" t="s" s="192">
        <v>258</v>
      </c>
      <c r="B2027" t="s" s="191">
        <v>3979</v>
      </c>
      <c r="C2027" t="s" s="192">
        <v>3980</v>
      </c>
      <c r="D2027" t="s" s="192">
        <v>4043</v>
      </c>
      <c r="E2027" t="s" s="192">
        <v>4044</v>
      </c>
      <c r="F2027" s="192">
        <f>IF('M103'!L27-0&gt;=-0.5,"OK","ERROR")</f>
      </c>
    </row>
    <row r="2028">
      <c r="A2028" t="s" s="192">
        <v>258</v>
      </c>
      <c r="B2028" t="s" s="191">
        <v>3979</v>
      </c>
      <c r="C2028" t="s" s="192">
        <v>3980</v>
      </c>
      <c r="D2028" t="s" s="192">
        <v>4045</v>
      </c>
      <c r="E2028" t="s" s="192">
        <v>4046</v>
      </c>
      <c r="F2028" s="192">
        <f>IF('M103'!M27-0&gt;=-0.5,"OK","ERROR")</f>
      </c>
    </row>
    <row r="2029">
      <c r="A2029" t="s" s="192">
        <v>258</v>
      </c>
      <c r="B2029" t="s" s="191">
        <v>3979</v>
      </c>
      <c r="C2029" t="s" s="192">
        <v>3980</v>
      </c>
      <c r="D2029" t="s" s="192">
        <v>4047</v>
      </c>
      <c r="E2029" t="s" s="192">
        <v>4048</v>
      </c>
      <c r="F2029" s="192">
        <f>IF('M103'!N27-0&gt;=-0.5,"OK","ERROR")</f>
      </c>
    </row>
    <row r="2030">
      <c r="A2030" t="s" s="192">
        <v>258</v>
      </c>
      <c r="B2030" t="s" s="191">
        <v>3979</v>
      </c>
      <c r="C2030" t="s" s="192">
        <v>3980</v>
      </c>
      <c r="D2030" t="s" s="192">
        <v>4049</v>
      </c>
      <c r="E2030" t="s" s="192">
        <v>4050</v>
      </c>
      <c r="F2030" s="192">
        <f>IF('M103'!O27-0&gt;=-0.5,"OK","ERROR")</f>
      </c>
    </row>
    <row r="2031">
      <c r="A2031" t="s" s="192">
        <v>258</v>
      </c>
      <c r="B2031" t="s" s="191">
        <v>3979</v>
      </c>
      <c r="C2031" t="s" s="192">
        <v>3980</v>
      </c>
      <c r="D2031" t="s" s="192">
        <v>4051</v>
      </c>
      <c r="E2031" t="s" s="192">
        <v>4052</v>
      </c>
      <c r="F2031" s="192">
        <f>IF('M103'!P27-0&gt;=-0.5,"OK","ERROR")</f>
      </c>
    </row>
    <row r="2032">
      <c r="A2032" t="s" s="192">
        <v>258</v>
      </c>
      <c r="B2032" t="s" s="191">
        <v>3979</v>
      </c>
      <c r="C2032" t="s" s="192">
        <v>3980</v>
      </c>
      <c r="D2032" t="s" s="192">
        <v>4053</v>
      </c>
      <c r="E2032" t="s" s="192">
        <v>4054</v>
      </c>
      <c r="F2032" s="192">
        <f>IF('M103'!Q27-0&gt;=-0.5,"OK","ERROR")</f>
      </c>
    </row>
    <row r="2033">
      <c r="A2033" t="s" s="192">
        <v>258</v>
      </c>
      <c r="B2033" t="s" s="191">
        <v>3979</v>
      </c>
      <c r="C2033" t="s" s="192">
        <v>3980</v>
      </c>
      <c r="D2033" t="s" s="192">
        <v>4055</v>
      </c>
      <c r="E2033" t="s" s="192">
        <v>4056</v>
      </c>
      <c r="F2033" s="192">
        <f>IF('M103'!R27-0&gt;=-0.5,"OK","ERROR")</f>
      </c>
    </row>
    <row r="2034">
      <c r="A2034" t="s" s="192">
        <v>258</v>
      </c>
      <c r="B2034" t="s" s="191">
        <v>3979</v>
      </c>
      <c r="C2034" t="s" s="192">
        <v>3980</v>
      </c>
      <c r="D2034" t="s" s="192">
        <v>4057</v>
      </c>
      <c r="E2034" t="s" s="192">
        <v>4058</v>
      </c>
      <c r="F2034" s="192">
        <f>IF('M103'!S27-0&gt;=-0.5,"OK","ERROR")</f>
      </c>
    </row>
    <row r="2035">
      <c r="A2035" t="s" s="192">
        <v>258</v>
      </c>
      <c r="B2035" t="s" s="191">
        <v>3979</v>
      </c>
      <c r="C2035" t="s" s="192">
        <v>3980</v>
      </c>
      <c r="D2035" t="s" s="192">
        <v>4059</v>
      </c>
      <c r="E2035" t="s" s="192">
        <v>4060</v>
      </c>
      <c r="F2035" s="192">
        <f>IF('M103'!T27-0&gt;=-0.5,"OK","ERROR")</f>
      </c>
    </row>
    <row r="2036">
      <c r="A2036" t="s" s="192">
        <v>258</v>
      </c>
      <c r="B2036" t="s" s="191">
        <v>3979</v>
      </c>
      <c r="C2036" t="s" s="192">
        <v>3980</v>
      </c>
      <c r="D2036" t="s" s="192">
        <v>4061</v>
      </c>
      <c r="E2036" t="s" s="192">
        <v>4062</v>
      </c>
      <c r="F2036" s="192">
        <f>IF('M103'!U27-0&gt;=-0.5,"OK","ERROR")</f>
      </c>
    </row>
    <row r="2037">
      <c r="A2037" t="s" s="192">
        <v>258</v>
      </c>
      <c r="B2037" t="s" s="191">
        <v>3979</v>
      </c>
      <c r="C2037" t="s" s="192">
        <v>3980</v>
      </c>
      <c r="D2037" t="s" s="192">
        <v>4063</v>
      </c>
      <c r="E2037" t="s" s="192">
        <v>4064</v>
      </c>
      <c r="F2037" s="192">
        <f>IF('M103'!V27-0&gt;=-0.5,"OK","ERROR")</f>
      </c>
    </row>
    <row r="2038">
      <c r="A2038" t="s" s="192">
        <v>258</v>
      </c>
      <c r="B2038" t="s" s="191">
        <v>3979</v>
      </c>
      <c r="C2038" t="s" s="192">
        <v>3980</v>
      </c>
      <c r="D2038" t="s" s="192">
        <v>4065</v>
      </c>
      <c r="E2038" t="s" s="192">
        <v>4066</v>
      </c>
      <c r="F2038" s="192">
        <f>IF('M103'!W27-0&gt;=-0.5,"OK","ERROR")</f>
      </c>
    </row>
    <row r="2039">
      <c r="A2039" t="s" s="192">
        <v>258</v>
      </c>
      <c r="B2039" t="s" s="191">
        <v>3979</v>
      </c>
      <c r="C2039" t="s" s="192">
        <v>3980</v>
      </c>
      <c r="D2039" t="s" s="192">
        <v>4067</v>
      </c>
      <c r="E2039" t="s" s="192">
        <v>4068</v>
      </c>
      <c r="F2039" s="192">
        <f>IF('M103'!X27-0&gt;=-0.5,"OK","ERROR")</f>
      </c>
    </row>
    <row r="2040">
      <c r="A2040" t="s" s="192">
        <v>258</v>
      </c>
      <c r="B2040" t="s" s="191">
        <v>3979</v>
      </c>
      <c r="C2040" t="s" s="192">
        <v>3980</v>
      </c>
      <c r="D2040" t="s" s="192">
        <v>4069</v>
      </c>
      <c r="E2040" t="s" s="192">
        <v>4070</v>
      </c>
      <c r="F2040" s="192">
        <f>IF('M103'!Y27-0&gt;=-0.5,"OK","ERROR")</f>
      </c>
    </row>
    <row r="2041">
      <c r="A2041" t="s" s="192">
        <v>258</v>
      </c>
      <c r="B2041" t="s" s="191">
        <v>4071</v>
      </c>
      <c r="C2041" t="s" s="192">
        <v>4072</v>
      </c>
      <c r="D2041" t="s" s="192">
        <v>4073</v>
      </c>
      <c r="E2041" t="s" s="192">
        <v>4074</v>
      </c>
      <c r="F2041" s="192">
        <f>IF('M103'!K28-0&gt;=-0.5,"OK","ERROR")</f>
      </c>
    </row>
    <row r="2042">
      <c r="A2042" t="s" s="192">
        <v>258</v>
      </c>
      <c r="B2042" t="s" s="191">
        <v>4071</v>
      </c>
      <c r="C2042" t="s" s="192">
        <v>4072</v>
      </c>
      <c r="D2042" t="s" s="192">
        <v>4075</v>
      </c>
      <c r="E2042" t="s" s="192">
        <v>4076</v>
      </c>
      <c r="F2042" s="192">
        <f>IF('M103'!L28-0&gt;=-0.5,"OK","ERROR")</f>
      </c>
    </row>
    <row r="2043">
      <c r="A2043" t="s" s="192">
        <v>258</v>
      </c>
      <c r="B2043" t="s" s="191">
        <v>4071</v>
      </c>
      <c r="C2043" t="s" s="192">
        <v>4072</v>
      </c>
      <c r="D2043" t="s" s="192">
        <v>4077</v>
      </c>
      <c r="E2043" t="s" s="192">
        <v>4078</v>
      </c>
      <c r="F2043" s="192">
        <f>IF('M103'!M28-0&gt;=-0.5,"OK","ERROR")</f>
      </c>
    </row>
    <row r="2044">
      <c r="A2044" t="s" s="192">
        <v>258</v>
      </c>
      <c r="B2044" t="s" s="191">
        <v>4071</v>
      </c>
      <c r="C2044" t="s" s="192">
        <v>4072</v>
      </c>
      <c r="D2044" t="s" s="192">
        <v>4079</v>
      </c>
      <c r="E2044" t="s" s="192">
        <v>4080</v>
      </c>
      <c r="F2044" s="192">
        <f>IF('M103'!N28-0&gt;=-0.5,"OK","ERROR")</f>
      </c>
    </row>
    <row r="2045">
      <c r="A2045" t="s" s="192">
        <v>258</v>
      </c>
      <c r="B2045" t="s" s="191">
        <v>4071</v>
      </c>
      <c r="C2045" t="s" s="192">
        <v>4072</v>
      </c>
      <c r="D2045" t="s" s="192">
        <v>4081</v>
      </c>
      <c r="E2045" t="s" s="192">
        <v>4082</v>
      </c>
      <c r="F2045" s="192">
        <f>IF('M103'!O28-0&gt;=-0.5,"OK","ERROR")</f>
      </c>
    </row>
    <row r="2046">
      <c r="A2046" t="s" s="192">
        <v>258</v>
      </c>
      <c r="B2046" t="s" s="191">
        <v>4071</v>
      </c>
      <c r="C2046" t="s" s="192">
        <v>4072</v>
      </c>
      <c r="D2046" t="s" s="192">
        <v>4083</v>
      </c>
      <c r="E2046" t="s" s="192">
        <v>4084</v>
      </c>
      <c r="F2046" s="192">
        <f>IF('M103'!P28-0&gt;=-0.5,"OK","ERROR")</f>
      </c>
    </row>
    <row r="2047">
      <c r="A2047" t="s" s="192">
        <v>258</v>
      </c>
      <c r="B2047" t="s" s="191">
        <v>4071</v>
      </c>
      <c r="C2047" t="s" s="192">
        <v>4072</v>
      </c>
      <c r="D2047" t="s" s="192">
        <v>4085</v>
      </c>
      <c r="E2047" t="s" s="192">
        <v>4086</v>
      </c>
      <c r="F2047" s="192">
        <f>IF('M103'!Q28-0&gt;=-0.5,"OK","ERROR")</f>
      </c>
    </row>
    <row r="2048">
      <c r="A2048" t="s" s="192">
        <v>258</v>
      </c>
      <c r="B2048" t="s" s="191">
        <v>4071</v>
      </c>
      <c r="C2048" t="s" s="192">
        <v>4072</v>
      </c>
      <c r="D2048" t="s" s="192">
        <v>4087</v>
      </c>
      <c r="E2048" t="s" s="192">
        <v>4088</v>
      </c>
      <c r="F2048" s="192">
        <f>IF('M103'!R28-0&gt;=-0.5,"OK","ERROR")</f>
      </c>
    </row>
    <row r="2049">
      <c r="A2049" t="s" s="192">
        <v>258</v>
      </c>
      <c r="B2049" t="s" s="191">
        <v>4071</v>
      </c>
      <c r="C2049" t="s" s="192">
        <v>4072</v>
      </c>
      <c r="D2049" t="s" s="192">
        <v>4089</v>
      </c>
      <c r="E2049" t="s" s="192">
        <v>4090</v>
      </c>
      <c r="F2049" s="192">
        <f>IF('M103'!S28-0&gt;=-0.5,"OK","ERROR")</f>
      </c>
    </row>
    <row r="2050">
      <c r="A2050" t="s" s="192">
        <v>258</v>
      </c>
      <c r="B2050" t="s" s="191">
        <v>4071</v>
      </c>
      <c r="C2050" t="s" s="192">
        <v>4072</v>
      </c>
      <c r="D2050" t="s" s="192">
        <v>4091</v>
      </c>
      <c r="E2050" t="s" s="192">
        <v>4092</v>
      </c>
      <c r="F2050" s="192">
        <f>IF('M103'!T28-0&gt;=-0.5,"OK","ERROR")</f>
      </c>
    </row>
    <row r="2051">
      <c r="A2051" t="s" s="192">
        <v>258</v>
      </c>
      <c r="B2051" t="s" s="191">
        <v>4071</v>
      </c>
      <c r="C2051" t="s" s="192">
        <v>4072</v>
      </c>
      <c r="D2051" t="s" s="192">
        <v>4093</v>
      </c>
      <c r="E2051" t="s" s="192">
        <v>4094</v>
      </c>
      <c r="F2051" s="192">
        <f>IF('M103'!U28-0&gt;=-0.5,"OK","ERROR")</f>
      </c>
    </row>
    <row r="2052">
      <c r="A2052" t="s" s="192">
        <v>258</v>
      </c>
      <c r="B2052" t="s" s="191">
        <v>4071</v>
      </c>
      <c r="C2052" t="s" s="192">
        <v>4072</v>
      </c>
      <c r="D2052" t="s" s="192">
        <v>4095</v>
      </c>
      <c r="E2052" t="s" s="192">
        <v>4096</v>
      </c>
      <c r="F2052" s="192">
        <f>IF('M103'!V28-0&gt;=-0.5,"OK","ERROR")</f>
      </c>
    </row>
    <row r="2053">
      <c r="A2053" t="s" s="192">
        <v>258</v>
      </c>
      <c r="B2053" t="s" s="191">
        <v>4071</v>
      </c>
      <c r="C2053" t="s" s="192">
        <v>4072</v>
      </c>
      <c r="D2053" t="s" s="192">
        <v>4097</v>
      </c>
      <c r="E2053" t="s" s="192">
        <v>4098</v>
      </c>
      <c r="F2053" s="192">
        <f>IF('M103'!W28-0&gt;=-0.5,"OK","ERROR")</f>
      </c>
    </row>
    <row r="2054">
      <c r="A2054" t="s" s="192">
        <v>258</v>
      </c>
      <c r="B2054" t="s" s="191">
        <v>4071</v>
      </c>
      <c r="C2054" t="s" s="192">
        <v>4072</v>
      </c>
      <c r="D2054" t="s" s="192">
        <v>4099</v>
      </c>
      <c r="E2054" t="s" s="192">
        <v>4100</v>
      </c>
      <c r="F2054" s="192">
        <f>IF('M103'!X28-0&gt;=-0.5,"OK","ERROR")</f>
      </c>
    </row>
    <row r="2055">
      <c r="A2055" t="s" s="192">
        <v>258</v>
      </c>
      <c r="B2055" t="s" s="191">
        <v>4071</v>
      </c>
      <c r="C2055" t="s" s="192">
        <v>4072</v>
      </c>
      <c r="D2055" t="s" s="192">
        <v>4101</v>
      </c>
      <c r="E2055" t="s" s="192">
        <v>4102</v>
      </c>
      <c r="F2055" s="192">
        <f>IF('M103'!Y28-0&gt;=-0.5,"OK","ERROR")</f>
      </c>
    </row>
    <row r="2056">
      <c r="A2056" t="s" s="192">
        <v>258</v>
      </c>
      <c r="B2056" t="s" s="191">
        <v>4071</v>
      </c>
      <c r="C2056" t="s" s="192">
        <v>4072</v>
      </c>
      <c r="D2056" t="s" s="192">
        <v>4103</v>
      </c>
      <c r="E2056" t="s" s="192">
        <v>4104</v>
      </c>
      <c r="F2056" s="192">
        <f>IF('M103'!K29-0&gt;=-0.5,"OK","ERROR")</f>
      </c>
    </row>
    <row r="2057">
      <c r="A2057" t="s" s="192">
        <v>258</v>
      </c>
      <c r="B2057" t="s" s="191">
        <v>4071</v>
      </c>
      <c r="C2057" t="s" s="192">
        <v>4072</v>
      </c>
      <c r="D2057" t="s" s="192">
        <v>4105</v>
      </c>
      <c r="E2057" t="s" s="192">
        <v>4106</v>
      </c>
      <c r="F2057" s="192">
        <f>IF('M103'!L29-0&gt;=-0.5,"OK","ERROR")</f>
      </c>
    </row>
    <row r="2058">
      <c r="A2058" t="s" s="192">
        <v>258</v>
      </c>
      <c r="B2058" t="s" s="191">
        <v>4071</v>
      </c>
      <c r="C2058" t="s" s="192">
        <v>4072</v>
      </c>
      <c r="D2058" t="s" s="192">
        <v>4107</v>
      </c>
      <c r="E2058" t="s" s="192">
        <v>4108</v>
      </c>
      <c r="F2058" s="192">
        <f>IF('M103'!M29-0&gt;=-0.5,"OK","ERROR")</f>
      </c>
    </row>
    <row r="2059">
      <c r="A2059" t="s" s="192">
        <v>258</v>
      </c>
      <c r="B2059" t="s" s="191">
        <v>4071</v>
      </c>
      <c r="C2059" t="s" s="192">
        <v>4072</v>
      </c>
      <c r="D2059" t="s" s="192">
        <v>4109</v>
      </c>
      <c r="E2059" t="s" s="192">
        <v>4110</v>
      </c>
      <c r="F2059" s="192">
        <f>IF('M103'!N29-0&gt;=-0.5,"OK","ERROR")</f>
      </c>
    </row>
    <row r="2060">
      <c r="A2060" t="s" s="192">
        <v>258</v>
      </c>
      <c r="B2060" t="s" s="191">
        <v>4071</v>
      </c>
      <c r="C2060" t="s" s="192">
        <v>4072</v>
      </c>
      <c r="D2060" t="s" s="192">
        <v>4111</v>
      </c>
      <c r="E2060" t="s" s="192">
        <v>4112</v>
      </c>
      <c r="F2060" s="192">
        <f>IF('M103'!O29-0&gt;=-0.5,"OK","ERROR")</f>
      </c>
    </row>
    <row r="2061">
      <c r="A2061" t="s" s="192">
        <v>258</v>
      </c>
      <c r="B2061" t="s" s="191">
        <v>4071</v>
      </c>
      <c r="C2061" t="s" s="192">
        <v>4072</v>
      </c>
      <c r="D2061" t="s" s="192">
        <v>4113</v>
      </c>
      <c r="E2061" t="s" s="192">
        <v>4114</v>
      </c>
      <c r="F2061" s="192">
        <f>IF('M103'!P29-0&gt;=-0.5,"OK","ERROR")</f>
      </c>
    </row>
    <row r="2062">
      <c r="A2062" t="s" s="192">
        <v>258</v>
      </c>
      <c r="B2062" t="s" s="191">
        <v>4071</v>
      </c>
      <c r="C2062" t="s" s="192">
        <v>4072</v>
      </c>
      <c r="D2062" t="s" s="192">
        <v>4115</v>
      </c>
      <c r="E2062" t="s" s="192">
        <v>4116</v>
      </c>
      <c r="F2062" s="192">
        <f>IF('M103'!Q29-0&gt;=-0.5,"OK","ERROR")</f>
      </c>
    </row>
    <row r="2063">
      <c r="A2063" t="s" s="192">
        <v>258</v>
      </c>
      <c r="B2063" t="s" s="191">
        <v>4071</v>
      </c>
      <c r="C2063" t="s" s="192">
        <v>4072</v>
      </c>
      <c r="D2063" t="s" s="192">
        <v>4117</v>
      </c>
      <c r="E2063" t="s" s="192">
        <v>4118</v>
      </c>
      <c r="F2063" s="192">
        <f>IF('M103'!R29-0&gt;=-0.5,"OK","ERROR")</f>
      </c>
    </row>
    <row r="2064">
      <c r="A2064" t="s" s="192">
        <v>258</v>
      </c>
      <c r="B2064" t="s" s="191">
        <v>4071</v>
      </c>
      <c r="C2064" t="s" s="192">
        <v>4072</v>
      </c>
      <c r="D2064" t="s" s="192">
        <v>4119</v>
      </c>
      <c r="E2064" t="s" s="192">
        <v>4120</v>
      </c>
      <c r="F2064" s="192">
        <f>IF('M103'!S29-0&gt;=-0.5,"OK","ERROR")</f>
      </c>
    </row>
    <row r="2065">
      <c r="A2065" t="s" s="192">
        <v>258</v>
      </c>
      <c r="B2065" t="s" s="191">
        <v>4071</v>
      </c>
      <c r="C2065" t="s" s="192">
        <v>4072</v>
      </c>
      <c r="D2065" t="s" s="192">
        <v>4121</v>
      </c>
      <c r="E2065" t="s" s="192">
        <v>4122</v>
      </c>
      <c r="F2065" s="192">
        <f>IF('M103'!T29-0&gt;=-0.5,"OK","ERROR")</f>
      </c>
    </row>
    <row r="2066">
      <c r="A2066" t="s" s="192">
        <v>258</v>
      </c>
      <c r="B2066" t="s" s="191">
        <v>4071</v>
      </c>
      <c r="C2066" t="s" s="192">
        <v>4072</v>
      </c>
      <c r="D2066" t="s" s="192">
        <v>4123</v>
      </c>
      <c r="E2066" t="s" s="192">
        <v>4124</v>
      </c>
      <c r="F2066" s="192">
        <f>IF('M103'!U29-0&gt;=-0.5,"OK","ERROR")</f>
      </c>
    </row>
    <row r="2067">
      <c r="A2067" t="s" s="192">
        <v>258</v>
      </c>
      <c r="B2067" t="s" s="191">
        <v>4071</v>
      </c>
      <c r="C2067" t="s" s="192">
        <v>4072</v>
      </c>
      <c r="D2067" t="s" s="192">
        <v>4125</v>
      </c>
      <c r="E2067" t="s" s="192">
        <v>4126</v>
      </c>
      <c r="F2067" s="192">
        <f>IF('M103'!V29-0&gt;=-0.5,"OK","ERROR")</f>
      </c>
    </row>
    <row r="2068">
      <c r="A2068" t="s" s="192">
        <v>258</v>
      </c>
      <c r="B2068" t="s" s="191">
        <v>4071</v>
      </c>
      <c r="C2068" t="s" s="192">
        <v>4072</v>
      </c>
      <c r="D2068" t="s" s="192">
        <v>4127</v>
      </c>
      <c r="E2068" t="s" s="192">
        <v>4128</v>
      </c>
      <c r="F2068" s="192">
        <f>IF('M103'!W29-0&gt;=-0.5,"OK","ERROR")</f>
      </c>
    </row>
    <row r="2069">
      <c r="A2069" t="s" s="192">
        <v>258</v>
      </c>
      <c r="B2069" t="s" s="191">
        <v>4071</v>
      </c>
      <c r="C2069" t="s" s="192">
        <v>4072</v>
      </c>
      <c r="D2069" t="s" s="192">
        <v>4129</v>
      </c>
      <c r="E2069" t="s" s="192">
        <v>4130</v>
      </c>
      <c r="F2069" s="192">
        <f>IF('M103'!X29-0&gt;=-0.5,"OK","ERROR")</f>
      </c>
    </row>
    <row r="2070">
      <c r="A2070" t="s" s="192">
        <v>258</v>
      </c>
      <c r="B2070" t="s" s="191">
        <v>4071</v>
      </c>
      <c r="C2070" t="s" s="192">
        <v>4072</v>
      </c>
      <c r="D2070" t="s" s="192">
        <v>4131</v>
      </c>
      <c r="E2070" t="s" s="192">
        <v>4132</v>
      </c>
      <c r="F2070" s="192">
        <f>IF('M103'!Y29-0&gt;=-0.5,"OK","ERROR")</f>
      </c>
    </row>
    <row r="2071">
      <c r="A2071" t="s" s="192">
        <v>258</v>
      </c>
      <c r="B2071" t="s" s="191">
        <v>4071</v>
      </c>
      <c r="C2071" t="s" s="192">
        <v>4072</v>
      </c>
      <c r="D2071" t="s" s="192">
        <v>4133</v>
      </c>
      <c r="E2071" t="s" s="192">
        <v>4134</v>
      </c>
      <c r="F2071" s="192">
        <f>IF('M103'!K30-0&gt;=-0.5,"OK","ERROR")</f>
      </c>
    </row>
    <row r="2072">
      <c r="A2072" t="s" s="192">
        <v>258</v>
      </c>
      <c r="B2072" t="s" s="191">
        <v>4071</v>
      </c>
      <c r="C2072" t="s" s="192">
        <v>4072</v>
      </c>
      <c r="D2072" t="s" s="192">
        <v>4135</v>
      </c>
      <c r="E2072" t="s" s="192">
        <v>4136</v>
      </c>
      <c r="F2072" s="192">
        <f>IF('M103'!L30-0&gt;=-0.5,"OK","ERROR")</f>
      </c>
    </row>
    <row r="2073">
      <c r="A2073" t="s" s="192">
        <v>258</v>
      </c>
      <c r="B2073" t="s" s="191">
        <v>4071</v>
      </c>
      <c r="C2073" t="s" s="192">
        <v>4072</v>
      </c>
      <c r="D2073" t="s" s="192">
        <v>4137</v>
      </c>
      <c r="E2073" t="s" s="192">
        <v>4138</v>
      </c>
      <c r="F2073" s="192">
        <f>IF('M103'!M30-0&gt;=-0.5,"OK","ERROR")</f>
      </c>
    </row>
    <row r="2074">
      <c r="A2074" t="s" s="192">
        <v>258</v>
      </c>
      <c r="B2074" t="s" s="191">
        <v>4071</v>
      </c>
      <c r="C2074" t="s" s="192">
        <v>4072</v>
      </c>
      <c r="D2074" t="s" s="192">
        <v>4139</v>
      </c>
      <c r="E2074" t="s" s="192">
        <v>4140</v>
      </c>
      <c r="F2074" s="192">
        <f>IF('M103'!N30-0&gt;=-0.5,"OK","ERROR")</f>
      </c>
    </row>
    <row r="2075">
      <c r="A2075" t="s" s="192">
        <v>258</v>
      </c>
      <c r="B2075" t="s" s="191">
        <v>4071</v>
      </c>
      <c r="C2075" t="s" s="192">
        <v>4072</v>
      </c>
      <c r="D2075" t="s" s="192">
        <v>4141</v>
      </c>
      <c r="E2075" t="s" s="192">
        <v>4142</v>
      </c>
      <c r="F2075" s="192">
        <f>IF('M103'!O30-0&gt;=-0.5,"OK","ERROR")</f>
      </c>
    </row>
    <row r="2076">
      <c r="A2076" t="s" s="192">
        <v>258</v>
      </c>
      <c r="B2076" t="s" s="191">
        <v>4071</v>
      </c>
      <c r="C2076" t="s" s="192">
        <v>4072</v>
      </c>
      <c r="D2076" t="s" s="192">
        <v>4143</v>
      </c>
      <c r="E2076" t="s" s="192">
        <v>4144</v>
      </c>
      <c r="F2076" s="192">
        <f>IF('M103'!P30-0&gt;=-0.5,"OK","ERROR")</f>
      </c>
    </row>
    <row r="2077">
      <c r="A2077" t="s" s="192">
        <v>258</v>
      </c>
      <c r="B2077" t="s" s="191">
        <v>4071</v>
      </c>
      <c r="C2077" t="s" s="192">
        <v>4072</v>
      </c>
      <c r="D2077" t="s" s="192">
        <v>4145</v>
      </c>
      <c r="E2077" t="s" s="192">
        <v>4146</v>
      </c>
      <c r="F2077" s="192">
        <f>IF('M103'!Q30-0&gt;=-0.5,"OK","ERROR")</f>
      </c>
    </row>
    <row r="2078">
      <c r="A2078" t="s" s="192">
        <v>258</v>
      </c>
      <c r="B2078" t="s" s="191">
        <v>4071</v>
      </c>
      <c r="C2078" t="s" s="192">
        <v>4072</v>
      </c>
      <c r="D2078" t="s" s="192">
        <v>4147</v>
      </c>
      <c r="E2078" t="s" s="192">
        <v>4148</v>
      </c>
      <c r="F2078" s="192">
        <f>IF('M103'!R30-0&gt;=-0.5,"OK","ERROR")</f>
      </c>
    </row>
    <row r="2079">
      <c r="A2079" t="s" s="192">
        <v>258</v>
      </c>
      <c r="B2079" t="s" s="191">
        <v>4071</v>
      </c>
      <c r="C2079" t="s" s="192">
        <v>4072</v>
      </c>
      <c r="D2079" t="s" s="192">
        <v>4149</v>
      </c>
      <c r="E2079" t="s" s="192">
        <v>4150</v>
      </c>
      <c r="F2079" s="192">
        <f>IF('M103'!S30-0&gt;=-0.5,"OK","ERROR")</f>
      </c>
    </row>
    <row r="2080">
      <c r="A2080" t="s" s="192">
        <v>258</v>
      </c>
      <c r="B2080" t="s" s="191">
        <v>4071</v>
      </c>
      <c r="C2080" t="s" s="192">
        <v>4072</v>
      </c>
      <c r="D2080" t="s" s="192">
        <v>4151</v>
      </c>
      <c r="E2080" t="s" s="192">
        <v>4152</v>
      </c>
      <c r="F2080" s="192">
        <f>IF('M103'!T30-0&gt;=-0.5,"OK","ERROR")</f>
      </c>
    </row>
    <row r="2081">
      <c r="A2081" t="s" s="192">
        <v>258</v>
      </c>
      <c r="B2081" t="s" s="191">
        <v>4071</v>
      </c>
      <c r="C2081" t="s" s="192">
        <v>4072</v>
      </c>
      <c r="D2081" t="s" s="192">
        <v>4153</v>
      </c>
      <c r="E2081" t="s" s="192">
        <v>4154</v>
      </c>
      <c r="F2081" s="192">
        <f>IF('M103'!U30-0&gt;=-0.5,"OK","ERROR")</f>
      </c>
    </row>
    <row r="2082">
      <c r="A2082" t="s" s="192">
        <v>258</v>
      </c>
      <c r="B2082" t="s" s="191">
        <v>4071</v>
      </c>
      <c r="C2082" t="s" s="192">
        <v>4072</v>
      </c>
      <c r="D2082" t="s" s="192">
        <v>4155</v>
      </c>
      <c r="E2082" t="s" s="192">
        <v>4156</v>
      </c>
      <c r="F2082" s="192">
        <f>IF('M103'!V30-0&gt;=-0.5,"OK","ERROR")</f>
      </c>
    </row>
    <row r="2083">
      <c r="A2083" t="s" s="192">
        <v>258</v>
      </c>
      <c r="B2083" t="s" s="191">
        <v>4071</v>
      </c>
      <c r="C2083" t="s" s="192">
        <v>4072</v>
      </c>
      <c r="D2083" t="s" s="192">
        <v>4157</v>
      </c>
      <c r="E2083" t="s" s="192">
        <v>4158</v>
      </c>
      <c r="F2083" s="192">
        <f>IF('M103'!W30-0&gt;=-0.5,"OK","ERROR")</f>
      </c>
    </row>
    <row r="2084">
      <c r="A2084" t="s" s="192">
        <v>258</v>
      </c>
      <c r="B2084" t="s" s="191">
        <v>4071</v>
      </c>
      <c r="C2084" t="s" s="192">
        <v>4072</v>
      </c>
      <c r="D2084" t="s" s="192">
        <v>4159</v>
      </c>
      <c r="E2084" t="s" s="192">
        <v>4160</v>
      </c>
      <c r="F2084" s="192">
        <f>IF('M103'!X30-0&gt;=-0.5,"OK","ERROR")</f>
      </c>
    </row>
    <row r="2085">
      <c r="A2085" t="s" s="192">
        <v>258</v>
      </c>
      <c r="B2085" t="s" s="191">
        <v>4071</v>
      </c>
      <c r="C2085" t="s" s="192">
        <v>4072</v>
      </c>
      <c r="D2085" t="s" s="192">
        <v>4161</v>
      </c>
      <c r="E2085" t="s" s="192">
        <v>4162</v>
      </c>
      <c r="F2085" s="192">
        <f>IF('M103'!Y30-0&gt;=-0.5,"OK","ERROR")</f>
      </c>
    </row>
    <row r="2086">
      <c r="A2086" t="s" s="192">
        <v>258</v>
      </c>
      <c r="B2086" t="s" s="191">
        <v>716</v>
      </c>
      <c r="C2086" t="s" s="192">
        <v>717</v>
      </c>
      <c r="D2086" t="s" s="192">
        <v>722</v>
      </c>
      <c r="E2086" t="s" s="192">
        <v>4163</v>
      </c>
      <c r="F2086" s="192">
        <f>IF(ABS('M103'!Y23-SUM('M103'!X23,'M103'!Q23))&lt;=0.5,"OK","ERROR")</f>
      </c>
    </row>
    <row r="2087">
      <c r="A2087" t="s" s="192">
        <v>258</v>
      </c>
      <c r="B2087" t="s" s="191">
        <v>716</v>
      </c>
      <c r="C2087" t="s" s="192">
        <v>717</v>
      </c>
      <c r="D2087" t="s" s="192">
        <v>2232</v>
      </c>
      <c r="E2087" t="s" s="192">
        <v>4164</v>
      </c>
      <c r="F2087" s="192">
        <f>IF(ABS('M103'!Y25-SUM('M103'!X25,'M103'!Q25))&lt;=0.5,"OK","ERROR")</f>
      </c>
    </row>
    <row r="2088">
      <c r="A2088" t="s" s="192">
        <v>258</v>
      </c>
      <c r="B2088" t="s" s="191">
        <v>716</v>
      </c>
      <c r="C2088" t="s" s="192">
        <v>717</v>
      </c>
      <c r="D2088" t="s" s="192">
        <v>728</v>
      </c>
      <c r="E2088" t="s" s="192">
        <v>4165</v>
      </c>
      <c r="F2088" s="192">
        <f>IF(ABS('M103'!Y26-SUM('M103'!X26,'M103'!Q26))&lt;=0.5,"OK","ERROR")</f>
      </c>
    </row>
    <row r="2089">
      <c r="A2089" t="s" s="192">
        <v>258</v>
      </c>
      <c r="B2089" t="s" s="191">
        <v>716</v>
      </c>
      <c r="C2089" t="s" s="192">
        <v>717</v>
      </c>
      <c r="D2089" t="s" s="192">
        <v>2235</v>
      </c>
      <c r="E2089" t="s" s="192">
        <v>4166</v>
      </c>
      <c r="F2089" s="192">
        <f>IF(ABS('M103'!Y27-SUM('M103'!X27,'M103'!Q27))&lt;=0.5,"OK","ERROR")</f>
      </c>
    </row>
    <row r="2090">
      <c r="A2090" t="s" s="192">
        <v>258</v>
      </c>
      <c r="B2090" t="s" s="191">
        <v>716</v>
      </c>
      <c r="C2090" t="s" s="192">
        <v>717</v>
      </c>
      <c r="D2090" t="s" s="192">
        <v>732</v>
      </c>
      <c r="E2090" t="s" s="192">
        <v>4167</v>
      </c>
      <c r="F2090" s="192">
        <f>IF(ABS('M103'!Y28-SUM('M103'!X28,'M103'!Q28))&lt;=0.5,"OK","ERROR")</f>
      </c>
    </row>
    <row r="2091">
      <c r="A2091" t="s" s="192">
        <v>258</v>
      </c>
      <c r="B2091" t="s" s="191">
        <v>716</v>
      </c>
      <c r="C2091" t="s" s="192">
        <v>717</v>
      </c>
      <c r="D2091" t="s" s="192">
        <v>734</v>
      </c>
      <c r="E2091" t="s" s="192">
        <v>4168</v>
      </c>
      <c r="F2091" s="192">
        <f>IF(ABS('M103'!Y29-SUM('M103'!X29,'M103'!Q29))&lt;=0.5,"OK","ERROR")</f>
      </c>
    </row>
    <row r="2092">
      <c r="A2092" t="s" s="192">
        <v>258</v>
      </c>
      <c r="B2092" t="s" s="191">
        <v>716</v>
      </c>
      <c r="C2092" t="s" s="192">
        <v>717</v>
      </c>
      <c r="D2092" t="s" s="192">
        <v>736</v>
      </c>
      <c r="E2092" t="s" s="192">
        <v>4169</v>
      </c>
      <c r="F2092" s="192">
        <f>IF(ABS('M103'!Y30-SUM('M103'!X30,'M103'!Q30))&lt;=0.5,"OK","ERROR")</f>
      </c>
    </row>
    <row r="2093">
      <c r="A2093" t="s" s="192">
        <v>258</v>
      </c>
      <c r="B2093" t="s" s="191">
        <v>716</v>
      </c>
      <c r="C2093" t="s" s="192">
        <v>717</v>
      </c>
      <c r="D2093" t="s" s="192">
        <v>740</v>
      </c>
      <c r="E2093" t="s" s="192">
        <v>4170</v>
      </c>
      <c r="F2093" s="192">
        <f>IF(ABS('M103'!Y32-SUM('M103'!X32,'M103'!Q32))&lt;=0.5,"OK","ERROR")</f>
      </c>
    </row>
    <row r="2094">
      <c r="A2094" t="s" s="192">
        <v>258</v>
      </c>
      <c r="B2094" t="s" s="191">
        <v>716</v>
      </c>
      <c r="C2094" t="s" s="192">
        <v>717</v>
      </c>
      <c r="D2094" t="s" s="192">
        <v>754</v>
      </c>
      <c r="E2094" t="s" s="192">
        <v>4171</v>
      </c>
      <c r="F2094" s="192">
        <f>IF(ABS('M103'!Y39-SUM('M103'!X39,'M103'!Q39))&lt;=0.5,"OK","ERROR")</f>
      </c>
    </row>
    <row r="2095">
      <c r="A2095" t="s" s="192">
        <v>258</v>
      </c>
      <c r="B2095" t="s" s="191">
        <v>716</v>
      </c>
      <c r="C2095" t="s" s="192">
        <v>717</v>
      </c>
      <c r="D2095" t="s" s="192">
        <v>758</v>
      </c>
      <c r="E2095" t="s" s="192">
        <v>4172</v>
      </c>
      <c r="F2095" s="192">
        <f>IF(ABS('M103'!Y41-SUM('M103'!X41,'M103'!Q41))&lt;=0.5,"OK","ERROR")</f>
      </c>
    </row>
    <row r="2096">
      <c r="A2096" t="s" s="192">
        <v>258</v>
      </c>
      <c r="B2096" t="s" s="191">
        <v>716</v>
      </c>
      <c r="C2096" t="s" s="192">
        <v>717</v>
      </c>
      <c r="D2096" t="s" s="192">
        <v>760</v>
      </c>
      <c r="E2096" t="s" s="192">
        <v>4173</v>
      </c>
      <c r="F2096" s="192">
        <f>IF(ABS('M103'!Y42-SUM('M103'!X42,'M103'!Q42))&lt;=0.5,"OK","ERROR")</f>
      </c>
    </row>
    <row r="2097">
      <c r="A2097" t="s" s="192">
        <v>258</v>
      </c>
      <c r="B2097" t="s" s="191">
        <v>716</v>
      </c>
      <c r="C2097" t="s" s="192">
        <v>717</v>
      </c>
      <c r="D2097" t="s" s="192">
        <v>762</v>
      </c>
      <c r="E2097" t="s" s="192">
        <v>4174</v>
      </c>
      <c r="F2097" s="192">
        <f>IF(ABS('M103'!Y43-SUM('M103'!X43,'M103'!Q43))&lt;=0.5,"OK","ERROR")</f>
      </c>
    </row>
    <row r="2098">
      <c r="A2098" t="s" s="192">
        <v>258</v>
      </c>
      <c r="B2098" t="s" s="191">
        <v>716</v>
      </c>
      <c r="C2098" t="s" s="192">
        <v>717</v>
      </c>
      <c r="D2098" t="s" s="192">
        <v>764</v>
      </c>
      <c r="E2098" t="s" s="192">
        <v>4175</v>
      </c>
      <c r="F2098" s="192">
        <f>IF(ABS('M103'!Y44-SUM('M103'!X44,'M103'!Q44))&lt;=0.5,"OK","ERROR")</f>
      </c>
    </row>
    <row r="2099">
      <c r="A2099" t="s" s="192">
        <v>258</v>
      </c>
      <c r="B2099" t="s" s="191">
        <v>716</v>
      </c>
      <c r="C2099" t="s" s="192">
        <v>717</v>
      </c>
      <c r="D2099" t="s" s="192">
        <v>766</v>
      </c>
      <c r="E2099" t="s" s="192">
        <v>4176</v>
      </c>
      <c r="F2099" s="192">
        <f>IF(ABS('M103'!Y45-SUM('M103'!X45,'M103'!Q45))&lt;=0.5,"OK","ERROR")</f>
      </c>
    </row>
    <row r="2100">
      <c r="A2100" t="s" s="192">
        <v>258</v>
      </c>
      <c r="B2100" t="s" s="191">
        <v>716</v>
      </c>
      <c r="C2100" t="s" s="192">
        <v>717</v>
      </c>
      <c r="D2100" t="s" s="192">
        <v>768</v>
      </c>
      <c r="E2100" t="s" s="192">
        <v>4177</v>
      </c>
      <c r="F2100" s="192">
        <f>IF(ABS('M103'!Y46-SUM('M103'!X46,'M103'!Q46))&lt;=0.5,"OK","ERROR")</f>
      </c>
    </row>
    <row r="2101">
      <c r="A2101" t="s" s="192">
        <v>258</v>
      </c>
      <c r="B2101" t="s" s="191">
        <v>716</v>
      </c>
      <c r="C2101" t="s" s="192">
        <v>717</v>
      </c>
      <c r="D2101" t="s" s="192">
        <v>772</v>
      </c>
      <c r="E2101" t="s" s="192">
        <v>4178</v>
      </c>
      <c r="F2101" s="192">
        <f>IF(ABS('M103'!Y48-SUM('M103'!X48,'M103'!Q48))&lt;=0.5,"OK","ERROR")</f>
      </c>
    </row>
    <row r="2102">
      <c r="A2102" t="s" s="192">
        <v>258</v>
      </c>
      <c r="B2102" t="s" s="191">
        <v>890</v>
      </c>
      <c r="C2102" t="s" s="192">
        <v>891</v>
      </c>
      <c r="D2102" t="s" s="192">
        <v>4179</v>
      </c>
      <c r="E2102" t="s" s="192">
        <v>4180</v>
      </c>
      <c r="F2102" s="192">
        <f>IF(ABS('M103'!Q23-SUM('M103'!K23,'M103'!L23,'M103'!N23,'M103'!O23,'M103'!M23,'M103'!P23))&lt;=0.5,"OK","ERROR")</f>
      </c>
    </row>
    <row r="2103">
      <c r="A2103" t="s" s="192">
        <v>258</v>
      </c>
      <c r="B2103" t="s" s="191">
        <v>890</v>
      </c>
      <c r="C2103" t="s" s="192">
        <v>891</v>
      </c>
      <c r="D2103" t="s" s="192">
        <v>4181</v>
      </c>
      <c r="E2103" t="s" s="192">
        <v>4182</v>
      </c>
      <c r="F2103" s="192">
        <f>IF(ABS('M103'!X23-SUM('M103'!R23,'M103'!S23,'M103'!U23,'M103'!V23,'M103'!T23,'M103'!W23))&lt;=0.5,"OK","ERROR")</f>
      </c>
    </row>
    <row r="2104">
      <c r="A2104" t="s" s="192">
        <v>258</v>
      </c>
      <c r="B2104" t="s" s="191">
        <v>890</v>
      </c>
      <c r="C2104" t="s" s="192">
        <v>891</v>
      </c>
      <c r="D2104" t="s" s="192">
        <v>2332</v>
      </c>
      <c r="E2104" t="s" s="192">
        <v>4183</v>
      </c>
      <c r="F2104" s="192">
        <f>IF(ABS('M103'!Q25-SUM('M103'!K25,'M103'!L25,'M103'!N25,'M103'!O25,'M103'!P25,'M103'!M25))&lt;=0.5,"OK","ERROR")</f>
      </c>
    </row>
    <row r="2105">
      <c r="A2105" t="s" s="192">
        <v>258</v>
      </c>
      <c r="B2105" t="s" s="191">
        <v>890</v>
      </c>
      <c r="C2105" t="s" s="192">
        <v>891</v>
      </c>
      <c r="D2105" t="s" s="192">
        <v>2334</v>
      </c>
      <c r="E2105" t="s" s="192">
        <v>4184</v>
      </c>
      <c r="F2105" s="192">
        <f>IF(ABS('M103'!X25-SUM('M103'!R25,'M103'!S25,'M103'!U25,'M103'!V25,'M103'!W25,'M103'!T25))&lt;=0.5,"OK","ERROR")</f>
      </c>
    </row>
    <row r="2106">
      <c r="A2106" t="s" s="192">
        <v>258</v>
      </c>
      <c r="B2106" t="s" s="191">
        <v>890</v>
      </c>
      <c r="C2106" t="s" s="192">
        <v>891</v>
      </c>
      <c r="D2106" t="s" s="192">
        <v>2336</v>
      </c>
      <c r="E2106" t="s" s="192">
        <v>4185</v>
      </c>
      <c r="F2106" s="192">
        <f>IF(ABS('M103'!Q26-SUM('M103'!K26,'M103'!L26,'M103'!N26,'M103'!O26,'M103'!P26,'M103'!M26))&lt;=0.5,"OK","ERROR")</f>
      </c>
    </row>
    <row r="2107">
      <c r="A2107" t="s" s="192">
        <v>258</v>
      </c>
      <c r="B2107" t="s" s="191">
        <v>890</v>
      </c>
      <c r="C2107" t="s" s="192">
        <v>891</v>
      </c>
      <c r="D2107" t="s" s="192">
        <v>2338</v>
      </c>
      <c r="E2107" t="s" s="192">
        <v>4186</v>
      </c>
      <c r="F2107" s="192">
        <f>IF(ABS('M103'!X26-SUM('M103'!R26,'M103'!S26,'M103'!U26,'M103'!V26,'M103'!W26,'M103'!T26))&lt;=0.5,"OK","ERROR")</f>
      </c>
    </row>
    <row r="2108">
      <c r="A2108" t="s" s="192">
        <v>258</v>
      </c>
      <c r="B2108" t="s" s="191">
        <v>890</v>
      </c>
      <c r="C2108" t="s" s="192">
        <v>891</v>
      </c>
      <c r="D2108" t="s" s="192">
        <v>2340</v>
      </c>
      <c r="E2108" t="s" s="192">
        <v>4187</v>
      </c>
      <c r="F2108" s="192">
        <f>IF(ABS('M103'!Q27-SUM('M103'!K27,'M103'!L27,'M103'!N27,'M103'!O27,'M103'!P27,'M103'!M27))&lt;=0.5,"OK","ERROR")</f>
      </c>
    </row>
    <row r="2109">
      <c r="A2109" t="s" s="192">
        <v>258</v>
      </c>
      <c r="B2109" t="s" s="191">
        <v>890</v>
      </c>
      <c r="C2109" t="s" s="192">
        <v>891</v>
      </c>
      <c r="D2109" t="s" s="192">
        <v>2342</v>
      </c>
      <c r="E2109" t="s" s="192">
        <v>4188</v>
      </c>
      <c r="F2109" s="192">
        <f>IF(ABS('M103'!X27-SUM('M103'!R27,'M103'!S27,'M103'!U27,'M103'!V27,'M103'!W27,'M103'!T27))&lt;=0.5,"OK","ERROR")</f>
      </c>
    </row>
    <row r="2110">
      <c r="A2110" t="s" s="192">
        <v>258</v>
      </c>
      <c r="B2110" t="s" s="191">
        <v>890</v>
      </c>
      <c r="C2110" t="s" s="192">
        <v>891</v>
      </c>
      <c r="D2110" t="s" s="192">
        <v>914</v>
      </c>
      <c r="E2110" t="s" s="192">
        <v>4189</v>
      </c>
      <c r="F2110" s="192">
        <f>IF(ABS('M103'!Q28-SUM('M103'!K28,'M103'!L28,'M103'!N28,'M103'!O28,'M103'!P28,'M103'!M28))&lt;=0.5,"OK","ERROR")</f>
      </c>
    </row>
    <row r="2111">
      <c r="A2111" t="s" s="192">
        <v>258</v>
      </c>
      <c r="B2111" t="s" s="191">
        <v>890</v>
      </c>
      <c r="C2111" t="s" s="192">
        <v>891</v>
      </c>
      <c r="D2111" t="s" s="192">
        <v>916</v>
      </c>
      <c r="E2111" t="s" s="192">
        <v>4190</v>
      </c>
      <c r="F2111" s="192">
        <f>IF(ABS('M103'!X28-SUM('M103'!R28,'M103'!S28,'M103'!U28,'M103'!V28,'M103'!W28,'M103'!T28))&lt;=0.5,"OK","ERROR")</f>
      </c>
    </row>
    <row r="2112">
      <c r="A2112" t="s" s="192">
        <v>258</v>
      </c>
      <c r="B2112" t="s" s="191">
        <v>890</v>
      </c>
      <c r="C2112" t="s" s="192">
        <v>891</v>
      </c>
      <c r="D2112" t="s" s="192">
        <v>918</v>
      </c>
      <c r="E2112" t="s" s="192">
        <v>4191</v>
      </c>
      <c r="F2112" s="192">
        <f>IF(ABS('M103'!Q29-SUM('M103'!K29,'M103'!L29,'M103'!N29,'M103'!O29,'M103'!P29,'M103'!M29))&lt;=0.5,"OK","ERROR")</f>
      </c>
    </row>
    <row r="2113">
      <c r="A2113" t="s" s="192">
        <v>258</v>
      </c>
      <c r="B2113" t="s" s="191">
        <v>890</v>
      </c>
      <c r="C2113" t="s" s="192">
        <v>891</v>
      </c>
      <c r="D2113" t="s" s="192">
        <v>920</v>
      </c>
      <c r="E2113" t="s" s="192">
        <v>4192</v>
      </c>
      <c r="F2113" s="192">
        <f>IF(ABS('M103'!X29-SUM('M103'!R29,'M103'!S29,'M103'!U29,'M103'!V29,'M103'!W29,'M103'!T29))&lt;=0.5,"OK","ERROR")</f>
      </c>
    </row>
    <row r="2114">
      <c r="A2114" t="s" s="192">
        <v>258</v>
      </c>
      <c r="B2114" t="s" s="191">
        <v>890</v>
      </c>
      <c r="C2114" t="s" s="192">
        <v>891</v>
      </c>
      <c r="D2114" t="s" s="192">
        <v>922</v>
      </c>
      <c r="E2114" t="s" s="192">
        <v>4193</v>
      </c>
      <c r="F2114" s="192">
        <f>IF(ABS('M103'!Q30-SUM('M103'!K30,'M103'!L30,'M103'!N30,'M103'!O30,'M103'!P30,'M103'!M30))&lt;=0.5,"OK","ERROR")</f>
      </c>
    </row>
    <row r="2115">
      <c r="A2115" t="s" s="192">
        <v>258</v>
      </c>
      <c r="B2115" t="s" s="191">
        <v>890</v>
      </c>
      <c r="C2115" t="s" s="192">
        <v>891</v>
      </c>
      <c r="D2115" t="s" s="192">
        <v>924</v>
      </c>
      <c r="E2115" t="s" s="192">
        <v>4194</v>
      </c>
      <c r="F2115" s="192">
        <f>IF(ABS('M103'!X30-SUM('M103'!R30,'M103'!S30,'M103'!U30,'M103'!V30,'M103'!W30,'M103'!T30))&lt;=0.5,"OK","ERROR")</f>
      </c>
    </row>
    <row r="2116">
      <c r="A2116" t="s" s="192">
        <v>258</v>
      </c>
      <c r="B2116" t="s" s="191">
        <v>890</v>
      </c>
      <c r="C2116" t="s" s="192">
        <v>891</v>
      </c>
      <c r="D2116" t="s" s="192">
        <v>4195</v>
      </c>
      <c r="E2116" t="s" s="192">
        <v>4196</v>
      </c>
      <c r="F2116" s="192">
        <f>IF(ABS('M103'!Q32-SUM('M103'!K32,'M103'!L32,'M103'!N32,'M103'!O32,'M103'!M32,'M103'!P32))&lt;=0.5,"OK","ERROR")</f>
      </c>
    </row>
    <row r="2117">
      <c r="A2117" t="s" s="192">
        <v>258</v>
      </c>
      <c r="B2117" t="s" s="191">
        <v>890</v>
      </c>
      <c r="C2117" t="s" s="192">
        <v>891</v>
      </c>
      <c r="D2117" t="s" s="192">
        <v>4197</v>
      </c>
      <c r="E2117" t="s" s="192">
        <v>4198</v>
      </c>
      <c r="F2117" s="192">
        <f>IF(ABS('M103'!X32-SUM('M103'!R32,'M103'!S32,'M103'!U32,'M103'!V32,'M103'!T32,'M103'!W32))&lt;=0.5,"OK","ERROR")</f>
      </c>
    </row>
    <row r="2118">
      <c r="A2118" t="s" s="192">
        <v>258</v>
      </c>
      <c r="B2118" t="s" s="191">
        <v>890</v>
      </c>
      <c r="C2118" t="s" s="192">
        <v>891</v>
      </c>
      <c r="D2118" t="s" s="192">
        <v>4199</v>
      </c>
      <c r="E2118" t="s" s="192">
        <v>4200</v>
      </c>
      <c r="F2118" s="192">
        <f>IF(ABS('M103'!Q39-SUM('M103'!K39,'M103'!L39,'M103'!N39,'M103'!O39,'M103'!M39,'M103'!P39))&lt;=0.5,"OK","ERROR")</f>
      </c>
    </row>
    <row r="2119">
      <c r="A2119" t="s" s="192">
        <v>258</v>
      </c>
      <c r="B2119" t="s" s="191">
        <v>890</v>
      </c>
      <c r="C2119" t="s" s="192">
        <v>891</v>
      </c>
      <c r="D2119" t="s" s="192">
        <v>4201</v>
      </c>
      <c r="E2119" t="s" s="192">
        <v>4202</v>
      </c>
      <c r="F2119" s="192">
        <f>IF(ABS('M103'!X39-SUM('M103'!R39,'M103'!S39,'M103'!U39,'M103'!V39,'M103'!T39,'M103'!W39))&lt;=0.5,"OK","ERROR")</f>
      </c>
    </row>
    <row r="2120">
      <c r="A2120" t="s" s="192">
        <v>258</v>
      </c>
      <c r="B2120" t="s" s="191">
        <v>890</v>
      </c>
      <c r="C2120" t="s" s="192">
        <v>891</v>
      </c>
      <c r="D2120" t="s" s="192">
        <v>966</v>
      </c>
      <c r="E2120" t="s" s="192">
        <v>4203</v>
      </c>
      <c r="F2120" s="192">
        <f>IF(ABS('M103'!Q41-SUM('M103'!K41,'M103'!L41,'M103'!N41,'M103'!O41,'M103'!P41,'M103'!M41))&lt;=0.5,"OK","ERROR")</f>
      </c>
    </row>
    <row r="2121">
      <c r="A2121" t="s" s="192">
        <v>258</v>
      </c>
      <c r="B2121" t="s" s="191">
        <v>890</v>
      </c>
      <c r="C2121" t="s" s="192">
        <v>891</v>
      </c>
      <c r="D2121" t="s" s="192">
        <v>968</v>
      </c>
      <c r="E2121" t="s" s="192">
        <v>4204</v>
      </c>
      <c r="F2121" s="192">
        <f>IF(ABS('M103'!X41-SUM('M103'!R41,'M103'!S41,'M103'!U41,'M103'!V41,'M103'!W41,'M103'!T41))&lt;=0.5,"OK","ERROR")</f>
      </c>
    </row>
    <row r="2122">
      <c r="A2122" t="s" s="192">
        <v>258</v>
      </c>
      <c r="B2122" t="s" s="191">
        <v>890</v>
      </c>
      <c r="C2122" t="s" s="192">
        <v>891</v>
      </c>
      <c r="D2122" t="s" s="192">
        <v>970</v>
      </c>
      <c r="E2122" t="s" s="192">
        <v>4205</v>
      </c>
      <c r="F2122" s="192">
        <f>IF(ABS('M103'!Q42-SUM('M103'!K42,'M103'!L42,'M103'!N42,'M103'!O42,'M103'!P42,'M103'!M42))&lt;=0.5,"OK","ERROR")</f>
      </c>
    </row>
    <row r="2123">
      <c r="A2123" t="s" s="192">
        <v>258</v>
      </c>
      <c r="B2123" t="s" s="191">
        <v>890</v>
      </c>
      <c r="C2123" t="s" s="192">
        <v>891</v>
      </c>
      <c r="D2123" t="s" s="192">
        <v>972</v>
      </c>
      <c r="E2123" t="s" s="192">
        <v>4206</v>
      </c>
      <c r="F2123" s="192">
        <f>IF(ABS('M103'!X42-SUM('M103'!R42,'M103'!S42,'M103'!U42,'M103'!V42,'M103'!W42,'M103'!T42))&lt;=0.5,"OK","ERROR")</f>
      </c>
    </row>
    <row r="2124">
      <c r="A2124" t="s" s="192">
        <v>258</v>
      </c>
      <c r="B2124" t="s" s="191">
        <v>890</v>
      </c>
      <c r="C2124" t="s" s="192">
        <v>891</v>
      </c>
      <c r="D2124" t="s" s="192">
        <v>974</v>
      </c>
      <c r="E2124" t="s" s="192">
        <v>4207</v>
      </c>
      <c r="F2124" s="192">
        <f>IF(ABS('M103'!Q43-SUM('M103'!K43,'M103'!L43,'M103'!N43,'M103'!O43,'M103'!P43,'M103'!M43))&lt;=0.5,"OK","ERROR")</f>
      </c>
    </row>
    <row r="2125">
      <c r="A2125" t="s" s="192">
        <v>258</v>
      </c>
      <c r="B2125" t="s" s="191">
        <v>890</v>
      </c>
      <c r="C2125" t="s" s="192">
        <v>891</v>
      </c>
      <c r="D2125" t="s" s="192">
        <v>976</v>
      </c>
      <c r="E2125" t="s" s="192">
        <v>4208</v>
      </c>
      <c r="F2125" s="192">
        <f>IF(ABS('M103'!X43-SUM('M103'!R43,'M103'!S43,'M103'!U43,'M103'!V43,'M103'!W43,'M103'!T43))&lt;=0.5,"OK","ERROR")</f>
      </c>
    </row>
    <row r="2126">
      <c r="A2126" t="s" s="192">
        <v>258</v>
      </c>
      <c r="B2126" t="s" s="191">
        <v>890</v>
      </c>
      <c r="C2126" t="s" s="192">
        <v>891</v>
      </c>
      <c r="D2126" t="s" s="192">
        <v>978</v>
      </c>
      <c r="E2126" t="s" s="192">
        <v>4209</v>
      </c>
      <c r="F2126" s="192">
        <f>IF(ABS('M103'!Q44-SUM('M103'!K44,'M103'!L44,'M103'!N44,'M103'!O44,'M103'!P44,'M103'!M44))&lt;=0.5,"OK","ERROR")</f>
      </c>
    </row>
    <row r="2127">
      <c r="A2127" t="s" s="192">
        <v>258</v>
      </c>
      <c r="B2127" t="s" s="191">
        <v>890</v>
      </c>
      <c r="C2127" t="s" s="192">
        <v>891</v>
      </c>
      <c r="D2127" t="s" s="192">
        <v>980</v>
      </c>
      <c r="E2127" t="s" s="192">
        <v>4210</v>
      </c>
      <c r="F2127" s="192">
        <f>IF(ABS('M103'!X44-SUM('M103'!R44,'M103'!S44,'M103'!U44,'M103'!V44,'M103'!W44,'M103'!T44))&lt;=0.5,"OK","ERROR")</f>
      </c>
    </row>
    <row r="2128">
      <c r="A2128" t="s" s="192">
        <v>258</v>
      </c>
      <c r="B2128" t="s" s="191">
        <v>890</v>
      </c>
      <c r="C2128" t="s" s="192">
        <v>891</v>
      </c>
      <c r="D2128" t="s" s="192">
        <v>982</v>
      </c>
      <c r="E2128" t="s" s="192">
        <v>4211</v>
      </c>
      <c r="F2128" s="192">
        <f>IF(ABS('M103'!Q45-SUM('M103'!K45,'M103'!L45,'M103'!N45,'M103'!O45,'M103'!P45,'M103'!M45))&lt;=0.5,"OK","ERROR")</f>
      </c>
    </row>
    <row r="2129">
      <c r="A2129" t="s" s="192">
        <v>258</v>
      </c>
      <c r="B2129" t="s" s="191">
        <v>890</v>
      </c>
      <c r="C2129" t="s" s="192">
        <v>891</v>
      </c>
      <c r="D2129" t="s" s="192">
        <v>984</v>
      </c>
      <c r="E2129" t="s" s="192">
        <v>4212</v>
      </c>
      <c r="F2129" s="192">
        <f>IF(ABS('M103'!X45-SUM('M103'!R45,'M103'!S45,'M103'!U45,'M103'!V45,'M103'!W45,'M103'!T45))&lt;=0.5,"OK","ERROR")</f>
      </c>
    </row>
    <row r="2130">
      <c r="A2130" t="s" s="192">
        <v>258</v>
      </c>
      <c r="B2130" t="s" s="191">
        <v>890</v>
      </c>
      <c r="C2130" t="s" s="192">
        <v>891</v>
      </c>
      <c r="D2130" t="s" s="192">
        <v>986</v>
      </c>
      <c r="E2130" t="s" s="192">
        <v>4213</v>
      </c>
      <c r="F2130" s="192">
        <f>IF(ABS('M103'!Q46-SUM('M103'!K46,'M103'!L46,'M103'!N46,'M103'!O46,'M103'!P46,'M103'!M46))&lt;=0.5,"OK","ERROR")</f>
      </c>
    </row>
    <row r="2131">
      <c r="A2131" t="s" s="192">
        <v>258</v>
      </c>
      <c r="B2131" t="s" s="191">
        <v>890</v>
      </c>
      <c r="C2131" t="s" s="192">
        <v>891</v>
      </c>
      <c r="D2131" t="s" s="192">
        <v>988</v>
      </c>
      <c r="E2131" t="s" s="192">
        <v>4214</v>
      </c>
      <c r="F2131" s="192">
        <f>IF(ABS('M103'!X46-SUM('M103'!R46,'M103'!S46,'M103'!U46,'M103'!V46,'M103'!W46,'M103'!T46))&lt;=0.5,"OK","ERROR")</f>
      </c>
    </row>
    <row r="2132">
      <c r="A2132" t="s" s="192">
        <v>258</v>
      </c>
      <c r="B2132" t="s" s="191">
        <v>890</v>
      </c>
      <c r="C2132" t="s" s="192">
        <v>891</v>
      </c>
      <c r="D2132" t="s" s="192">
        <v>4215</v>
      </c>
      <c r="E2132" t="s" s="192">
        <v>4216</v>
      </c>
      <c r="F2132" s="192">
        <f>IF(ABS('M103'!Q48-SUM('M103'!K48,'M103'!L48,'M103'!N48,'M103'!O48,'M103'!M48,'M103'!P48))&lt;=0.5,"OK","ERROR")</f>
      </c>
    </row>
    <row r="2133">
      <c r="A2133" t="s" s="192">
        <v>258</v>
      </c>
      <c r="B2133" t="s" s="191">
        <v>890</v>
      </c>
      <c r="C2133" t="s" s="192">
        <v>891</v>
      </c>
      <c r="D2133" t="s" s="192">
        <v>4217</v>
      </c>
      <c r="E2133" t="s" s="192">
        <v>4218</v>
      </c>
      <c r="F2133" s="192">
        <f>IF(ABS('M103'!X48-SUM('M103'!R48,'M103'!S48,'M103'!U48,'M103'!V48,'M103'!T48,'M103'!W48))&lt;=0.5,"OK","ERROR")</f>
      </c>
    </row>
    <row r="2134">
      <c r="A2134" t="s" s="192">
        <v>258</v>
      </c>
      <c r="B2134" t="s" s="191">
        <v>1524</v>
      </c>
      <c r="C2134" t="s" s="192">
        <v>1525</v>
      </c>
      <c r="D2134" t="s" s="192">
        <v>4219</v>
      </c>
      <c r="E2134" t="s" s="192">
        <v>4220</v>
      </c>
      <c r="F2134" s="192">
        <f>IF(ABS('M103'!K25-SUM('M103'!K26,'M103'!K27))&lt;=0.5,"OK","ERROR")</f>
      </c>
    </row>
    <row r="2135">
      <c r="A2135" t="s" s="192">
        <v>258</v>
      </c>
      <c r="B2135" t="s" s="191">
        <v>1524</v>
      </c>
      <c r="C2135" t="s" s="192">
        <v>1525</v>
      </c>
      <c r="D2135" t="s" s="192">
        <v>4221</v>
      </c>
      <c r="E2135" t="s" s="192">
        <v>4222</v>
      </c>
      <c r="F2135" s="192">
        <f>IF(ABS('M103'!L25-SUM('M103'!L26,'M103'!L27))&lt;=0.5,"OK","ERROR")</f>
      </c>
    </row>
    <row r="2136">
      <c r="A2136" t="s" s="192">
        <v>258</v>
      </c>
      <c r="B2136" t="s" s="191">
        <v>1524</v>
      </c>
      <c r="C2136" t="s" s="192">
        <v>1525</v>
      </c>
      <c r="D2136" t="s" s="192">
        <v>4223</v>
      </c>
      <c r="E2136" t="s" s="192">
        <v>4224</v>
      </c>
      <c r="F2136" s="192">
        <f>IF(ABS('M103'!M25-SUM('M103'!M26,'M103'!M27))&lt;=0.5,"OK","ERROR")</f>
      </c>
    </row>
    <row r="2137">
      <c r="A2137" t="s" s="192">
        <v>258</v>
      </c>
      <c r="B2137" t="s" s="191">
        <v>1524</v>
      </c>
      <c r="C2137" t="s" s="192">
        <v>1525</v>
      </c>
      <c r="D2137" t="s" s="192">
        <v>4225</v>
      </c>
      <c r="E2137" t="s" s="192">
        <v>4226</v>
      </c>
      <c r="F2137" s="192">
        <f>IF(ABS('M103'!N25-SUM('M103'!N26,'M103'!N27))&lt;=0.5,"OK","ERROR")</f>
      </c>
    </row>
    <row r="2138">
      <c r="A2138" t="s" s="192">
        <v>258</v>
      </c>
      <c r="B2138" t="s" s="191">
        <v>1524</v>
      </c>
      <c r="C2138" t="s" s="192">
        <v>1525</v>
      </c>
      <c r="D2138" t="s" s="192">
        <v>4227</v>
      </c>
      <c r="E2138" t="s" s="192">
        <v>4228</v>
      </c>
      <c r="F2138" s="192">
        <f>IF(ABS('M103'!O25-SUM('M103'!O26,'M103'!O27))&lt;=0.5,"OK","ERROR")</f>
      </c>
    </row>
    <row r="2139">
      <c r="A2139" t="s" s="192">
        <v>258</v>
      </c>
      <c r="B2139" t="s" s="191">
        <v>1524</v>
      </c>
      <c r="C2139" t="s" s="192">
        <v>1525</v>
      </c>
      <c r="D2139" t="s" s="192">
        <v>4229</v>
      </c>
      <c r="E2139" t="s" s="192">
        <v>4230</v>
      </c>
      <c r="F2139" s="192">
        <f>IF(ABS('M103'!P25-SUM('M103'!P26,'M103'!P27))&lt;=0.5,"OK","ERROR")</f>
      </c>
    </row>
    <row r="2140">
      <c r="A2140" t="s" s="192">
        <v>258</v>
      </c>
      <c r="B2140" t="s" s="191">
        <v>1524</v>
      </c>
      <c r="C2140" t="s" s="192">
        <v>1525</v>
      </c>
      <c r="D2140" t="s" s="192">
        <v>4231</v>
      </c>
      <c r="E2140" t="s" s="192">
        <v>4232</v>
      </c>
      <c r="F2140" s="192">
        <f>IF(ABS('M103'!Q25-SUM('M103'!Q26,'M103'!Q27))&lt;=0.5,"OK","ERROR")</f>
      </c>
    </row>
    <row r="2141">
      <c r="A2141" t="s" s="192">
        <v>258</v>
      </c>
      <c r="B2141" t="s" s="191">
        <v>1524</v>
      </c>
      <c r="C2141" t="s" s="192">
        <v>1525</v>
      </c>
      <c r="D2141" t="s" s="192">
        <v>4233</v>
      </c>
      <c r="E2141" t="s" s="192">
        <v>4234</v>
      </c>
      <c r="F2141" s="192">
        <f>IF(ABS('M103'!R25-SUM('M103'!R26,'M103'!R27))&lt;=0.5,"OK","ERROR")</f>
      </c>
    </row>
    <row r="2142">
      <c r="A2142" t="s" s="192">
        <v>258</v>
      </c>
      <c r="B2142" t="s" s="191">
        <v>1524</v>
      </c>
      <c r="C2142" t="s" s="192">
        <v>1525</v>
      </c>
      <c r="D2142" t="s" s="192">
        <v>4235</v>
      </c>
      <c r="E2142" t="s" s="192">
        <v>4236</v>
      </c>
      <c r="F2142" s="192">
        <f>IF(ABS('M103'!S25-SUM('M103'!S26,'M103'!S27))&lt;=0.5,"OK","ERROR")</f>
      </c>
    </row>
    <row r="2143">
      <c r="A2143" t="s" s="192">
        <v>258</v>
      </c>
      <c r="B2143" t="s" s="191">
        <v>1524</v>
      </c>
      <c r="C2143" t="s" s="192">
        <v>1525</v>
      </c>
      <c r="D2143" t="s" s="192">
        <v>4237</v>
      </c>
      <c r="E2143" t="s" s="192">
        <v>4238</v>
      </c>
      <c r="F2143" s="192">
        <f>IF(ABS('M103'!T25-SUM('M103'!T26,'M103'!T27))&lt;=0.5,"OK","ERROR")</f>
      </c>
    </row>
    <row r="2144">
      <c r="A2144" t="s" s="192">
        <v>258</v>
      </c>
      <c r="B2144" t="s" s="191">
        <v>1524</v>
      </c>
      <c r="C2144" t="s" s="192">
        <v>1525</v>
      </c>
      <c r="D2144" t="s" s="192">
        <v>4239</v>
      </c>
      <c r="E2144" t="s" s="192">
        <v>4240</v>
      </c>
      <c r="F2144" s="192">
        <f>IF(ABS('M103'!U25-SUM('M103'!U26,'M103'!U27))&lt;=0.5,"OK","ERROR")</f>
      </c>
    </row>
    <row r="2145">
      <c r="A2145" t="s" s="192">
        <v>258</v>
      </c>
      <c r="B2145" t="s" s="191">
        <v>1524</v>
      </c>
      <c r="C2145" t="s" s="192">
        <v>1525</v>
      </c>
      <c r="D2145" t="s" s="192">
        <v>4241</v>
      </c>
      <c r="E2145" t="s" s="192">
        <v>4242</v>
      </c>
      <c r="F2145" s="192">
        <f>IF(ABS('M103'!V25-SUM('M103'!V26,'M103'!V27))&lt;=0.5,"OK","ERROR")</f>
      </c>
    </row>
    <row r="2146">
      <c r="A2146" t="s" s="192">
        <v>258</v>
      </c>
      <c r="B2146" t="s" s="191">
        <v>1524</v>
      </c>
      <c r="C2146" t="s" s="192">
        <v>1525</v>
      </c>
      <c r="D2146" t="s" s="192">
        <v>4243</v>
      </c>
      <c r="E2146" t="s" s="192">
        <v>4244</v>
      </c>
      <c r="F2146" s="192">
        <f>IF(ABS('M103'!W25-SUM('M103'!W26,'M103'!W27))&lt;=0.5,"OK","ERROR")</f>
      </c>
    </row>
    <row r="2147">
      <c r="A2147" t="s" s="192">
        <v>258</v>
      </c>
      <c r="B2147" t="s" s="191">
        <v>1524</v>
      </c>
      <c r="C2147" t="s" s="192">
        <v>1525</v>
      </c>
      <c r="D2147" t="s" s="192">
        <v>4245</v>
      </c>
      <c r="E2147" t="s" s="192">
        <v>4246</v>
      </c>
      <c r="F2147" s="192">
        <f>IF(ABS('M103'!X25-SUM('M103'!X26,'M103'!X27))&lt;=0.5,"OK","ERROR")</f>
      </c>
    </row>
    <row r="2148">
      <c r="A2148" t="s" s="192">
        <v>258</v>
      </c>
      <c r="B2148" t="s" s="191">
        <v>1524</v>
      </c>
      <c r="C2148" t="s" s="192">
        <v>1525</v>
      </c>
      <c r="D2148" t="s" s="192">
        <v>4247</v>
      </c>
      <c r="E2148" t="s" s="192">
        <v>4248</v>
      </c>
      <c r="F2148" s="192">
        <f>IF(ABS('M103'!Y25-SUM('M103'!Y26,'M103'!Y27))&lt;=0.5,"OK","ERROR")</f>
      </c>
    </row>
    <row r="2149">
      <c r="A2149" t="s" s="192">
        <v>258</v>
      </c>
      <c r="B2149" t="s" s="191">
        <v>1524</v>
      </c>
      <c r="C2149" t="s" s="192">
        <v>1525</v>
      </c>
      <c r="D2149" t="s" s="192">
        <v>4249</v>
      </c>
      <c r="E2149" t="s" s="192">
        <v>4250</v>
      </c>
      <c r="F2149" s="192">
        <f>IF(ABS('M103'!K28-SUM('M103'!K29,'M103'!K30))&lt;=0.5,"OK","ERROR")</f>
      </c>
    </row>
    <row r="2150">
      <c r="A2150" t="s" s="192">
        <v>258</v>
      </c>
      <c r="B2150" t="s" s="191">
        <v>1524</v>
      </c>
      <c r="C2150" t="s" s="192">
        <v>1525</v>
      </c>
      <c r="D2150" t="s" s="192">
        <v>4251</v>
      </c>
      <c r="E2150" t="s" s="192">
        <v>4252</v>
      </c>
      <c r="F2150" s="192">
        <f>IF(ABS('M103'!L28-SUM('M103'!L29,'M103'!L30))&lt;=0.5,"OK","ERROR")</f>
      </c>
    </row>
    <row r="2151">
      <c r="A2151" t="s" s="192">
        <v>258</v>
      </c>
      <c r="B2151" t="s" s="191">
        <v>1524</v>
      </c>
      <c r="C2151" t="s" s="192">
        <v>1525</v>
      </c>
      <c r="D2151" t="s" s="192">
        <v>4253</v>
      </c>
      <c r="E2151" t="s" s="192">
        <v>4254</v>
      </c>
      <c r="F2151" s="192">
        <f>IF(ABS('M103'!M28-SUM('M103'!M29,'M103'!M30))&lt;=0.5,"OK","ERROR")</f>
      </c>
    </row>
    <row r="2152">
      <c r="A2152" t="s" s="192">
        <v>258</v>
      </c>
      <c r="B2152" t="s" s="191">
        <v>1524</v>
      </c>
      <c r="C2152" t="s" s="192">
        <v>1525</v>
      </c>
      <c r="D2152" t="s" s="192">
        <v>4255</v>
      </c>
      <c r="E2152" t="s" s="192">
        <v>4256</v>
      </c>
      <c r="F2152" s="192">
        <f>IF(ABS('M103'!N28-SUM('M103'!N29,'M103'!N30))&lt;=0.5,"OK","ERROR")</f>
      </c>
    </row>
    <row r="2153">
      <c r="A2153" t="s" s="192">
        <v>258</v>
      </c>
      <c r="B2153" t="s" s="191">
        <v>1524</v>
      </c>
      <c r="C2153" t="s" s="192">
        <v>1525</v>
      </c>
      <c r="D2153" t="s" s="192">
        <v>4257</v>
      </c>
      <c r="E2153" t="s" s="192">
        <v>4258</v>
      </c>
      <c r="F2153" s="192">
        <f>IF(ABS('M103'!O28-SUM('M103'!O29,'M103'!O30))&lt;=0.5,"OK","ERROR")</f>
      </c>
    </row>
    <row r="2154">
      <c r="A2154" t="s" s="192">
        <v>258</v>
      </c>
      <c r="B2154" t="s" s="191">
        <v>1524</v>
      </c>
      <c r="C2154" t="s" s="192">
        <v>1525</v>
      </c>
      <c r="D2154" t="s" s="192">
        <v>4259</v>
      </c>
      <c r="E2154" t="s" s="192">
        <v>4260</v>
      </c>
      <c r="F2154" s="192">
        <f>IF(ABS('M103'!P28-SUM('M103'!P29,'M103'!P30))&lt;=0.5,"OK","ERROR")</f>
      </c>
    </row>
    <row r="2155">
      <c r="A2155" t="s" s="192">
        <v>258</v>
      </c>
      <c r="B2155" t="s" s="191">
        <v>1524</v>
      </c>
      <c r="C2155" t="s" s="192">
        <v>1525</v>
      </c>
      <c r="D2155" t="s" s="192">
        <v>4261</v>
      </c>
      <c r="E2155" t="s" s="192">
        <v>4262</v>
      </c>
      <c r="F2155" s="192">
        <f>IF(ABS('M103'!Q28-SUM('M103'!Q29,'M103'!Q30))&lt;=0.5,"OK","ERROR")</f>
      </c>
    </row>
    <row r="2156">
      <c r="A2156" t="s" s="192">
        <v>258</v>
      </c>
      <c r="B2156" t="s" s="191">
        <v>1524</v>
      </c>
      <c r="C2156" t="s" s="192">
        <v>1525</v>
      </c>
      <c r="D2156" t="s" s="192">
        <v>4263</v>
      </c>
      <c r="E2156" t="s" s="192">
        <v>4264</v>
      </c>
      <c r="F2156" s="192">
        <f>IF(ABS('M103'!R28-SUM('M103'!R29,'M103'!R30))&lt;=0.5,"OK","ERROR")</f>
      </c>
    </row>
    <row r="2157">
      <c r="A2157" t="s" s="192">
        <v>258</v>
      </c>
      <c r="B2157" t="s" s="191">
        <v>1524</v>
      </c>
      <c r="C2157" t="s" s="192">
        <v>1525</v>
      </c>
      <c r="D2157" t="s" s="192">
        <v>4265</v>
      </c>
      <c r="E2157" t="s" s="192">
        <v>4266</v>
      </c>
      <c r="F2157" s="192">
        <f>IF(ABS('M103'!S28-SUM('M103'!S29,'M103'!S30))&lt;=0.5,"OK","ERROR")</f>
      </c>
    </row>
    <row r="2158">
      <c r="A2158" t="s" s="192">
        <v>258</v>
      </c>
      <c r="B2158" t="s" s="191">
        <v>1524</v>
      </c>
      <c r="C2158" t="s" s="192">
        <v>1525</v>
      </c>
      <c r="D2158" t="s" s="192">
        <v>4267</v>
      </c>
      <c r="E2158" t="s" s="192">
        <v>4268</v>
      </c>
      <c r="F2158" s="192">
        <f>IF(ABS('M103'!T28-SUM('M103'!T29,'M103'!T30))&lt;=0.5,"OK","ERROR")</f>
      </c>
    </row>
    <row r="2159">
      <c r="A2159" t="s" s="192">
        <v>258</v>
      </c>
      <c r="B2159" t="s" s="191">
        <v>1524</v>
      </c>
      <c r="C2159" t="s" s="192">
        <v>1525</v>
      </c>
      <c r="D2159" t="s" s="192">
        <v>4269</v>
      </c>
      <c r="E2159" t="s" s="192">
        <v>4270</v>
      </c>
      <c r="F2159" s="192">
        <f>IF(ABS('M103'!U28-SUM('M103'!U29,'M103'!U30))&lt;=0.5,"OK","ERROR")</f>
      </c>
    </row>
    <row r="2160">
      <c r="A2160" t="s" s="192">
        <v>258</v>
      </c>
      <c r="B2160" t="s" s="191">
        <v>1524</v>
      </c>
      <c r="C2160" t="s" s="192">
        <v>1525</v>
      </c>
      <c r="D2160" t="s" s="192">
        <v>4271</v>
      </c>
      <c r="E2160" t="s" s="192">
        <v>4272</v>
      </c>
      <c r="F2160" s="192">
        <f>IF(ABS('M103'!V28-SUM('M103'!V29,'M103'!V30))&lt;=0.5,"OK","ERROR")</f>
      </c>
    </row>
    <row r="2161">
      <c r="A2161" t="s" s="192">
        <v>258</v>
      </c>
      <c r="B2161" t="s" s="191">
        <v>1524</v>
      </c>
      <c r="C2161" t="s" s="192">
        <v>1525</v>
      </c>
      <c r="D2161" t="s" s="192">
        <v>4273</v>
      </c>
      <c r="E2161" t="s" s="192">
        <v>4274</v>
      </c>
      <c r="F2161" s="192">
        <f>IF(ABS('M103'!W28-SUM('M103'!W29,'M103'!W30))&lt;=0.5,"OK","ERROR")</f>
      </c>
    </row>
    <row r="2162">
      <c r="A2162" t="s" s="192">
        <v>258</v>
      </c>
      <c r="B2162" t="s" s="191">
        <v>1524</v>
      </c>
      <c r="C2162" t="s" s="192">
        <v>1525</v>
      </c>
      <c r="D2162" t="s" s="192">
        <v>4275</v>
      </c>
      <c r="E2162" t="s" s="192">
        <v>4276</v>
      </c>
      <c r="F2162" s="192">
        <f>IF(ABS('M103'!X28-SUM('M103'!X29,'M103'!X30))&lt;=0.5,"OK","ERROR")</f>
      </c>
    </row>
    <row r="2163">
      <c r="A2163" t="s" s="192">
        <v>258</v>
      </c>
      <c r="B2163" t="s" s="191">
        <v>1524</v>
      </c>
      <c r="C2163" t="s" s="192">
        <v>1525</v>
      </c>
      <c r="D2163" t="s" s="192">
        <v>4277</v>
      </c>
      <c r="E2163" t="s" s="192">
        <v>4278</v>
      </c>
      <c r="F2163" s="192">
        <f>IF(ABS('M103'!Y28-SUM('M103'!Y29,'M103'!Y30))&lt;=0.5,"OK","ERROR")</f>
      </c>
    </row>
    <row r="2164">
      <c r="A2164" t="s" s="192">
        <v>258</v>
      </c>
      <c r="B2164" t="s" s="191">
        <v>1524</v>
      </c>
      <c r="C2164" t="s" s="192">
        <v>1525</v>
      </c>
      <c r="D2164" t="s" s="192">
        <v>4279</v>
      </c>
      <c r="E2164" t="s" s="192">
        <v>4280</v>
      </c>
      <c r="F2164" s="192">
        <f>IF(ABS('M103'!K41-SUM('M103'!K42,'M103'!K43))&lt;=0.5,"OK","ERROR")</f>
      </c>
    </row>
    <row r="2165">
      <c r="A2165" t="s" s="192">
        <v>258</v>
      </c>
      <c r="B2165" t="s" s="191">
        <v>1524</v>
      </c>
      <c r="C2165" t="s" s="192">
        <v>1525</v>
      </c>
      <c r="D2165" t="s" s="192">
        <v>4281</v>
      </c>
      <c r="E2165" t="s" s="192">
        <v>4282</v>
      </c>
      <c r="F2165" s="192">
        <f>IF(ABS('M103'!L41-SUM('M103'!L42,'M103'!L43))&lt;=0.5,"OK","ERROR")</f>
      </c>
    </row>
    <row r="2166">
      <c r="A2166" t="s" s="192">
        <v>258</v>
      </c>
      <c r="B2166" t="s" s="191">
        <v>1524</v>
      </c>
      <c r="C2166" t="s" s="192">
        <v>1525</v>
      </c>
      <c r="D2166" t="s" s="192">
        <v>4283</v>
      </c>
      <c r="E2166" t="s" s="192">
        <v>4284</v>
      </c>
      <c r="F2166" s="192">
        <f>IF(ABS('M103'!M41-SUM('M103'!M42,'M103'!M43))&lt;=0.5,"OK","ERROR")</f>
      </c>
    </row>
    <row r="2167">
      <c r="A2167" t="s" s="192">
        <v>258</v>
      </c>
      <c r="B2167" t="s" s="191">
        <v>1524</v>
      </c>
      <c r="C2167" t="s" s="192">
        <v>1525</v>
      </c>
      <c r="D2167" t="s" s="192">
        <v>4285</v>
      </c>
      <c r="E2167" t="s" s="192">
        <v>4286</v>
      </c>
      <c r="F2167" s="192">
        <f>IF(ABS('M103'!N41-SUM('M103'!N42,'M103'!N43))&lt;=0.5,"OK","ERROR")</f>
      </c>
    </row>
    <row r="2168">
      <c r="A2168" t="s" s="192">
        <v>258</v>
      </c>
      <c r="B2168" t="s" s="191">
        <v>1524</v>
      </c>
      <c r="C2168" t="s" s="192">
        <v>1525</v>
      </c>
      <c r="D2168" t="s" s="192">
        <v>4287</v>
      </c>
      <c r="E2168" t="s" s="192">
        <v>4288</v>
      </c>
      <c r="F2168" s="192">
        <f>IF(ABS('M103'!O41-SUM('M103'!O42,'M103'!O43))&lt;=0.5,"OK","ERROR")</f>
      </c>
    </row>
    <row r="2169">
      <c r="A2169" t="s" s="192">
        <v>258</v>
      </c>
      <c r="B2169" t="s" s="191">
        <v>1524</v>
      </c>
      <c r="C2169" t="s" s="192">
        <v>1525</v>
      </c>
      <c r="D2169" t="s" s="192">
        <v>4289</v>
      </c>
      <c r="E2169" t="s" s="192">
        <v>4290</v>
      </c>
      <c r="F2169" s="192">
        <f>IF(ABS('M103'!P41-SUM('M103'!P42,'M103'!P43))&lt;=0.5,"OK","ERROR")</f>
      </c>
    </row>
    <row r="2170">
      <c r="A2170" t="s" s="192">
        <v>258</v>
      </c>
      <c r="B2170" t="s" s="191">
        <v>1524</v>
      </c>
      <c r="C2170" t="s" s="192">
        <v>1525</v>
      </c>
      <c r="D2170" t="s" s="192">
        <v>4291</v>
      </c>
      <c r="E2170" t="s" s="192">
        <v>4292</v>
      </c>
      <c r="F2170" s="192">
        <f>IF(ABS('M103'!Q41-SUM('M103'!Q42,'M103'!Q43))&lt;=0.5,"OK","ERROR")</f>
      </c>
    </row>
    <row r="2171">
      <c r="A2171" t="s" s="192">
        <v>258</v>
      </c>
      <c r="B2171" t="s" s="191">
        <v>1524</v>
      </c>
      <c r="C2171" t="s" s="192">
        <v>1525</v>
      </c>
      <c r="D2171" t="s" s="192">
        <v>4293</v>
      </c>
      <c r="E2171" t="s" s="192">
        <v>4294</v>
      </c>
      <c r="F2171" s="192">
        <f>IF(ABS('M103'!R41-SUM('M103'!R42,'M103'!R43))&lt;=0.5,"OK","ERROR")</f>
      </c>
    </row>
    <row r="2172">
      <c r="A2172" t="s" s="192">
        <v>258</v>
      </c>
      <c r="B2172" t="s" s="191">
        <v>1524</v>
      </c>
      <c r="C2172" t="s" s="192">
        <v>1525</v>
      </c>
      <c r="D2172" t="s" s="192">
        <v>4295</v>
      </c>
      <c r="E2172" t="s" s="192">
        <v>4296</v>
      </c>
      <c r="F2172" s="192">
        <f>IF(ABS('M103'!S41-SUM('M103'!S42,'M103'!S43))&lt;=0.5,"OK","ERROR")</f>
      </c>
    </row>
    <row r="2173">
      <c r="A2173" t="s" s="192">
        <v>258</v>
      </c>
      <c r="B2173" t="s" s="191">
        <v>1524</v>
      </c>
      <c r="C2173" t="s" s="192">
        <v>1525</v>
      </c>
      <c r="D2173" t="s" s="192">
        <v>4297</v>
      </c>
      <c r="E2173" t="s" s="192">
        <v>4298</v>
      </c>
      <c r="F2173" s="192">
        <f>IF(ABS('M103'!T41-SUM('M103'!T42,'M103'!T43))&lt;=0.5,"OK","ERROR")</f>
      </c>
    </row>
    <row r="2174">
      <c r="A2174" t="s" s="192">
        <v>258</v>
      </c>
      <c r="B2174" t="s" s="191">
        <v>1524</v>
      </c>
      <c r="C2174" t="s" s="192">
        <v>1525</v>
      </c>
      <c r="D2174" t="s" s="192">
        <v>4299</v>
      </c>
      <c r="E2174" t="s" s="192">
        <v>4300</v>
      </c>
      <c r="F2174" s="192">
        <f>IF(ABS('M103'!U41-SUM('M103'!U42,'M103'!U43))&lt;=0.5,"OK","ERROR")</f>
      </c>
    </row>
    <row r="2175">
      <c r="A2175" t="s" s="192">
        <v>258</v>
      </c>
      <c r="B2175" t="s" s="191">
        <v>1524</v>
      </c>
      <c r="C2175" t="s" s="192">
        <v>1525</v>
      </c>
      <c r="D2175" t="s" s="192">
        <v>4301</v>
      </c>
      <c r="E2175" t="s" s="192">
        <v>4302</v>
      </c>
      <c r="F2175" s="192">
        <f>IF(ABS('M103'!V41-SUM('M103'!V42,'M103'!V43))&lt;=0.5,"OK","ERROR")</f>
      </c>
    </row>
    <row r="2176">
      <c r="A2176" t="s" s="192">
        <v>258</v>
      </c>
      <c r="B2176" t="s" s="191">
        <v>1524</v>
      </c>
      <c r="C2176" t="s" s="192">
        <v>1525</v>
      </c>
      <c r="D2176" t="s" s="192">
        <v>4303</v>
      </c>
      <c r="E2176" t="s" s="192">
        <v>4304</v>
      </c>
      <c r="F2176" s="192">
        <f>IF(ABS('M103'!W41-SUM('M103'!W42,'M103'!W43))&lt;=0.5,"OK","ERROR")</f>
      </c>
    </row>
    <row r="2177">
      <c r="A2177" t="s" s="192">
        <v>258</v>
      </c>
      <c r="B2177" t="s" s="191">
        <v>1524</v>
      </c>
      <c r="C2177" t="s" s="192">
        <v>1525</v>
      </c>
      <c r="D2177" t="s" s="192">
        <v>4305</v>
      </c>
      <c r="E2177" t="s" s="192">
        <v>4306</v>
      </c>
      <c r="F2177" s="192">
        <f>IF(ABS('M103'!X41-SUM('M103'!X42,'M103'!X43))&lt;=0.5,"OK","ERROR")</f>
      </c>
    </row>
    <row r="2178">
      <c r="A2178" t="s" s="192">
        <v>258</v>
      </c>
      <c r="B2178" t="s" s="191">
        <v>1524</v>
      </c>
      <c r="C2178" t="s" s="192">
        <v>1525</v>
      </c>
      <c r="D2178" t="s" s="192">
        <v>4307</v>
      </c>
      <c r="E2178" t="s" s="192">
        <v>4308</v>
      </c>
      <c r="F2178" s="192">
        <f>IF(ABS('M103'!Y41-SUM('M103'!Y42,'M103'!Y43))&lt;=0.5,"OK","ERROR")</f>
      </c>
    </row>
    <row r="2179">
      <c r="A2179" t="s" s="192">
        <v>258</v>
      </c>
      <c r="B2179" t="s" s="191">
        <v>1524</v>
      </c>
      <c r="C2179" t="s" s="192">
        <v>1525</v>
      </c>
      <c r="D2179" t="s" s="192">
        <v>4309</v>
      </c>
      <c r="E2179" t="s" s="192">
        <v>4310</v>
      </c>
      <c r="F2179" s="192">
        <f>IF(ABS('M103'!K44-SUM('M103'!K45,'M103'!K46))&lt;=0.5,"OK","ERROR")</f>
      </c>
    </row>
    <row r="2180">
      <c r="A2180" t="s" s="192">
        <v>258</v>
      </c>
      <c r="B2180" t="s" s="191">
        <v>1524</v>
      </c>
      <c r="C2180" t="s" s="192">
        <v>1525</v>
      </c>
      <c r="D2180" t="s" s="192">
        <v>4311</v>
      </c>
      <c r="E2180" t="s" s="192">
        <v>4312</v>
      </c>
      <c r="F2180" s="192">
        <f>IF(ABS('M103'!L44-SUM('M103'!L45,'M103'!L46))&lt;=0.5,"OK","ERROR")</f>
      </c>
    </row>
    <row r="2181">
      <c r="A2181" t="s" s="192">
        <v>258</v>
      </c>
      <c r="B2181" t="s" s="191">
        <v>1524</v>
      </c>
      <c r="C2181" t="s" s="192">
        <v>1525</v>
      </c>
      <c r="D2181" t="s" s="192">
        <v>4313</v>
      </c>
      <c r="E2181" t="s" s="192">
        <v>4314</v>
      </c>
      <c r="F2181" s="192">
        <f>IF(ABS('M103'!M44-SUM('M103'!M45,'M103'!M46))&lt;=0.5,"OK","ERROR")</f>
      </c>
    </row>
    <row r="2182">
      <c r="A2182" t="s" s="192">
        <v>258</v>
      </c>
      <c r="B2182" t="s" s="191">
        <v>1524</v>
      </c>
      <c r="C2182" t="s" s="192">
        <v>1525</v>
      </c>
      <c r="D2182" t="s" s="192">
        <v>4315</v>
      </c>
      <c r="E2182" t="s" s="192">
        <v>4316</v>
      </c>
      <c r="F2182" s="192">
        <f>IF(ABS('M103'!N44-SUM('M103'!N45,'M103'!N46))&lt;=0.5,"OK","ERROR")</f>
      </c>
    </row>
    <row r="2183">
      <c r="A2183" t="s" s="192">
        <v>258</v>
      </c>
      <c r="B2183" t="s" s="191">
        <v>1524</v>
      </c>
      <c r="C2183" t="s" s="192">
        <v>1525</v>
      </c>
      <c r="D2183" t="s" s="192">
        <v>4317</v>
      </c>
      <c r="E2183" t="s" s="192">
        <v>4318</v>
      </c>
      <c r="F2183" s="192">
        <f>IF(ABS('M103'!O44-SUM('M103'!O45,'M103'!O46))&lt;=0.5,"OK","ERROR")</f>
      </c>
    </row>
    <row r="2184">
      <c r="A2184" t="s" s="192">
        <v>258</v>
      </c>
      <c r="B2184" t="s" s="191">
        <v>1524</v>
      </c>
      <c r="C2184" t="s" s="192">
        <v>1525</v>
      </c>
      <c r="D2184" t="s" s="192">
        <v>4319</v>
      </c>
      <c r="E2184" t="s" s="192">
        <v>4320</v>
      </c>
      <c r="F2184" s="192">
        <f>IF(ABS('M103'!P44-SUM('M103'!P45,'M103'!P46))&lt;=0.5,"OK","ERROR")</f>
      </c>
    </row>
    <row r="2185">
      <c r="A2185" t="s" s="192">
        <v>258</v>
      </c>
      <c r="B2185" t="s" s="191">
        <v>1524</v>
      </c>
      <c r="C2185" t="s" s="192">
        <v>1525</v>
      </c>
      <c r="D2185" t="s" s="192">
        <v>4321</v>
      </c>
      <c r="E2185" t="s" s="192">
        <v>4322</v>
      </c>
      <c r="F2185" s="192">
        <f>IF(ABS('M103'!Q44-SUM('M103'!Q45,'M103'!Q46))&lt;=0.5,"OK","ERROR")</f>
      </c>
    </row>
    <row r="2186">
      <c r="A2186" t="s" s="192">
        <v>258</v>
      </c>
      <c r="B2186" t="s" s="191">
        <v>1524</v>
      </c>
      <c r="C2186" t="s" s="192">
        <v>1525</v>
      </c>
      <c r="D2186" t="s" s="192">
        <v>4323</v>
      </c>
      <c r="E2186" t="s" s="192">
        <v>4324</v>
      </c>
      <c r="F2186" s="192">
        <f>IF(ABS('M103'!R44-SUM('M103'!R45,'M103'!R46))&lt;=0.5,"OK","ERROR")</f>
      </c>
    </row>
    <row r="2187">
      <c r="A2187" t="s" s="192">
        <v>258</v>
      </c>
      <c r="B2187" t="s" s="191">
        <v>1524</v>
      </c>
      <c r="C2187" t="s" s="192">
        <v>1525</v>
      </c>
      <c r="D2187" t="s" s="192">
        <v>4325</v>
      </c>
      <c r="E2187" t="s" s="192">
        <v>4326</v>
      </c>
      <c r="F2187" s="192">
        <f>IF(ABS('M103'!S44-SUM('M103'!S45,'M103'!S46))&lt;=0.5,"OK","ERROR")</f>
      </c>
    </row>
    <row r="2188">
      <c r="A2188" t="s" s="192">
        <v>258</v>
      </c>
      <c r="B2188" t="s" s="191">
        <v>1524</v>
      </c>
      <c r="C2188" t="s" s="192">
        <v>1525</v>
      </c>
      <c r="D2188" t="s" s="192">
        <v>4327</v>
      </c>
      <c r="E2188" t="s" s="192">
        <v>4328</v>
      </c>
      <c r="F2188" s="192">
        <f>IF(ABS('M103'!T44-SUM('M103'!T45,'M103'!T46))&lt;=0.5,"OK","ERROR")</f>
      </c>
    </row>
    <row r="2189">
      <c r="A2189" t="s" s="192">
        <v>258</v>
      </c>
      <c r="B2189" t="s" s="191">
        <v>1524</v>
      </c>
      <c r="C2189" t="s" s="192">
        <v>1525</v>
      </c>
      <c r="D2189" t="s" s="192">
        <v>4329</v>
      </c>
      <c r="E2189" t="s" s="192">
        <v>4330</v>
      </c>
      <c r="F2189" s="192">
        <f>IF(ABS('M103'!U44-SUM('M103'!U45,'M103'!U46))&lt;=0.5,"OK","ERROR")</f>
      </c>
    </row>
    <row r="2190">
      <c r="A2190" t="s" s="192">
        <v>258</v>
      </c>
      <c r="B2190" t="s" s="191">
        <v>1524</v>
      </c>
      <c r="C2190" t="s" s="192">
        <v>1525</v>
      </c>
      <c r="D2190" t="s" s="192">
        <v>4331</v>
      </c>
      <c r="E2190" t="s" s="192">
        <v>4332</v>
      </c>
      <c r="F2190" s="192">
        <f>IF(ABS('M103'!V44-SUM('M103'!V45,'M103'!V46))&lt;=0.5,"OK","ERROR")</f>
      </c>
    </row>
    <row r="2191">
      <c r="A2191" t="s" s="192">
        <v>258</v>
      </c>
      <c r="B2191" t="s" s="191">
        <v>1524</v>
      </c>
      <c r="C2191" t="s" s="192">
        <v>1525</v>
      </c>
      <c r="D2191" t="s" s="192">
        <v>4333</v>
      </c>
      <c r="E2191" t="s" s="192">
        <v>4334</v>
      </c>
      <c r="F2191" s="192">
        <f>IF(ABS('M103'!W44-SUM('M103'!W45,'M103'!W46))&lt;=0.5,"OK","ERROR")</f>
      </c>
    </row>
    <row r="2192">
      <c r="A2192" t="s" s="192">
        <v>258</v>
      </c>
      <c r="B2192" t="s" s="191">
        <v>1524</v>
      </c>
      <c r="C2192" t="s" s="192">
        <v>1525</v>
      </c>
      <c r="D2192" t="s" s="192">
        <v>4335</v>
      </c>
      <c r="E2192" t="s" s="192">
        <v>4336</v>
      </c>
      <c r="F2192" s="192">
        <f>IF(ABS('M103'!X44-SUM('M103'!X45,'M103'!X46))&lt;=0.5,"OK","ERROR")</f>
      </c>
    </row>
    <row r="2193">
      <c r="A2193" t="s" s="192">
        <v>258</v>
      </c>
      <c r="B2193" t="s" s="191">
        <v>1524</v>
      </c>
      <c r="C2193" t="s" s="192">
        <v>1525</v>
      </c>
      <c r="D2193" t="s" s="192">
        <v>4337</v>
      </c>
      <c r="E2193" t="s" s="192">
        <v>4338</v>
      </c>
      <c r="F2193" s="192">
        <f>IF(ABS('M103'!Y44-SUM('M103'!Y45,'M103'!Y46))&lt;=0.5,"OK","ERROR")</f>
      </c>
    </row>
    <row r="2194">
      <c r="A2194" t="s" s="192">
        <v>258</v>
      </c>
      <c r="B2194" t="s" s="191">
        <v>1556</v>
      </c>
      <c r="C2194" t="s" s="192">
        <v>1557</v>
      </c>
      <c r="D2194" t="s" s="192">
        <v>4041</v>
      </c>
      <c r="E2194" t="s" s="192">
        <v>4042</v>
      </c>
      <c r="F2194" s="192">
        <f>IF('M103'!K27-0&gt;=-0.5,"OK","ERROR")</f>
      </c>
    </row>
    <row r="2195">
      <c r="A2195" t="s" s="192">
        <v>258</v>
      </c>
      <c r="B2195" t="s" s="191">
        <v>1556</v>
      </c>
      <c r="C2195" t="s" s="192">
        <v>1557</v>
      </c>
      <c r="D2195" t="s" s="192">
        <v>4043</v>
      </c>
      <c r="E2195" t="s" s="192">
        <v>4044</v>
      </c>
      <c r="F2195" s="192">
        <f>IF('M103'!L27-0&gt;=-0.5,"OK","ERROR")</f>
      </c>
    </row>
    <row r="2196">
      <c r="A2196" t="s" s="192">
        <v>258</v>
      </c>
      <c r="B2196" t="s" s="191">
        <v>1556</v>
      </c>
      <c r="C2196" t="s" s="192">
        <v>1557</v>
      </c>
      <c r="D2196" t="s" s="192">
        <v>4045</v>
      </c>
      <c r="E2196" t="s" s="192">
        <v>4046</v>
      </c>
      <c r="F2196" s="192">
        <f>IF('M103'!M27-0&gt;=-0.5,"OK","ERROR")</f>
      </c>
    </row>
    <row r="2197">
      <c r="A2197" t="s" s="192">
        <v>258</v>
      </c>
      <c r="B2197" t="s" s="191">
        <v>1556</v>
      </c>
      <c r="C2197" t="s" s="192">
        <v>1557</v>
      </c>
      <c r="D2197" t="s" s="192">
        <v>4047</v>
      </c>
      <c r="E2197" t="s" s="192">
        <v>4048</v>
      </c>
      <c r="F2197" s="192">
        <f>IF('M103'!N27-0&gt;=-0.5,"OK","ERROR")</f>
      </c>
    </row>
    <row r="2198">
      <c r="A2198" t="s" s="192">
        <v>258</v>
      </c>
      <c r="B2198" t="s" s="191">
        <v>1556</v>
      </c>
      <c r="C2198" t="s" s="192">
        <v>1557</v>
      </c>
      <c r="D2198" t="s" s="192">
        <v>4049</v>
      </c>
      <c r="E2198" t="s" s="192">
        <v>4050</v>
      </c>
      <c r="F2198" s="192">
        <f>IF('M103'!O27-0&gt;=-0.5,"OK","ERROR")</f>
      </c>
    </row>
    <row r="2199">
      <c r="A2199" t="s" s="192">
        <v>258</v>
      </c>
      <c r="B2199" t="s" s="191">
        <v>1556</v>
      </c>
      <c r="C2199" t="s" s="192">
        <v>1557</v>
      </c>
      <c r="D2199" t="s" s="192">
        <v>4051</v>
      </c>
      <c r="E2199" t="s" s="192">
        <v>4052</v>
      </c>
      <c r="F2199" s="192">
        <f>IF('M103'!P27-0&gt;=-0.5,"OK","ERROR")</f>
      </c>
    </row>
    <row r="2200">
      <c r="A2200" t="s" s="192">
        <v>258</v>
      </c>
      <c r="B2200" t="s" s="191">
        <v>1556</v>
      </c>
      <c r="C2200" t="s" s="192">
        <v>1557</v>
      </c>
      <c r="D2200" t="s" s="192">
        <v>4053</v>
      </c>
      <c r="E2200" t="s" s="192">
        <v>4054</v>
      </c>
      <c r="F2200" s="192">
        <f>IF('M103'!Q27-0&gt;=-0.5,"OK","ERROR")</f>
      </c>
    </row>
    <row r="2201">
      <c r="A2201" t="s" s="192">
        <v>258</v>
      </c>
      <c r="B2201" t="s" s="191">
        <v>1556</v>
      </c>
      <c r="C2201" t="s" s="192">
        <v>1557</v>
      </c>
      <c r="D2201" t="s" s="192">
        <v>4055</v>
      </c>
      <c r="E2201" t="s" s="192">
        <v>4056</v>
      </c>
      <c r="F2201" s="192">
        <f>IF('M103'!R27-0&gt;=-0.5,"OK","ERROR")</f>
      </c>
    </row>
    <row r="2202">
      <c r="A2202" t="s" s="192">
        <v>258</v>
      </c>
      <c r="B2202" t="s" s="191">
        <v>1556</v>
      </c>
      <c r="C2202" t="s" s="192">
        <v>1557</v>
      </c>
      <c r="D2202" t="s" s="192">
        <v>4057</v>
      </c>
      <c r="E2202" t="s" s="192">
        <v>4058</v>
      </c>
      <c r="F2202" s="192">
        <f>IF('M103'!S27-0&gt;=-0.5,"OK","ERROR")</f>
      </c>
    </row>
    <row r="2203">
      <c r="A2203" t="s" s="192">
        <v>258</v>
      </c>
      <c r="B2203" t="s" s="191">
        <v>1556</v>
      </c>
      <c r="C2203" t="s" s="192">
        <v>1557</v>
      </c>
      <c r="D2203" t="s" s="192">
        <v>4059</v>
      </c>
      <c r="E2203" t="s" s="192">
        <v>4060</v>
      </c>
      <c r="F2203" s="192">
        <f>IF('M103'!T27-0&gt;=-0.5,"OK","ERROR")</f>
      </c>
    </row>
    <row r="2204">
      <c r="A2204" t="s" s="192">
        <v>258</v>
      </c>
      <c r="B2204" t="s" s="191">
        <v>1556</v>
      </c>
      <c r="C2204" t="s" s="192">
        <v>1557</v>
      </c>
      <c r="D2204" t="s" s="192">
        <v>4061</v>
      </c>
      <c r="E2204" t="s" s="192">
        <v>4062</v>
      </c>
      <c r="F2204" s="192">
        <f>IF('M103'!U27-0&gt;=-0.5,"OK","ERROR")</f>
      </c>
    </row>
    <row r="2205">
      <c r="A2205" t="s" s="192">
        <v>258</v>
      </c>
      <c r="B2205" t="s" s="191">
        <v>1556</v>
      </c>
      <c r="C2205" t="s" s="192">
        <v>1557</v>
      </c>
      <c r="D2205" t="s" s="192">
        <v>4063</v>
      </c>
      <c r="E2205" t="s" s="192">
        <v>4064</v>
      </c>
      <c r="F2205" s="192">
        <f>IF('M103'!V27-0&gt;=-0.5,"OK","ERROR")</f>
      </c>
    </row>
    <row r="2206">
      <c r="A2206" t="s" s="192">
        <v>258</v>
      </c>
      <c r="B2206" t="s" s="191">
        <v>1556</v>
      </c>
      <c r="C2206" t="s" s="192">
        <v>1557</v>
      </c>
      <c r="D2206" t="s" s="192">
        <v>4065</v>
      </c>
      <c r="E2206" t="s" s="192">
        <v>4066</v>
      </c>
      <c r="F2206" s="192">
        <f>IF('M103'!W27-0&gt;=-0.5,"OK","ERROR")</f>
      </c>
    </row>
    <row r="2207">
      <c r="A2207" t="s" s="192">
        <v>258</v>
      </c>
      <c r="B2207" t="s" s="191">
        <v>1556</v>
      </c>
      <c r="C2207" t="s" s="192">
        <v>1557</v>
      </c>
      <c r="D2207" t="s" s="192">
        <v>4067</v>
      </c>
      <c r="E2207" t="s" s="192">
        <v>4068</v>
      </c>
      <c r="F2207" s="192">
        <f>IF('M103'!X27-0&gt;=-0.5,"OK","ERROR")</f>
      </c>
    </row>
    <row r="2208">
      <c r="A2208" t="s" s="192">
        <v>258</v>
      </c>
      <c r="B2208" t="s" s="191">
        <v>1556</v>
      </c>
      <c r="C2208" t="s" s="192">
        <v>1557</v>
      </c>
      <c r="D2208" t="s" s="192">
        <v>4069</v>
      </c>
      <c r="E2208" t="s" s="192">
        <v>4070</v>
      </c>
      <c r="F2208" s="192">
        <f>IF('M103'!Y27-0&gt;=-0.5,"OK","ERROR")</f>
      </c>
    </row>
    <row r="2209">
      <c r="A2209" t="s" s="192">
        <v>258</v>
      </c>
      <c r="B2209" t="s" s="191">
        <v>1556</v>
      </c>
      <c r="C2209" t="s" s="192">
        <v>1557</v>
      </c>
      <c r="D2209" t="s" s="192">
        <v>4133</v>
      </c>
      <c r="E2209" t="s" s="192">
        <v>4134</v>
      </c>
      <c r="F2209" s="192">
        <f>IF('M103'!K30-0&gt;=-0.5,"OK","ERROR")</f>
      </c>
    </row>
    <row r="2210">
      <c r="A2210" t="s" s="192">
        <v>258</v>
      </c>
      <c r="B2210" t="s" s="191">
        <v>1556</v>
      </c>
      <c r="C2210" t="s" s="192">
        <v>1557</v>
      </c>
      <c r="D2210" t="s" s="192">
        <v>4135</v>
      </c>
      <c r="E2210" t="s" s="192">
        <v>4136</v>
      </c>
      <c r="F2210" s="192">
        <f>IF('M103'!L30-0&gt;=-0.5,"OK","ERROR")</f>
      </c>
    </row>
    <row r="2211">
      <c r="A2211" t="s" s="192">
        <v>258</v>
      </c>
      <c r="B2211" t="s" s="191">
        <v>1556</v>
      </c>
      <c r="C2211" t="s" s="192">
        <v>1557</v>
      </c>
      <c r="D2211" t="s" s="192">
        <v>4137</v>
      </c>
      <c r="E2211" t="s" s="192">
        <v>4138</v>
      </c>
      <c r="F2211" s="192">
        <f>IF('M103'!M30-0&gt;=-0.5,"OK","ERROR")</f>
      </c>
    </row>
    <row r="2212">
      <c r="A2212" t="s" s="192">
        <v>258</v>
      </c>
      <c r="B2212" t="s" s="191">
        <v>1556</v>
      </c>
      <c r="C2212" t="s" s="192">
        <v>1557</v>
      </c>
      <c r="D2212" t="s" s="192">
        <v>4139</v>
      </c>
      <c r="E2212" t="s" s="192">
        <v>4140</v>
      </c>
      <c r="F2212" s="192">
        <f>IF('M103'!N30-0&gt;=-0.5,"OK","ERROR")</f>
      </c>
    </row>
    <row r="2213">
      <c r="A2213" t="s" s="192">
        <v>258</v>
      </c>
      <c r="B2213" t="s" s="191">
        <v>1556</v>
      </c>
      <c r="C2213" t="s" s="192">
        <v>1557</v>
      </c>
      <c r="D2213" t="s" s="192">
        <v>4141</v>
      </c>
      <c r="E2213" t="s" s="192">
        <v>4142</v>
      </c>
      <c r="F2213" s="192">
        <f>IF('M103'!O30-0&gt;=-0.5,"OK","ERROR")</f>
      </c>
    </row>
    <row r="2214">
      <c r="A2214" t="s" s="192">
        <v>258</v>
      </c>
      <c r="B2214" t="s" s="191">
        <v>1556</v>
      </c>
      <c r="C2214" t="s" s="192">
        <v>1557</v>
      </c>
      <c r="D2214" t="s" s="192">
        <v>4143</v>
      </c>
      <c r="E2214" t="s" s="192">
        <v>4144</v>
      </c>
      <c r="F2214" s="192">
        <f>IF('M103'!P30-0&gt;=-0.5,"OK","ERROR")</f>
      </c>
    </row>
    <row r="2215">
      <c r="A2215" t="s" s="192">
        <v>258</v>
      </c>
      <c r="B2215" t="s" s="191">
        <v>1556</v>
      </c>
      <c r="C2215" t="s" s="192">
        <v>1557</v>
      </c>
      <c r="D2215" t="s" s="192">
        <v>4145</v>
      </c>
      <c r="E2215" t="s" s="192">
        <v>4146</v>
      </c>
      <c r="F2215" s="192">
        <f>IF('M103'!Q30-0&gt;=-0.5,"OK","ERROR")</f>
      </c>
    </row>
    <row r="2216">
      <c r="A2216" t="s" s="192">
        <v>258</v>
      </c>
      <c r="B2216" t="s" s="191">
        <v>1556</v>
      </c>
      <c r="C2216" t="s" s="192">
        <v>1557</v>
      </c>
      <c r="D2216" t="s" s="192">
        <v>4147</v>
      </c>
      <c r="E2216" t="s" s="192">
        <v>4148</v>
      </c>
      <c r="F2216" s="192">
        <f>IF('M103'!R30-0&gt;=-0.5,"OK","ERROR")</f>
      </c>
    </row>
    <row r="2217">
      <c r="A2217" t="s" s="192">
        <v>258</v>
      </c>
      <c r="B2217" t="s" s="191">
        <v>1556</v>
      </c>
      <c r="C2217" t="s" s="192">
        <v>1557</v>
      </c>
      <c r="D2217" t="s" s="192">
        <v>4149</v>
      </c>
      <c r="E2217" t="s" s="192">
        <v>4150</v>
      </c>
      <c r="F2217" s="192">
        <f>IF('M103'!S30-0&gt;=-0.5,"OK","ERROR")</f>
      </c>
    </row>
    <row r="2218">
      <c r="A2218" t="s" s="192">
        <v>258</v>
      </c>
      <c r="B2218" t="s" s="191">
        <v>1556</v>
      </c>
      <c r="C2218" t="s" s="192">
        <v>1557</v>
      </c>
      <c r="D2218" t="s" s="192">
        <v>4151</v>
      </c>
      <c r="E2218" t="s" s="192">
        <v>4152</v>
      </c>
      <c r="F2218" s="192">
        <f>IF('M103'!T30-0&gt;=-0.5,"OK","ERROR")</f>
      </c>
    </row>
    <row r="2219">
      <c r="A2219" t="s" s="192">
        <v>258</v>
      </c>
      <c r="B2219" t="s" s="191">
        <v>1556</v>
      </c>
      <c r="C2219" t="s" s="192">
        <v>1557</v>
      </c>
      <c r="D2219" t="s" s="192">
        <v>4153</v>
      </c>
      <c r="E2219" t="s" s="192">
        <v>4154</v>
      </c>
      <c r="F2219" s="192">
        <f>IF('M103'!U30-0&gt;=-0.5,"OK","ERROR")</f>
      </c>
    </row>
    <row r="2220">
      <c r="A2220" t="s" s="192">
        <v>258</v>
      </c>
      <c r="B2220" t="s" s="191">
        <v>1556</v>
      </c>
      <c r="C2220" t="s" s="192">
        <v>1557</v>
      </c>
      <c r="D2220" t="s" s="192">
        <v>4155</v>
      </c>
      <c r="E2220" t="s" s="192">
        <v>4156</v>
      </c>
      <c r="F2220" s="192">
        <f>IF('M103'!V30-0&gt;=-0.5,"OK","ERROR")</f>
      </c>
    </row>
    <row r="2221">
      <c r="A2221" t="s" s="192">
        <v>258</v>
      </c>
      <c r="B2221" t="s" s="191">
        <v>1556</v>
      </c>
      <c r="C2221" t="s" s="192">
        <v>1557</v>
      </c>
      <c r="D2221" t="s" s="192">
        <v>4157</v>
      </c>
      <c r="E2221" t="s" s="192">
        <v>4158</v>
      </c>
      <c r="F2221" s="192">
        <f>IF('M103'!W30-0&gt;=-0.5,"OK","ERROR")</f>
      </c>
    </row>
    <row r="2222">
      <c r="A2222" t="s" s="192">
        <v>258</v>
      </c>
      <c r="B2222" t="s" s="191">
        <v>1556</v>
      </c>
      <c r="C2222" t="s" s="192">
        <v>1557</v>
      </c>
      <c r="D2222" t="s" s="192">
        <v>4159</v>
      </c>
      <c r="E2222" t="s" s="192">
        <v>4160</v>
      </c>
      <c r="F2222" s="192">
        <f>IF('M103'!X30-0&gt;=-0.5,"OK","ERROR")</f>
      </c>
    </row>
    <row r="2223">
      <c r="A2223" t="s" s="192">
        <v>258</v>
      </c>
      <c r="B2223" t="s" s="191">
        <v>1556</v>
      </c>
      <c r="C2223" t="s" s="192">
        <v>1557</v>
      </c>
      <c r="D2223" t="s" s="192">
        <v>4161</v>
      </c>
      <c r="E2223" t="s" s="192">
        <v>4162</v>
      </c>
      <c r="F2223" s="192">
        <f>IF('M103'!Y30-0&gt;=-0.5,"OK","ERROR")</f>
      </c>
    </row>
    <row r="2224">
      <c r="A2224" t="s" s="192">
        <v>258</v>
      </c>
      <c r="B2224" t="s" s="191">
        <v>1556</v>
      </c>
      <c r="C2224" t="s" s="192">
        <v>1557</v>
      </c>
      <c r="D2224" t="s" s="192">
        <v>1980</v>
      </c>
      <c r="E2224" t="s" s="192">
        <v>4339</v>
      </c>
      <c r="F2224" s="192">
        <f>IF('M103'!K43-0&gt;=-0.5,"OK","ERROR")</f>
      </c>
    </row>
    <row r="2225">
      <c r="A2225" t="s" s="192">
        <v>258</v>
      </c>
      <c r="B2225" t="s" s="191">
        <v>1556</v>
      </c>
      <c r="C2225" t="s" s="192">
        <v>1557</v>
      </c>
      <c r="D2225" t="s" s="192">
        <v>1982</v>
      </c>
      <c r="E2225" t="s" s="192">
        <v>4340</v>
      </c>
      <c r="F2225" s="192">
        <f>IF('M103'!L43-0&gt;=-0.5,"OK","ERROR")</f>
      </c>
    </row>
    <row r="2226">
      <c r="A2226" t="s" s="192">
        <v>258</v>
      </c>
      <c r="B2226" t="s" s="191">
        <v>1556</v>
      </c>
      <c r="C2226" t="s" s="192">
        <v>1557</v>
      </c>
      <c r="D2226" t="s" s="192">
        <v>1984</v>
      </c>
      <c r="E2226" t="s" s="192">
        <v>4341</v>
      </c>
      <c r="F2226" s="192">
        <f>IF('M103'!M43-0&gt;=-0.5,"OK","ERROR")</f>
      </c>
    </row>
    <row r="2227">
      <c r="A2227" t="s" s="192">
        <v>258</v>
      </c>
      <c r="B2227" t="s" s="191">
        <v>1556</v>
      </c>
      <c r="C2227" t="s" s="192">
        <v>1557</v>
      </c>
      <c r="D2227" t="s" s="192">
        <v>1986</v>
      </c>
      <c r="E2227" t="s" s="192">
        <v>4342</v>
      </c>
      <c r="F2227" s="192">
        <f>IF('M103'!N43-0&gt;=-0.5,"OK","ERROR")</f>
      </c>
    </row>
    <row r="2228">
      <c r="A2228" t="s" s="192">
        <v>258</v>
      </c>
      <c r="B2228" t="s" s="191">
        <v>1556</v>
      </c>
      <c r="C2228" t="s" s="192">
        <v>1557</v>
      </c>
      <c r="D2228" t="s" s="192">
        <v>1988</v>
      </c>
      <c r="E2228" t="s" s="192">
        <v>4343</v>
      </c>
      <c r="F2228" s="192">
        <f>IF('M103'!O43-0&gt;=-0.5,"OK","ERROR")</f>
      </c>
    </row>
    <row r="2229">
      <c r="A2229" t="s" s="192">
        <v>258</v>
      </c>
      <c r="B2229" t="s" s="191">
        <v>1556</v>
      </c>
      <c r="C2229" t="s" s="192">
        <v>1557</v>
      </c>
      <c r="D2229" t="s" s="192">
        <v>1990</v>
      </c>
      <c r="E2229" t="s" s="192">
        <v>4344</v>
      </c>
      <c r="F2229" s="192">
        <f>IF('M103'!P43-0&gt;=-0.5,"OK","ERROR")</f>
      </c>
    </row>
    <row r="2230">
      <c r="A2230" t="s" s="192">
        <v>258</v>
      </c>
      <c r="B2230" t="s" s="191">
        <v>1556</v>
      </c>
      <c r="C2230" t="s" s="192">
        <v>1557</v>
      </c>
      <c r="D2230" t="s" s="192">
        <v>1992</v>
      </c>
      <c r="E2230" t="s" s="192">
        <v>4345</v>
      </c>
      <c r="F2230" s="192">
        <f>IF('M103'!Q43-0&gt;=-0.5,"OK","ERROR")</f>
      </c>
    </row>
    <row r="2231">
      <c r="A2231" t="s" s="192">
        <v>258</v>
      </c>
      <c r="B2231" t="s" s="191">
        <v>1556</v>
      </c>
      <c r="C2231" t="s" s="192">
        <v>1557</v>
      </c>
      <c r="D2231" t="s" s="192">
        <v>1994</v>
      </c>
      <c r="E2231" t="s" s="192">
        <v>4346</v>
      </c>
      <c r="F2231" s="192">
        <f>IF('M103'!R43-0&gt;=-0.5,"OK","ERROR")</f>
      </c>
    </row>
    <row r="2232">
      <c r="A2232" t="s" s="192">
        <v>258</v>
      </c>
      <c r="B2232" t="s" s="191">
        <v>1556</v>
      </c>
      <c r="C2232" t="s" s="192">
        <v>1557</v>
      </c>
      <c r="D2232" t="s" s="192">
        <v>1996</v>
      </c>
      <c r="E2232" t="s" s="192">
        <v>4347</v>
      </c>
      <c r="F2232" s="192">
        <f>IF('M103'!S43-0&gt;=-0.5,"OK","ERROR")</f>
      </c>
    </row>
    <row r="2233">
      <c r="A2233" t="s" s="192">
        <v>258</v>
      </c>
      <c r="B2233" t="s" s="191">
        <v>1556</v>
      </c>
      <c r="C2233" t="s" s="192">
        <v>1557</v>
      </c>
      <c r="D2233" t="s" s="192">
        <v>1998</v>
      </c>
      <c r="E2233" t="s" s="192">
        <v>4348</v>
      </c>
      <c r="F2233" s="192">
        <f>IF('M103'!T43-0&gt;=-0.5,"OK","ERROR")</f>
      </c>
    </row>
    <row r="2234">
      <c r="A2234" t="s" s="192">
        <v>258</v>
      </c>
      <c r="B2234" t="s" s="191">
        <v>1556</v>
      </c>
      <c r="C2234" t="s" s="192">
        <v>1557</v>
      </c>
      <c r="D2234" t="s" s="192">
        <v>2000</v>
      </c>
      <c r="E2234" t="s" s="192">
        <v>4349</v>
      </c>
      <c r="F2234" s="192">
        <f>IF('M103'!U43-0&gt;=-0.5,"OK","ERROR")</f>
      </c>
    </row>
    <row r="2235">
      <c r="A2235" t="s" s="192">
        <v>258</v>
      </c>
      <c r="B2235" t="s" s="191">
        <v>1556</v>
      </c>
      <c r="C2235" t="s" s="192">
        <v>1557</v>
      </c>
      <c r="D2235" t="s" s="192">
        <v>2002</v>
      </c>
      <c r="E2235" t="s" s="192">
        <v>4350</v>
      </c>
      <c r="F2235" s="192">
        <f>IF('M103'!V43-0&gt;=-0.5,"OK","ERROR")</f>
      </c>
    </row>
    <row r="2236">
      <c r="A2236" t="s" s="192">
        <v>258</v>
      </c>
      <c r="B2236" t="s" s="191">
        <v>1556</v>
      </c>
      <c r="C2236" t="s" s="192">
        <v>1557</v>
      </c>
      <c r="D2236" t="s" s="192">
        <v>2004</v>
      </c>
      <c r="E2236" t="s" s="192">
        <v>4351</v>
      </c>
      <c r="F2236" s="192">
        <f>IF('M103'!W43-0&gt;=-0.5,"OK","ERROR")</f>
      </c>
    </row>
    <row r="2237">
      <c r="A2237" t="s" s="192">
        <v>258</v>
      </c>
      <c r="B2237" t="s" s="191">
        <v>1556</v>
      </c>
      <c r="C2237" t="s" s="192">
        <v>1557</v>
      </c>
      <c r="D2237" t="s" s="192">
        <v>2006</v>
      </c>
      <c r="E2237" t="s" s="192">
        <v>4352</v>
      </c>
      <c r="F2237" s="192">
        <f>IF('M103'!X43-0&gt;=-0.5,"OK","ERROR")</f>
      </c>
    </row>
    <row r="2238">
      <c r="A2238" t="s" s="192">
        <v>258</v>
      </c>
      <c r="B2238" t="s" s="191">
        <v>1556</v>
      </c>
      <c r="C2238" t="s" s="192">
        <v>1557</v>
      </c>
      <c r="D2238" t="s" s="192">
        <v>2008</v>
      </c>
      <c r="E2238" t="s" s="192">
        <v>4353</v>
      </c>
      <c r="F2238" s="192">
        <f>IF('M103'!Y43-0&gt;=-0.5,"OK","ERROR")</f>
      </c>
    </row>
    <row r="2239">
      <c r="A2239" t="s" s="192">
        <v>258</v>
      </c>
      <c r="B2239" t="s" s="191">
        <v>1556</v>
      </c>
      <c r="C2239" t="s" s="192">
        <v>1557</v>
      </c>
      <c r="D2239" t="s" s="192">
        <v>2070</v>
      </c>
      <c r="E2239" t="s" s="192">
        <v>4354</v>
      </c>
      <c r="F2239" s="192">
        <f>IF('M103'!K46-0&gt;=-0.5,"OK","ERROR")</f>
      </c>
    </row>
    <row r="2240">
      <c r="A2240" t="s" s="192">
        <v>258</v>
      </c>
      <c r="B2240" t="s" s="191">
        <v>1556</v>
      </c>
      <c r="C2240" t="s" s="192">
        <v>1557</v>
      </c>
      <c r="D2240" t="s" s="192">
        <v>2072</v>
      </c>
      <c r="E2240" t="s" s="192">
        <v>4355</v>
      </c>
      <c r="F2240" s="192">
        <f>IF('M103'!L46-0&gt;=-0.5,"OK","ERROR")</f>
      </c>
    </row>
    <row r="2241">
      <c r="A2241" t="s" s="192">
        <v>258</v>
      </c>
      <c r="B2241" t="s" s="191">
        <v>1556</v>
      </c>
      <c r="C2241" t="s" s="192">
        <v>1557</v>
      </c>
      <c r="D2241" t="s" s="192">
        <v>2074</v>
      </c>
      <c r="E2241" t="s" s="192">
        <v>4356</v>
      </c>
      <c r="F2241" s="192">
        <f>IF('M103'!M46-0&gt;=-0.5,"OK","ERROR")</f>
      </c>
    </row>
    <row r="2242">
      <c r="A2242" t="s" s="192">
        <v>258</v>
      </c>
      <c r="B2242" t="s" s="191">
        <v>1556</v>
      </c>
      <c r="C2242" t="s" s="192">
        <v>1557</v>
      </c>
      <c r="D2242" t="s" s="192">
        <v>2076</v>
      </c>
      <c r="E2242" t="s" s="192">
        <v>4357</v>
      </c>
      <c r="F2242" s="192">
        <f>IF('M103'!N46-0&gt;=-0.5,"OK","ERROR")</f>
      </c>
    </row>
    <row r="2243">
      <c r="A2243" t="s" s="192">
        <v>258</v>
      </c>
      <c r="B2243" t="s" s="191">
        <v>1556</v>
      </c>
      <c r="C2243" t="s" s="192">
        <v>1557</v>
      </c>
      <c r="D2243" t="s" s="192">
        <v>2078</v>
      </c>
      <c r="E2243" t="s" s="192">
        <v>4358</v>
      </c>
      <c r="F2243" s="192">
        <f>IF('M103'!O46-0&gt;=-0.5,"OK","ERROR")</f>
      </c>
    </row>
    <row r="2244">
      <c r="A2244" t="s" s="192">
        <v>258</v>
      </c>
      <c r="B2244" t="s" s="191">
        <v>1556</v>
      </c>
      <c r="C2244" t="s" s="192">
        <v>1557</v>
      </c>
      <c r="D2244" t="s" s="192">
        <v>2080</v>
      </c>
      <c r="E2244" t="s" s="192">
        <v>4359</v>
      </c>
      <c r="F2244" s="192">
        <f>IF('M103'!P46-0&gt;=-0.5,"OK","ERROR")</f>
      </c>
    </row>
    <row r="2245">
      <c r="A2245" t="s" s="192">
        <v>258</v>
      </c>
      <c r="B2245" t="s" s="191">
        <v>1556</v>
      </c>
      <c r="C2245" t="s" s="192">
        <v>1557</v>
      </c>
      <c r="D2245" t="s" s="192">
        <v>2082</v>
      </c>
      <c r="E2245" t="s" s="192">
        <v>4360</v>
      </c>
      <c r="F2245" s="192">
        <f>IF('M103'!Q46-0&gt;=-0.5,"OK","ERROR")</f>
      </c>
    </row>
    <row r="2246">
      <c r="A2246" t="s" s="192">
        <v>258</v>
      </c>
      <c r="B2246" t="s" s="191">
        <v>1556</v>
      </c>
      <c r="C2246" t="s" s="192">
        <v>1557</v>
      </c>
      <c r="D2246" t="s" s="192">
        <v>2084</v>
      </c>
      <c r="E2246" t="s" s="192">
        <v>4361</v>
      </c>
      <c r="F2246" s="192">
        <f>IF('M103'!R46-0&gt;=-0.5,"OK","ERROR")</f>
      </c>
    </row>
    <row r="2247">
      <c r="A2247" t="s" s="192">
        <v>258</v>
      </c>
      <c r="B2247" t="s" s="191">
        <v>1556</v>
      </c>
      <c r="C2247" t="s" s="192">
        <v>1557</v>
      </c>
      <c r="D2247" t="s" s="192">
        <v>2086</v>
      </c>
      <c r="E2247" t="s" s="192">
        <v>4362</v>
      </c>
      <c r="F2247" s="192">
        <f>IF('M103'!S46-0&gt;=-0.5,"OK","ERROR")</f>
      </c>
    </row>
    <row r="2248">
      <c r="A2248" t="s" s="192">
        <v>258</v>
      </c>
      <c r="B2248" t="s" s="191">
        <v>1556</v>
      </c>
      <c r="C2248" t="s" s="192">
        <v>1557</v>
      </c>
      <c r="D2248" t="s" s="192">
        <v>2088</v>
      </c>
      <c r="E2248" t="s" s="192">
        <v>4363</v>
      </c>
      <c r="F2248" s="192">
        <f>IF('M103'!T46-0&gt;=-0.5,"OK","ERROR")</f>
      </c>
    </row>
    <row r="2249">
      <c r="A2249" t="s" s="192">
        <v>258</v>
      </c>
      <c r="B2249" t="s" s="191">
        <v>1556</v>
      </c>
      <c r="C2249" t="s" s="192">
        <v>1557</v>
      </c>
      <c r="D2249" t="s" s="192">
        <v>2090</v>
      </c>
      <c r="E2249" t="s" s="192">
        <v>4364</v>
      </c>
      <c r="F2249" s="192">
        <f>IF('M103'!U46-0&gt;=-0.5,"OK","ERROR")</f>
      </c>
    </row>
    <row r="2250">
      <c r="A2250" t="s" s="192">
        <v>258</v>
      </c>
      <c r="B2250" t="s" s="191">
        <v>1556</v>
      </c>
      <c r="C2250" t="s" s="192">
        <v>1557</v>
      </c>
      <c r="D2250" t="s" s="192">
        <v>2092</v>
      </c>
      <c r="E2250" t="s" s="192">
        <v>4365</v>
      </c>
      <c r="F2250" s="192">
        <f>IF('M103'!V46-0&gt;=-0.5,"OK","ERROR")</f>
      </c>
    </row>
    <row r="2251">
      <c r="A2251" t="s" s="192">
        <v>258</v>
      </c>
      <c r="B2251" t="s" s="191">
        <v>1556</v>
      </c>
      <c r="C2251" t="s" s="192">
        <v>1557</v>
      </c>
      <c r="D2251" t="s" s="192">
        <v>2094</v>
      </c>
      <c r="E2251" t="s" s="192">
        <v>4366</v>
      </c>
      <c r="F2251" s="192">
        <f>IF('M103'!W46-0&gt;=-0.5,"OK","ERROR")</f>
      </c>
    </row>
    <row r="2252">
      <c r="A2252" t="s" s="192">
        <v>258</v>
      </c>
      <c r="B2252" t="s" s="191">
        <v>1556</v>
      </c>
      <c r="C2252" t="s" s="192">
        <v>1557</v>
      </c>
      <c r="D2252" t="s" s="192">
        <v>2096</v>
      </c>
      <c r="E2252" t="s" s="192">
        <v>4367</v>
      </c>
      <c r="F2252" s="192">
        <f>IF('M103'!X46-0&gt;=-0.5,"OK","ERROR")</f>
      </c>
    </row>
    <row r="2253">
      <c r="A2253" t="s" s="192">
        <v>258</v>
      </c>
      <c r="B2253" t="s" s="191">
        <v>1556</v>
      </c>
      <c r="C2253" t="s" s="192">
        <v>1557</v>
      </c>
      <c r="D2253" t="s" s="192">
        <v>2098</v>
      </c>
      <c r="E2253" t="s" s="192">
        <v>4368</v>
      </c>
      <c r="F2253" s="192">
        <f>IF('M103'!Y46-0&gt;=-0.5,"OK","ERROR")</f>
      </c>
    </row>
    <row r="2254">
      <c r="A2254" t="s" s="192">
        <v>258</v>
      </c>
      <c r="B2254" t="s" s="191">
        <v>1828</v>
      </c>
      <c r="C2254" t="s" s="192">
        <v>1829</v>
      </c>
      <c r="D2254" t="s" s="192">
        <v>4011</v>
      </c>
      <c r="E2254" t="s" s="192">
        <v>4012</v>
      </c>
      <c r="F2254" s="192">
        <f>IF('M103'!K26-0&gt;=-0.5,"OK","ERROR")</f>
      </c>
    </row>
    <row r="2255">
      <c r="A2255" t="s" s="192">
        <v>258</v>
      </c>
      <c r="B2255" t="s" s="191">
        <v>1828</v>
      </c>
      <c r="C2255" t="s" s="192">
        <v>1829</v>
      </c>
      <c r="D2255" t="s" s="192">
        <v>4013</v>
      </c>
      <c r="E2255" t="s" s="192">
        <v>4014</v>
      </c>
      <c r="F2255" s="192">
        <f>IF('M103'!L26-0&gt;=-0.5,"OK","ERROR")</f>
      </c>
    </row>
    <row r="2256">
      <c r="A2256" t="s" s="192">
        <v>258</v>
      </c>
      <c r="B2256" t="s" s="191">
        <v>1828</v>
      </c>
      <c r="C2256" t="s" s="192">
        <v>1829</v>
      </c>
      <c r="D2256" t="s" s="192">
        <v>4015</v>
      </c>
      <c r="E2256" t="s" s="192">
        <v>4016</v>
      </c>
      <c r="F2256" s="192">
        <f>IF('M103'!M26-0&gt;=-0.5,"OK","ERROR")</f>
      </c>
    </row>
    <row r="2257">
      <c r="A2257" t="s" s="192">
        <v>258</v>
      </c>
      <c r="B2257" t="s" s="191">
        <v>1828</v>
      </c>
      <c r="C2257" t="s" s="192">
        <v>1829</v>
      </c>
      <c r="D2257" t="s" s="192">
        <v>4017</v>
      </c>
      <c r="E2257" t="s" s="192">
        <v>4018</v>
      </c>
      <c r="F2257" s="192">
        <f>IF('M103'!N26-0&gt;=-0.5,"OK","ERROR")</f>
      </c>
    </row>
    <row r="2258">
      <c r="A2258" t="s" s="192">
        <v>258</v>
      </c>
      <c r="B2258" t="s" s="191">
        <v>1828</v>
      </c>
      <c r="C2258" t="s" s="192">
        <v>1829</v>
      </c>
      <c r="D2258" t="s" s="192">
        <v>4019</v>
      </c>
      <c r="E2258" t="s" s="192">
        <v>4020</v>
      </c>
      <c r="F2258" s="192">
        <f>IF('M103'!O26-0&gt;=-0.5,"OK","ERROR")</f>
      </c>
    </row>
    <row r="2259">
      <c r="A2259" t="s" s="192">
        <v>258</v>
      </c>
      <c r="B2259" t="s" s="191">
        <v>1828</v>
      </c>
      <c r="C2259" t="s" s="192">
        <v>1829</v>
      </c>
      <c r="D2259" t="s" s="192">
        <v>4021</v>
      </c>
      <c r="E2259" t="s" s="192">
        <v>4022</v>
      </c>
      <c r="F2259" s="192">
        <f>IF('M103'!P26-0&gt;=-0.5,"OK","ERROR")</f>
      </c>
    </row>
    <row r="2260">
      <c r="A2260" t="s" s="192">
        <v>258</v>
      </c>
      <c r="B2260" t="s" s="191">
        <v>1828</v>
      </c>
      <c r="C2260" t="s" s="192">
        <v>1829</v>
      </c>
      <c r="D2260" t="s" s="192">
        <v>4023</v>
      </c>
      <c r="E2260" t="s" s="192">
        <v>4024</v>
      </c>
      <c r="F2260" s="192">
        <f>IF('M103'!Q26-0&gt;=-0.5,"OK","ERROR")</f>
      </c>
    </row>
    <row r="2261">
      <c r="A2261" t="s" s="192">
        <v>258</v>
      </c>
      <c r="B2261" t="s" s="191">
        <v>1828</v>
      </c>
      <c r="C2261" t="s" s="192">
        <v>1829</v>
      </c>
      <c r="D2261" t="s" s="192">
        <v>4025</v>
      </c>
      <c r="E2261" t="s" s="192">
        <v>4026</v>
      </c>
      <c r="F2261" s="192">
        <f>IF('M103'!R26-0&gt;=-0.5,"OK","ERROR")</f>
      </c>
    </row>
    <row r="2262">
      <c r="A2262" t="s" s="192">
        <v>258</v>
      </c>
      <c r="B2262" t="s" s="191">
        <v>1828</v>
      </c>
      <c r="C2262" t="s" s="192">
        <v>1829</v>
      </c>
      <c r="D2262" t="s" s="192">
        <v>4027</v>
      </c>
      <c r="E2262" t="s" s="192">
        <v>4028</v>
      </c>
      <c r="F2262" s="192">
        <f>IF('M103'!S26-0&gt;=-0.5,"OK","ERROR")</f>
      </c>
    </row>
    <row r="2263">
      <c r="A2263" t="s" s="192">
        <v>258</v>
      </c>
      <c r="B2263" t="s" s="191">
        <v>1828</v>
      </c>
      <c r="C2263" t="s" s="192">
        <v>1829</v>
      </c>
      <c r="D2263" t="s" s="192">
        <v>4029</v>
      </c>
      <c r="E2263" t="s" s="192">
        <v>4030</v>
      </c>
      <c r="F2263" s="192">
        <f>IF('M103'!T26-0&gt;=-0.5,"OK","ERROR")</f>
      </c>
    </row>
    <row r="2264">
      <c r="A2264" t="s" s="192">
        <v>258</v>
      </c>
      <c r="B2264" t="s" s="191">
        <v>1828</v>
      </c>
      <c r="C2264" t="s" s="192">
        <v>1829</v>
      </c>
      <c r="D2264" t="s" s="192">
        <v>4031</v>
      </c>
      <c r="E2264" t="s" s="192">
        <v>4032</v>
      </c>
      <c r="F2264" s="192">
        <f>IF('M103'!U26-0&gt;=-0.5,"OK","ERROR")</f>
      </c>
    </row>
    <row r="2265">
      <c r="A2265" t="s" s="192">
        <v>258</v>
      </c>
      <c r="B2265" t="s" s="191">
        <v>1828</v>
      </c>
      <c r="C2265" t="s" s="192">
        <v>1829</v>
      </c>
      <c r="D2265" t="s" s="192">
        <v>4033</v>
      </c>
      <c r="E2265" t="s" s="192">
        <v>4034</v>
      </c>
      <c r="F2265" s="192">
        <f>IF('M103'!V26-0&gt;=-0.5,"OK","ERROR")</f>
      </c>
    </row>
    <row r="2266">
      <c r="A2266" t="s" s="192">
        <v>258</v>
      </c>
      <c r="B2266" t="s" s="191">
        <v>1828</v>
      </c>
      <c r="C2266" t="s" s="192">
        <v>1829</v>
      </c>
      <c r="D2266" t="s" s="192">
        <v>4035</v>
      </c>
      <c r="E2266" t="s" s="192">
        <v>4036</v>
      </c>
      <c r="F2266" s="192">
        <f>IF('M103'!W26-0&gt;=-0.5,"OK","ERROR")</f>
      </c>
    </row>
    <row r="2267">
      <c r="A2267" t="s" s="192">
        <v>258</v>
      </c>
      <c r="B2267" t="s" s="191">
        <v>1828</v>
      </c>
      <c r="C2267" t="s" s="192">
        <v>1829</v>
      </c>
      <c r="D2267" t="s" s="192">
        <v>4037</v>
      </c>
      <c r="E2267" t="s" s="192">
        <v>4038</v>
      </c>
      <c r="F2267" s="192">
        <f>IF('M103'!X26-0&gt;=-0.5,"OK","ERROR")</f>
      </c>
    </row>
    <row r="2268">
      <c r="A2268" t="s" s="192">
        <v>258</v>
      </c>
      <c r="B2268" t="s" s="191">
        <v>1828</v>
      </c>
      <c r="C2268" t="s" s="192">
        <v>1829</v>
      </c>
      <c r="D2268" t="s" s="192">
        <v>4039</v>
      </c>
      <c r="E2268" t="s" s="192">
        <v>4040</v>
      </c>
      <c r="F2268" s="192">
        <f>IF('M103'!Y26-0&gt;=-0.5,"OK","ERROR")</f>
      </c>
    </row>
    <row r="2269">
      <c r="A2269" t="s" s="192">
        <v>258</v>
      </c>
      <c r="B2269" t="s" s="191">
        <v>1828</v>
      </c>
      <c r="C2269" t="s" s="192">
        <v>1829</v>
      </c>
      <c r="D2269" t="s" s="192">
        <v>4103</v>
      </c>
      <c r="E2269" t="s" s="192">
        <v>4104</v>
      </c>
      <c r="F2269" s="192">
        <f>IF('M103'!K29-0&gt;=-0.5,"OK","ERROR")</f>
      </c>
    </row>
    <row r="2270">
      <c r="A2270" t="s" s="192">
        <v>258</v>
      </c>
      <c r="B2270" t="s" s="191">
        <v>1828</v>
      </c>
      <c r="C2270" t="s" s="192">
        <v>1829</v>
      </c>
      <c r="D2270" t="s" s="192">
        <v>4105</v>
      </c>
      <c r="E2270" t="s" s="192">
        <v>4106</v>
      </c>
      <c r="F2270" s="192">
        <f>IF('M103'!L29-0&gt;=-0.5,"OK","ERROR")</f>
      </c>
    </row>
    <row r="2271">
      <c r="A2271" t="s" s="192">
        <v>258</v>
      </c>
      <c r="B2271" t="s" s="191">
        <v>1828</v>
      </c>
      <c r="C2271" t="s" s="192">
        <v>1829</v>
      </c>
      <c r="D2271" t="s" s="192">
        <v>4107</v>
      </c>
      <c r="E2271" t="s" s="192">
        <v>4108</v>
      </c>
      <c r="F2271" s="192">
        <f>IF('M103'!M29-0&gt;=-0.5,"OK","ERROR")</f>
      </c>
    </row>
    <row r="2272">
      <c r="A2272" t="s" s="192">
        <v>258</v>
      </c>
      <c r="B2272" t="s" s="191">
        <v>1828</v>
      </c>
      <c r="C2272" t="s" s="192">
        <v>1829</v>
      </c>
      <c r="D2272" t="s" s="192">
        <v>4109</v>
      </c>
      <c r="E2272" t="s" s="192">
        <v>4110</v>
      </c>
      <c r="F2272" s="192">
        <f>IF('M103'!N29-0&gt;=-0.5,"OK","ERROR")</f>
      </c>
    </row>
    <row r="2273">
      <c r="A2273" t="s" s="192">
        <v>258</v>
      </c>
      <c r="B2273" t="s" s="191">
        <v>1828</v>
      </c>
      <c r="C2273" t="s" s="192">
        <v>1829</v>
      </c>
      <c r="D2273" t="s" s="192">
        <v>4111</v>
      </c>
      <c r="E2273" t="s" s="192">
        <v>4112</v>
      </c>
      <c r="F2273" s="192">
        <f>IF('M103'!O29-0&gt;=-0.5,"OK","ERROR")</f>
      </c>
    </row>
    <row r="2274">
      <c r="A2274" t="s" s="192">
        <v>258</v>
      </c>
      <c r="B2274" t="s" s="191">
        <v>1828</v>
      </c>
      <c r="C2274" t="s" s="192">
        <v>1829</v>
      </c>
      <c r="D2274" t="s" s="192">
        <v>4113</v>
      </c>
      <c r="E2274" t="s" s="192">
        <v>4114</v>
      </c>
      <c r="F2274" s="192">
        <f>IF('M103'!P29-0&gt;=-0.5,"OK","ERROR")</f>
      </c>
    </row>
    <row r="2275">
      <c r="A2275" t="s" s="192">
        <v>258</v>
      </c>
      <c r="B2275" t="s" s="191">
        <v>1828</v>
      </c>
      <c r="C2275" t="s" s="192">
        <v>1829</v>
      </c>
      <c r="D2275" t="s" s="192">
        <v>4115</v>
      </c>
      <c r="E2275" t="s" s="192">
        <v>4116</v>
      </c>
      <c r="F2275" s="192">
        <f>IF('M103'!Q29-0&gt;=-0.5,"OK","ERROR")</f>
      </c>
    </row>
    <row r="2276">
      <c r="A2276" t="s" s="192">
        <v>258</v>
      </c>
      <c r="B2276" t="s" s="191">
        <v>1828</v>
      </c>
      <c r="C2276" t="s" s="192">
        <v>1829</v>
      </c>
      <c r="D2276" t="s" s="192">
        <v>4117</v>
      </c>
      <c r="E2276" t="s" s="192">
        <v>4118</v>
      </c>
      <c r="F2276" s="192">
        <f>IF('M103'!R29-0&gt;=-0.5,"OK","ERROR")</f>
      </c>
    </row>
    <row r="2277">
      <c r="A2277" t="s" s="192">
        <v>258</v>
      </c>
      <c r="B2277" t="s" s="191">
        <v>1828</v>
      </c>
      <c r="C2277" t="s" s="192">
        <v>1829</v>
      </c>
      <c r="D2277" t="s" s="192">
        <v>4119</v>
      </c>
      <c r="E2277" t="s" s="192">
        <v>4120</v>
      </c>
      <c r="F2277" s="192">
        <f>IF('M103'!S29-0&gt;=-0.5,"OK","ERROR")</f>
      </c>
    </row>
    <row r="2278">
      <c r="A2278" t="s" s="192">
        <v>258</v>
      </c>
      <c r="B2278" t="s" s="191">
        <v>1828</v>
      </c>
      <c r="C2278" t="s" s="192">
        <v>1829</v>
      </c>
      <c r="D2278" t="s" s="192">
        <v>4121</v>
      </c>
      <c r="E2278" t="s" s="192">
        <v>4122</v>
      </c>
      <c r="F2278" s="192">
        <f>IF('M103'!T29-0&gt;=-0.5,"OK","ERROR")</f>
      </c>
    </row>
    <row r="2279">
      <c r="A2279" t="s" s="192">
        <v>258</v>
      </c>
      <c r="B2279" t="s" s="191">
        <v>1828</v>
      </c>
      <c r="C2279" t="s" s="192">
        <v>1829</v>
      </c>
      <c r="D2279" t="s" s="192">
        <v>4123</v>
      </c>
      <c r="E2279" t="s" s="192">
        <v>4124</v>
      </c>
      <c r="F2279" s="192">
        <f>IF('M103'!U29-0&gt;=-0.5,"OK","ERROR")</f>
      </c>
    </row>
    <row r="2280">
      <c r="A2280" t="s" s="192">
        <v>258</v>
      </c>
      <c r="B2280" t="s" s="191">
        <v>1828</v>
      </c>
      <c r="C2280" t="s" s="192">
        <v>1829</v>
      </c>
      <c r="D2280" t="s" s="192">
        <v>4125</v>
      </c>
      <c r="E2280" t="s" s="192">
        <v>4126</v>
      </c>
      <c r="F2280" s="192">
        <f>IF('M103'!V29-0&gt;=-0.5,"OK","ERROR")</f>
      </c>
    </row>
    <row r="2281">
      <c r="A2281" t="s" s="192">
        <v>258</v>
      </c>
      <c r="B2281" t="s" s="191">
        <v>1828</v>
      </c>
      <c r="C2281" t="s" s="192">
        <v>1829</v>
      </c>
      <c r="D2281" t="s" s="192">
        <v>4127</v>
      </c>
      <c r="E2281" t="s" s="192">
        <v>4128</v>
      </c>
      <c r="F2281" s="192">
        <f>IF('M103'!W29-0&gt;=-0.5,"OK","ERROR")</f>
      </c>
    </row>
    <row r="2282">
      <c r="A2282" t="s" s="192">
        <v>258</v>
      </c>
      <c r="B2282" t="s" s="191">
        <v>1828</v>
      </c>
      <c r="C2282" t="s" s="192">
        <v>1829</v>
      </c>
      <c r="D2282" t="s" s="192">
        <v>4129</v>
      </c>
      <c r="E2282" t="s" s="192">
        <v>4130</v>
      </c>
      <c r="F2282" s="192">
        <f>IF('M103'!X29-0&gt;=-0.5,"OK","ERROR")</f>
      </c>
    </row>
    <row r="2283">
      <c r="A2283" t="s" s="192">
        <v>258</v>
      </c>
      <c r="B2283" t="s" s="191">
        <v>1828</v>
      </c>
      <c r="C2283" t="s" s="192">
        <v>1829</v>
      </c>
      <c r="D2283" t="s" s="192">
        <v>4131</v>
      </c>
      <c r="E2283" t="s" s="192">
        <v>4132</v>
      </c>
      <c r="F2283" s="192">
        <f>IF('M103'!Y29-0&gt;=-0.5,"OK","ERROR")</f>
      </c>
    </row>
    <row r="2284">
      <c r="A2284" t="s" s="192">
        <v>258</v>
      </c>
      <c r="B2284" t="s" s="191">
        <v>1828</v>
      </c>
      <c r="C2284" t="s" s="192">
        <v>1829</v>
      </c>
      <c r="D2284" t="s" s="192">
        <v>1950</v>
      </c>
      <c r="E2284" t="s" s="192">
        <v>4369</v>
      </c>
      <c r="F2284" s="192">
        <f>IF('M103'!K42-0&gt;=-0.5,"OK","ERROR")</f>
      </c>
    </row>
    <row r="2285">
      <c r="A2285" t="s" s="192">
        <v>258</v>
      </c>
      <c r="B2285" t="s" s="191">
        <v>1828</v>
      </c>
      <c r="C2285" t="s" s="192">
        <v>1829</v>
      </c>
      <c r="D2285" t="s" s="192">
        <v>1952</v>
      </c>
      <c r="E2285" t="s" s="192">
        <v>4370</v>
      </c>
      <c r="F2285" s="192">
        <f>IF('M103'!L42-0&gt;=-0.5,"OK","ERROR")</f>
      </c>
    </row>
    <row r="2286">
      <c r="A2286" t="s" s="192">
        <v>258</v>
      </c>
      <c r="B2286" t="s" s="191">
        <v>1828</v>
      </c>
      <c r="C2286" t="s" s="192">
        <v>1829</v>
      </c>
      <c r="D2286" t="s" s="192">
        <v>1954</v>
      </c>
      <c r="E2286" t="s" s="192">
        <v>4371</v>
      </c>
      <c r="F2286" s="192">
        <f>IF('M103'!M42-0&gt;=-0.5,"OK","ERROR")</f>
      </c>
    </row>
    <row r="2287">
      <c r="A2287" t="s" s="192">
        <v>258</v>
      </c>
      <c r="B2287" t="s" s="191">
        <v>1828</v>
      </c>
      <c r="C2287" t="s" s="192">
        <v>1829</v>
      </c>
      <c r="D2287" t="s" s="192">
        <v>1956</v>
      </c>
      <c r="E2287" t="s" s="192">
        <v>4372</v>
      </c>
      <c r="F2287" s="192">
        <f>IF('M103'!N42-0&gt;=-0.5,"OK","ERROR")</f>
      </c>
    </row>
    <row r="2288">
      <c r="A2288" t="s" s="192">
        <v>258</v>
      </c>
      <c r="B2288" t="s" s="191">
        <v>1828</v>
      </c>
      <c r="C2288" t="s" s="192">
        <v>1829</v>
      </c>
      <c r="D2288" t="s" s="192">
        <v>1958</v>
      </c>
      <c r="E2288" t="s" s="192">
        <v>4373</v>
      </c>
      <c r="F2288" s="192">
        <f>IF('M103'!O42-0&gt;=-0.5,"OK","ERROR")</f>
      </c>
    </row>
    <row r="2289">
      <c r="A2289" t="s" s="192">
        <v>258</v>
      </c>
      <c r="B2289" t="s" s="191">
        <v>1828</v>
      </c>
      <c r="C2289" t="s" s="192">
        <v>1829</v>
      </c>
      <c r="D2289" t="s" s="192">
        <v>1960</v>
      </c>
      <c r="E2289" t="s" s="192">
        <v>4374</v>
      </c>
      <c r="F2289" s="192">
        <f>IF('M103'!P42-0&gt;=-0.5,"OK","ERROR")</f>
      </c>
    </row>
    <row r="2290">
      <c r="A2290" t="s" s="192">
        <v>258</v>
      </c>
      <c r="B2290" t="s" s="191">
        <v>1828</v>
      </c>
      <c r="C2290" t="s" s="192">
        <v>1829</v>
      </c>
      <c r="D2290" t="s" s="192">
        <v>1962</v>
      </c>
      <c r="E2290" t="s" s="192">
        <v>4375</v>
      </c>
      <c r="F2290" s="192">
        <f>IF('M103'!Q42-0&gt;=-0.5,"OK","ERROR")</f>
      </c>
    </row>
    <row r="2291">
      <c r="A2291" t="s" s="192">
        <v>258</v>
      </c>
      <c r="B2291" t="s" s="191">
        <v>1828</v>
      </c>
      <c r="C2291" t="s" s="192">
        <v>1829</v>
      </c>
      <c r="D2291" t="s" s="192">
        <v>1964</v>
      </c>
      <c r="E2291" t="s" s="192">
        <v>4376</v>
      </c>
      <c r="F2291" s="192">
        <f>IF('M103'!R42-0&gt;=-0.5,"OK","ERROR")</f>
      </c>
    </row>
    <row r="2292">
      <c r="A2292" t="s" s="192">
        <v>258</v>
      </c>
      <c r="B2292" t="s" s="191">
        <v>1828</v>
      </c>
      <c r="C2292" t="s" s="192">
        <v>1829</v>
      </c>
      <c r="D2292" t="s" s="192">
        <v>1966</v>
      </c>
      <c r="E2292" t="s" s="192">
        <v>4377</v>
      </c>
      <c r="F2292" s="192">
        <f>IF('M103'!S42-0&gt;=-0.5,"OK","ERROR")</f>
      </c>
    </row>
    <row r="2293">
      <c r="A2293" t="s" s="192">
        <v>258</v>
      </c>
      <c r="B2293" t="s" s="191">
        <v>1828</v>
      </c>
      <c r="C2293" t="s" s="192">
        <v>1829</v>
      </c>
      <c r="D2293" t="s" s="192">
        <v>1968</v>
      </c>
      <c r="E2293" t="s" s="192">
        <v>4378</v>
      </c>
      <c r="F2293" s="192">
        <f>IF('M103'!T42-0&gt;=-0.5,"OK","ERROR")</f>
      </c>
    </row>
    <row r="2294">
      <c r="A2294" t="s" s="192">
        <v>258</v>
      </c>
      <c r="B2294" t="s" s="191">
        <v>1828</v>
      </c>
      <c r="C2294" t="s" s="192">
        <v>1829</v>
      </c>
      <c r="D2294" t="s" s="192">
        <v>1970</v>
      </c>
      <c r="E2294" t="s" s="192">
        <v>4379</v>
      </c>
      <c r="F2294" s="192">
        <f>IF('M103'!U42-0&gt;=-0.5,"OK","ERROR")</f>
      </c>
    </row>
    <row r="2295">
      <c r="A2295" t="s" s="192">
        <v>258</v>
      </c>
      <c r="B2295" t="s" s="191">
        <v>1828</v>
      </c>
      <c r="C2295" t="s" s="192">
        <v>1829</v>
      </c>
      <c r="D2295" t="s" s="192">
        <v>1972</v>
      </c>
      <c r="E2295" t="s" s="192">
        <v>4380</v>
      </c>
      <c r="F2295" s="192">
        <f>IF('M103'!V42-0&gt;=-0.5,"OK","ERROR")</f>
      </c>
    </row>
    <row r="2296">
      <c r="A2296" t="s" s="192">
        <v>258</v>
      </c>
      <c r="B2296" t="s" s="191">
        <v>1828</v>
      </c>
      <c r="C2296" t="s" s="192">
        <v>1829</v>
      </c>
      <c r="D2296" t="s" s="192">
        <v>1974</v>
      </c>
      <c r="E2296" t="s" s="192">
        <v>4381</v>
      </c>
      <c r="F2296" s="192">
        <f>IF('M103'!W42-0&gt;=-0.5,"OK","ERROR")</f>
      </c>
    </row>
    <row r="2297">
      <c r="A2297" t="s" s="192">
        <v>258</v>
      </c>
      <c r="B2297" t="s" s="191">
        <v>1828</v>
      </c>
      <c r="C2297" t="s" s="192">
        <v>1829</v>
      </c>
      <c r="D2297" t="s" s="192">
        <v>1976</v>
      </c>
      <c r="E2297" t="s" s="192">
        <v>4382</v>
      </c>
      <c r="F2297" s="192">
        <f>IF('M103'!X42-0&gt;=-0.5,"OK","ERROR")</f>
      </c>
    </row>
    <row r="2298">
      <c r="A2298" t="s" s="192">
        <v>258</v>
      </c>
      <c r="B2298" t="s" s="191">
        <v>1828</v>
      </c>
      <c r="C2298" t="s" s="192">
        <v>1829</v>
      </c>
      <c r="D2298" t="s" s="192">
        <v>1978</v>
      </c>
      <c r="E2298" t="s" s="192">
        <v>4383</v>
      </c>
      <c r="F2298" s="192">
        <f>IF('M103'!Y42-0&gt;=-0.5,"OK","ERROR")</f>
      </c>
    </row>
    <row r="2299">
      <c r="A2299" t="s" s="192">
        <v>258</v>
      </c>
      <c r="B2299" t="s" s="191">
        <v>1828</v>
      </c>
      <c r="C2299" t="s" s="192">
        <v>1829</v>
      </c>
      <c r="D2299" t="s" s="192">
        <v>2040</v>
      </c>
      <c r="E2299" t="s" s="192">
        <v>4384</v>
      </c>
      <c r="F2299" s="192">
        <f>IF('M103'!K45-0&gt;=-0.5,"OK","ERROR")</f>
      </c>
    </row>
    <row r="2300">
      <c r="A2300" t="s" s="192">
        <v>258</v>
      </c>
      <c r="B2300" t="s" s="191">
        <v>1828</v>
      </c>
      <c r="C2300" t="s" s="192">
        <v>1829</v>
      </c>
      <c r="D2300" t="s" s="192">
        <v>2042</v>
      </c>
      <c r="E2300" t="s" s="192">
        <v>4385</v>
      </c>
      <c r="F2300" s="192">
        <f>IF('M103'!L45-0&gt;=-0.5,"OK","ERROR")</f>
      </c>
    </row>
    <row r="2301">
      <c r="A2301" t="s" s="192">
        <v>258</v>
      </c>
      <c r="B2301" t="s" s="191">
        <v>1828</v>
      </c>
      <c r="C2301" t="s" s="192">
        <v>1829</v>
      </c>
      <c r="D2301" t="s" s="192">
        <v>2044</v>
      </c>
      <c r="E2301" t="s" s="192">
        <v>4386</v>
      </c>
      <c r="F2301" s="192">
        <f>IF('M103'!M45-0&gt;=-0.5,"OK","ERROR")</f>
      </c>
    </row>
    <row r="2302">
      <c r="A2302" t="s" s="192">
        <v>258</v>
      </c>
      <c r="B2302" t="s" s="191">
        <v>1828</v>
      </c>
      <c r="C2302" t="s" s="192">
        <v>1829</v>
      </c>
      <c r="D2302" t="s" s="192">
        <v>2046</v>
      </c>
      <c r="E2302" t="s" s="192">
        <v>4387</v>
      </c>
      <c r="F2302" s="192">
        <f>IF('M103'!N45-0&gt;=-0.5,"OK","ERROR")</f>
      </c>
    </row>
    <row r="2303">
      <c r="A2303" t="s" s="192">
        <v>258</v>
      </c>
      <c r="B2303" t="s" s="191">
        <v>1828</v>
      </c>
      <c r="C2303" t="s" s="192">
        <v>1829</v>
      </c>
      <c r="D2303" t="s" s="192">
        <v>2048</v>
      </c>
      <c r="E2303" t="s" s="192">
        <v>4388</v>
      </c>
      <c r="F2303" s="192">
        <f>IF('M103'!O45-0&gt;=-0.5,"OK","ERROR")</f>
      </c>
    </row>
    <row r="2304">
      <c r="A2304" t="s" s="192">
        <v>258</v>
      </c>
      <c r="B2304" t="s" s="191">
        <v>1828</v>
      </c>
      <c r="C2304" t="s" s="192">
        <v>1829</v>
      </c>
      <c r="D2304" t="s" s="192">
        <v>2050</v>
      </c>
      <c r="E2304" t="s" s="192">
        <v>4389</v>
      </c>
      <c r="F2304" s="192">
        <f>IF('M103'!P45-0&gt;=-0.5,"OK","ERROR")</f>
      </c>
    </row>
    <row r="2305">
      <c r="A2305" t="s" s="192">
        <v>258</v>
      </c>
      <c r="B2305" t="s" s="191">
        <v>1828</v>
      </c>
      <c r="C2305" t="s" s="192">
        <v>1829</v>
      </c>
      <c r="D2305" t="s" s="192">
        <v>2052</v>
      </c>
      <c r="E2305" t="s" s="192">
        <v>4390</v>
      </c>
      <c r="F2305" s="192">
        <f>IF('M103'!Q45-0&gt;=-0.5,"OK","ERROR")</f>
      </c>
    </row>
    <row r="2306">
      <c r="A2306" t="s" s="192">
        <v>258</v>
      </c>
      <c r="B2306" t="s" s="191">
        <v>1828</v>
      </c>
      <c r="C2306" t="s" s="192">
        <v>1829</v>
      </c>
      <c r="D2306" t="s" s="192">
        <v>2054</v>
      </c>
      <c r="E2306" t="s" s="192">
        <v>4391</v>
      </c>
      <c r="F2306" s="192">
        <f>IF('M103'!R45-0&gt;=-0.5,"OK","ERROR")</f>
      </c>
    </row>
    <row r="2307">
      <c r="A2307" t="s" s="192">
        <v>258</v>
      </c>
      <c r="B2307" t="s" s="191">
        <v>1828</v>
      </c>
      <c r="C2307" t="s" s="192">
        <v>1829</v>
      </c>
      <c r="D2307" t="s" s="192">
        <v>2056</v>
      </c>
      <c r="E2307" t="s" s="192">
        <v>4392</v>
      </c>
      <c r="F2307" s="192">
        <f>IF('M103'!S45-0&gt;=-0.5,"OK","ERROR")</f>
      </c>
    </row>
    <row r="2308">
      <c r="A2308" t="s" s="192">
        <v>258</v>
      </c>
      <c r="B2308" t="s" s="191">
        <v>1828</v>
      </c>
      <c r="C2308" t="s" s="192">
        <v>1829</v>
      </c>
      <c r="D2308" t="s" s="192">
        <v>2058</v>
      </c>
      <c r="E2308" t="s" s="192">
        <v>4393</v>
      </c>
      <c r="F2308" s="192">
        <f>IF('M103'!T45-0&gt;=-0.5,"OK","ERROR")</f>
      </c>
    </row>
    <row r="2309">
      <c r="A2309" t="s" s="192">
        <v>258</v>
      </c>
      <c r="B2309" t="s" s="191">
        <v>1828</v>
      </c>
      <c r="C2309" t="s" s="192">
        <v>1829</v>
      </c>
      <c r="D2309" t="s" s="192">
        <v>2060</v>
      </c>
      <c r="E2309" t="s" s="192">
        <v>4394</v>
      </c>
      <c r="F2309" s="192">
        <f>IF('M103'!U45-0&gt;=-0.5,"OK","ERROR")</f>
      </c>
    </row>
    <row r="2310">
      <c r="A2310" t="s" s="192">
        <v>258</v>
      </c>
      <c r="B2310" t="s" s="191">
        <v>1828</v>
      </c>
      <c r="C2310" t="s" s="192">
        <v>1829</v>
      </c>
      <c r="D2310" t="s" s="192">
        <v>2062</v>
      </c>
      <c r="E2310" t="s" s="192">
        <v>4395</v>
      </c>
      <c r="F2310" s="192">
        <f>IF('M103'!V45-0&gt;=-0.5,"OK","ERROR")</f>
      </c>
    </row>
    <row r="2311">
      <c r="A2311" t="s" s="192">
        <v>258</v>
      </c>
      <c r="B2311" t="s" s="191">
        <v>1828</v>
      </c>
      <c r="C2311" t="s" s="192">
        <v>1829</v>
      </c>
      <c r="D2311" t="s" s="192">
        <v>2064</v>
      </c>
      <c r="E2311" t="s" s="192">
        <v>4396</v>
      </c>
      <c r="F2311" s="192">
        <f>IF('M103'!W45-0&gt;=-0.5,"OK","ERROR")</f>
      </c>
    </row>
    <row r="2312">
      <c r="A2312" t="s" s="192">
        <v>258</v>
      </c>
      <c r="B2312" t="s" s="191">
        <v>1828</v>
      </c>
      <c r="C2312" t="s" s="192">
        <v>1829</v>
      </c>
      <c r="D2312" t="s" s="192">
        <v>2066</v>
      </c>
      <c r="E2312" t="s" s="192">
        <v>4397</v>
      </c>
      <c r="F2312" s="192">
        <f>IF('M103'!X45-0&gt;=-0.5,"OK","ERROR")</f>
      </c>
    </row>
    <row r="2313">
      <c r="A2313" t="s" s="192">
        <v>258</v>
      </c>
      <c r="B2313" t="s" s="191">
        <v>1828</v>
      </c>
      <c r="C2313" t="s" s="192">
        <v>1829</v>
      </c>
      <c r="D2313" t="s" s="192">
        <v>2068</v>
      </c>
      <c r="E2313" t="s" s="192">
        <v>4398</v>
      </c>
      <c r="F2313" s="192">
        <f>IF('M103'!Y45-0&gt;=-0.5,"OK","ERROR")</f>
      </c>
    </row>
    <row r="2314">
      <c r="A2314" t="s" s="192">
        <v>258</v>
      </c>
      <c r="B2314" t="s" s="191">
        <v>4399</v>
      </c>
      <c r="C2314" t="s" s="192">
        <v>4400</v>
      </c>
      <c r="D2314" t="s" s="192">
        <v>1920</v>
      </c>
      <c r="E2314" t="s" s="192">
        <v>4401</v>
      </c>
      <c r="F2314" s="192">
        <f>IF('M103'!K41-0&gt;=-0.5,"OK","ERROR")</f>
      </c>
    </row>
    <row r="2315">
      <c r="A2315" t="s" s="192">
        <v>258</v>
      </c>
      <c r="B2315" t="s" s="191">
        <v>4399</v>
      </c>
      <c r="C2315" t="s" s="192">
        <v>4400</v>
      </c>
      <c r="D2315" t="s" s="192">
        <v>1922</v>
      </c>
      <c r="E2315" t="s" s="192">
        <v>4402</v>
      </c>
      <c r="F2315" s="192">
        <f>IF('M103'!L41-0&gt;=-0.5,"OK","ERROR")</f>
      </c>
    </row>
    <row r="2316">
      <c r="A2316" t="s" s="192">
        <v>258</v>
      </c>
      <c r="B2316" t="s" s="191">
        <v>4399</v>
      </c>
      <c r="C2316" t="s" s="192">
        <v>4400</v>
      </c>
      <c r="D2316" t="s" s="192">
        <v>1924</v>
      </c>
      <c r="E2316" t="s" s="192">
        <v>4403</v>
      </c>
      <c r="F2316" s="192">
        <f>IF('M103'!M41-0&gt;=-0.5,"OK","ERROR")</f>
      </c>
    </row>
    <row r="2317">
      <c r="A2317" t="s" s="192">
        <v>258</v>
      </c>
      <c r="B2317" t="s" s="191">
        <v>4399</v>
      </c>
      <c r="C2317" t="s" s="192">
        <v>4400</v>
      </c>
      <c r="D2317" t="s" s="192">
        <v>1926</v>
      </c>
      <c r="E2317" t="s" s="192">
        <v>4404</v>
      </c>
      <c r="F2317" s="192">
        <f>IF('M103'!N41-0&gt;=-0.5,"OK","ERROR")</f>
      </c>
    </row>
    <row r="2318">
      <c r="A2318" t="s" s="192">
        <v>258</v>
      </c>
      <c r="B2318" t="s" s="191">
        <v>4399</v>
      </c>
      <c r="C2318" t="s" s="192">
        <v>4400</v>
      </c>
      <c r="D2318" t="s" s="192">
        <v>1928</v>
      </c>
      <c r="E2318" t="s" s="192">
        <v>4405</v>
      </c>
      <c r="F2318" s="192">
        <f>IF('M103'!O41-0&gt;=-0.5,"OK","ERROR")</f>
      </c>
    </row>
    <row r="2319">
      <c r="A2319" t="s" s="192">
        <v>258</v>
      </c>
      <c r="B2319" t="s" s="191">
        <v>4399</v>
      </c>
      <c r="C2319" t="s" s="192">
        <v>4400</v>
      </c>
      <c r="D2319" t="s" s="192">
        <v>1930</v>
      </c>
      <c r="E2319" t="s" s="192">
        <v>4406</v>
      </c>
      <c r="F2319" s="192">
        <f>IF('M103'!P41-0&gt;=-0.5,"OK","ERROR")</f>
      </c>
    </row>
    <row r="2320">
      <c r="A2320" t="s" s="192">
        <v>258</v>
      </c>
      <c r="B2320" t="s" s="191">
        <v>4399</v>
      </c>
      <c r="C2320" t="s" s="192">
        <v>4400</v>
      </c>
      <c r="D2320" t="s" s="192">
        <v>1932</v>
      </c>
      <c r="E2320" t="s" s="192">
        <v>4407</v>
      </c>
      <c r="F2320" s="192">
        <f>IF('M103'!Q41-0&gt;=-0.5,"OK","ERROR")</f>
      </c>
    </row>
    <row r="2321">
      <c r="A2321" t="s" s="192">
        <v>258</v>
      </c>
      <c r="B2321" t="s" s="191">
        <v>4399</v>
      </c>
      <c r="C2321" t="s" s="192">
        <v>4400</v>
      </c>
      <c r="D2321" t="s" s="192">
        <v>1934</v>
      </c>
      <c r="E2321" t="s" s="192">
        <v>4408</v>
      </c>
      <c r="F2321" s="192">
        <f>IF('M103'!R41-0&gt;=-0.5,"OK","ERROR")</f>
      </c>
    </row>
    <row r="2322">
      <c r="A2322" t="s" s="192">
        <v>258</v>
      </c>
      <c r="B2322" t="s" s="191">
        <v>4399</v>
      </c>
      <c r="C2322" t="s" s="192">
        <v>4400</v>
      </c>
      <c r="D2322" t="s" s="192">
        <v>1936</v>
      </c>
      <c r="E2322" t="s" s="192">
        <v>4409</v>
      </c>
      <c r="F2322" s="192">
        <f>IF('M103'!S41-0&gt;=-0.5,"OK","ERROR")</f>
      </c>
    </row>
    <row r="2323">
      <c r="A2323" t="s" s="192">
        <v>258</v>
      </c>
      <c r="B2323" t="s" s="191">
        <v>4399</v>
      </c>
      <c r="C2323" t="s" s="192">
        <v>4400</v>
      </c>
      <c r="D2323" t="s" s="192">
        <v>1938</v>
      </c>
      <c r="E2323" t="s" s="192">
        <v>4410</v>
      </c>
      <c r="F2323" s="192">
        <f>IF('M103'!T41-0&gt;=-0.5,"OK","ERROR")</f>
      </c>
    </row>
    <row r="2324">
      <c r="A2324" t="s" s="192">
        <v>258</v>
      </c>
      <c r="B2324" t="s" s="191">
        <v>4399</v>
      </c>
      <c r="C2324" t="s" s="192">
        <v>4400</v>
      </c>
      <c r="D2324" t="s" s="192">
        <v>1940</v>
      </c>
      <c r="E2324" t="s" s="192">
        <v>4411</v>
      </c>
      <c r="F2324" s="192">
        <f>IF('M103'!U41-0&gt;=-0.5,"OK","ERROR")</f>
      </c>
    </row>
    <row r="2325">
      <c r="A2325" t="s" s="192">
        <v>258</v>
      </c>
      <c r="B2325" t="s" s="191">
        <v>4399</v>
      </c>
      <c r="C2325" t="s" s="192">
        <v>4400</v>
      </c>
      <c r="D2325" t="s" s="192">
        <v>1942</v>
      </c>
      <c r="E2325" t="s" s="192">
        <v>4412</v>
      </c>
      <c r="F2325" s="192">
        <f>IF('M103'!V41-0&gt;=-0.5,"OK","ERROR")</f>
      </c>
    </row>
    <row r="2326">
      <c r="A2326" t="s" s="192">
        <v>258</v>
      </c>
      <c r="B2326" t="s" s="191">
        <v>4399</v>
      </c>
      <c r="C2326" t="s" s="192">
        <v>4400</v>
      </c>
      <c r="D2326" t="s" s="192">
        <v>1944</v>
      </c>
      <c r="E2326" t="s" s="192">
        <v>4413</v>
      </c>
      <c r="F2326" s="192">
        <f>IF('M103'!W41-0&gt;=-0.5,"OK","ERROR")</f>
      </c>
    </row>
    <row r="2327">
      <c r="A2327" t="s" s="192">
        <v>258</v>
      </c>
      <c r="B2327" t="s" s="191">
        <v>4399</v>
      </c>
      <c r="C2327" t="s" s="192">
        <v>4400</v>
      </c>
      <c r="D2327" t="s" s="192">
        <v>1946</v>
      </c>
      <c r="E2327" t="s" s="192">
        <v>4414</v>
      </c>
      <c r="F2327" s="192">
        <f>IF('M103'!X41-0&gt;=-0.5,"OK","ERROR")</f>
      </c>
    </row>
    <row r="2328">
      <c r="A2328" t="s" s="192">
        <v>258</v>
      </c>
      <c r="B2328" t="s" s="191">
        <v>4399</v>
      </c>
      <c r="C2328" t="s" s="192">
        <v>4400</v>
      </c>
      <c r="D2328" t="s" s="192">
        <v>1948</v>
      </c>
      <c r="E2328" t="s" s="192">
        <v>4415</v>
      </c>
      <c r="F2328" s="192">
        <f>IF('M103'!Y41-0&gt;=-0.5,"OK","ERROR")</f>
      </c>
    </row>
    <row r="2329">
      <c r="A2329" t="s" s="192">
        <v>258</v>
      </c>
      <c r="B2329" t="s" s="191">
        <v>4399</v>
      </c>
      <c r="C2329" t="s" s="192">
        <v>4400</v>
      </c>
      <c r="D2329" t="s" s="192">
        <v>1950</v>
      </c>
      <c r="E2329" t="s" s="192">
        <v>4369</v>
      </c>
      <c r="F2329" s="192">
        <f>IF('M103'!K42-0&gt;=-0.5,"OK","ERROR")</f>
      </c>
    </row>
    <row r="2330">
      <c r="A2330" t="s" s="192">
        <v>258</v>
      </c>
      <c r="B2330" t="s" s="191">
        <v>4399</v>
      </c>
      <c r="C2330" t="s" s="192">
        <v>4400</v>
      </c>
      <c r="D2330" t="s" s="192">
        <v>1952</v>
      </c>
      <c r="E2330" t="s" s="192">
        <v>4370</v>
      </c>
      <c r="F2330" s="192">
        <f>IF('M103'!L42-0&gt;=-0.5,"OK","ERROR")</f>
      </c>
    </row>
    <row r="2331">
      <c r="A2331" t="s" s="192">
        <v>258</v>
      </c>
      <c r="B2331" t="s" s="191">
        <v>4399</v>
      </c>
      <c r="C2331" t="s" s="192">
        <v>4400</v>
      </c>
      <c r="D2331" t="s" s="192">
        <v>1954</v>
      </c>
      <c r="E2331" t="s" s="192">
        <v>4371</v>
      </c>
      <c r="F2331" s="192">
        <f>IF('M103'!M42-0&gt;=-0.5,"OK","ERROR")</f>
      </c>
    </row>
    <row r="2332">
      <c r="A2332" t="s" s="192">
        <v>258</v>
      </c>
      <c r="B2332" t="s" s="191">
        <v>4399</v>
      </c>
      <c r="C2332" t="s" s="192">
        <v>4400</v>
      </c>
      <c r="D2332" t="s" s="192">
        <v>1956</v>
      </c>
      <c r="E2332" t="s" s="192">
        <v>4372</v>
      </c>
      <c r="F2332" s="192">
        <f>IF('M103'!N42-0&gt;=-0.5,"OK","ERROR")</f>
      </c>
    </row>
    <row r="2333">
      <c r="A2333" t="s" s="192">
        <v>258</v>
      </c>
      <c r="B2333" t="s" s="191">
        <v>4399</v>
      </c>
      <c r="C2333" t="s" s="192">
        <v>4400</v>
      </c>
      <c r="D2333" t="s" s="192">
        <v>1958</v>
      </c>
      <c r="E2333" t="s" s="192">
        <v>4373</v>
      </c>
      <c r="F2333" s="192">
        <f>IF('M103'!O42-0&gt;=-0.5,"OK","ERROR")</f>
      </c>
    </row>
    <row r="2334">
      <c r="A2334" t="s" s="192">
        <v>258</v>
      </c>
      <c r="B2334" t="s" s="191">
        <v>4399</v>
      </c>
      <c r="C2334" t="s" s="192">
        <v>4400</v>
      </c>
      <c r="D2334" t="s" s="192">
        <v>1960</v>
      </c>
      <c r="E2334" t="s" s="192">
        <v>4374</v>
      </c>
      <c r="F2334" s="192">
        <f>IF('M103'!P42-0&gt;=-0.5,"OK","ERROR")</f>
      </c>
    </row>
    <row r="2335">
      <c r="A2335" t="s" s="192">
        <v>258</v>
      </c>
      <c r="B2335" t="s" s="191">
        <v>4399</v>
      </c>
      <c r="C2335" t="s" s="192">
        <v>4400</v>
      </c>
      <c r="D2335" t="s" s="192">
        <v>1962</v>
      </c>
      <c r="E2335" t="s" s="192">
        <v>4375</v>
      </c>
      <c r="F2335" s="192">
        <f>IF('M103'!Q42-0&gt;=-0.5,"OK","ERROR")</f>
      </c>
    </row>
    <row r="2336">
      <c r="A2336" t="s" s="192">
        <v>258</v>
      </c>
      <c r="B2336" t="s" s="191">
        <v>4399</v>
      </c>
      <c r="C2336" t="s" s="192">
        <v>4400</v>
      </c>
      <c r="D2336" t="s" s="192">
        <v>1964</v>
      </c>
      <c r="E2336" t="s" s="192">
        <v>4376</v>
      </c>
      <c r="F2336" s="192">
        <f>IF('M103'!R42-0&gt;=-0.5,"OK","ERROR")</f>
      </c>
    </row>
    <row r="2337">
      <c r="A2337" t="s" s="192">
        <v>258</v>
      </c>
      <c r="B2337" t="s" s="191">
        <v>4399</v>
      </c>
      <c r="C2337" t="s" s="192">
        <v>4400</v>
      </c>
      <c r="D2337" t="s" s="192">
        <v>1966</v>
      </c>
      <c r="E2337" t="s" s="192">
        <v>4377</v>
      </c>
      <c r="F2337" s="192">
        <f>IF('M103'!S42-0&gt;=-0.5,"OK","ERROR")</f>
      </c>
    </row>
    <row r="2338">
      <c r="A2338" t="s" s="192">
        <v>258</v>
      </c>
      <c r="B2338" t="s" s="191">
        <v>4399</v>
      </c>
      <c r="C2338" t="s" s="192">
        <v>4400</v>
      </c>
      <c r="D2338" t="s" s="192">
        <v>1968</v>
      </c>
      <c r="E2338" t="s" s="192">
        <v>4378</v>
      </c>
      <c r="F2338" s="192">
        <f>IF('M103'!T42-0&gt;=-0.5,"OK","ERROR")</f>
      </c>
    </row>
    <row r="2339">
      <c r="A2339" t="s" s="192">
        <v>258</v>
      </c>
      <c r="B2339" t="s" s="191">
        <v>4399</v>
      </c>
      <c r="C2339" t="s" s="192">
        <v>4400</v>
      </c>
      <c r="D2339" t="s" s="192">
        <v>1970</v>
      </c>
      <c r="E2339" t="s" s="192">
        <v>4379</v>
      </c>
      <c r="F2339" s="192">
        <f>IF('M103'!U42-0&gt;=-0.5,"OK","ERROR")</f>
      </c>
    </row>
    <row r="2340">
      <c r="A2340" t="s" s="192">
        <v>258</v>
      </c>
      <c r="B2340" t="s" s="191">
        <v>4399</v>
      </c>
      <c r="C2340" t="s" s="192">
        <v>4400</v>
      </c>
      <c r="D2340" t="s" s="192">
        <v>1972</v>
      </c>
      <c r="E2340" t="s" s="192">
        <v>4380</v>
      </c>
      <c r="F2340" s="192">
        <f>IF('M103'!V42-0&gt;=-0.5,"OK","ERROR")</f>
      </c>
    </row>
    <row r="2341">
      <c r="A2341" t="s" s="192">
        <v>258</v>
      </c>
      <c r="B2341" t="s" s="191">
        <v>4399</v>
      </c>
      <c r="C2341" t="s" s="192">
        <v>4400</v>
      </c>
      <c r="D2341" t="s" s="192">
        <v>1974</v>
      </c>
      <c r="E2341" t="s" s="192">
        <v>4381</v>
      </c>
      <c r="F2341" s="192">
        <f>IF('M103'!W42-0&gt;=-0.5,"OK","ERROR")</f>
      </c>
    </row>
    <row r="2342">
      <c r="A2342" t="s" s="192">
        <v>258</v>
      </c>
      <c r="B2342" t="s" s="191">
        <v>4399</v>
      </c>
      <c r="C2342" t="s" s="192">
        <v>4400</v>
      </c>
      <c r="D2342" t="s" s="192">
        <v>1976</v>
      </c>
      <c r="E2342" t="s" s="192">
        <v>4382</v>
      </c>
      <c r="F2342" s="192">
        <f>IF('M103'!X42-0&gt;=-0.5,"OK","ERROR")</f>
      </c>
    </row>
    <row r="2343">
      <c r="A2343" t="s" s="192">
        <v>258</v>
      </c>
      <c r="B2343" t="s" s="191">
        <v>4399</v>
      </c>
      <c r="C2343" t="s" s="192">
        <v>4400</v>
      </c>
      <c r="D2343" t="s" s="192">
        <v>1978</v>
      </c>
      <c r="E2343" t="s" s="192">
        <v>4383</v>
      </c>
      <c r="F2343" s="192">
        <f>IF('M103'!Y42-0&gt;=-0.5,"OK","ERROR")</f>
      </c>
    </row>
    <row r="2344">
      <c r="A2344" t="s" s="192">
        <v>258</v>
      </c>
      <c r="B2344" t="s" s="191">
        <v>4399</v>
      </c>
      <c r="C2344" t="s" s="192">
        <v>4400</v>
      </c>
      <c r="D2344" t="s" s="192">
        <v>1980</v>
      </c>
      <c r="E2344" t="s" s="192">
        <v>4339</v>
      </c>
      <c r="F2344" s="192">
        <f>IF('M103'!K43-0&gt;=-0.5,"OK","ERROR")</f>
      </c>
    </row>
    <row r="2345">
      <c r="A2345" t="s" s="192">
        <v>258</v>
      </c>
      <c r="B2345" t="s" s="191">
        <v>4399</v>
      </c>
      <c r="C2345" t="s" s="192">
        <v>4400</v>
      </c>
      <c r="D2345" t="s" s="192">
        <v>1982</v>
      </c>
      <c r="E2345" t="s" s="192">
        <v>4340</v>
      </c>
      <c r="F2345" s="192">
        <f>IF('M103'!L43-0&gt;=-0.5,"OK","ERROR")</f>
      </c>
    </row>
    <row r="2346">
      <c r="A2346" t="s" s="192">
        <v>258</v>
      </c>
      <c r="B2346" t="s" s="191">
        <v>4399</v>
      </c>
      <c r="C2346" t="s" s="192">
        <v>4400</v>
      </c>
      <c r="D2346" t="s" s="192">
        <v>1984</v>
      </c>
      <c r="E2346" t="s" s="192">
        <v>4341</v>
      </c>
      <c r="F2346" s="192">
        <f>IF('M103'!M43-0&gt;=-0.5,"OK","ERROR")</f>
      </c>
    </row>
    <row r="2347">
      <c r="A2347" t="s" s="192">
        <v>258</v>
      </c>
      <c r="B2347" t="s" s="191">
        <v>4399</v>
      </c>
      <c r="C2347" t="s" s="192">
        <v>4400</v>
      </c>
      <c r="D2347" t="s" s="192">
        <v>1986</v>
      </c>
      <c r="E2347" t="s" s="192">
        <v>4342</v>
      </c>
      <c r="F2347" s="192">
        <f>IF('M103'!N43-0&gt;=-0.5,"OK","ERROR")</f>
      </c>
    </row>
    <row r="2348">
      <c r="A2348" t="s" s="192">
        <v>258</v>
      </c>
      <c r="B2348" t="s" s="191">
        <v>4399</v>
      </c>
      <c r="C2348" t="s" s="192">
        <v>4400</v>
      </c>
      <c r="D2348" t="s" s="192">
        <v>1988</v>
      </c>
      <c r="E2348" t="s" s="192">
        <v>4343</v>
      </c>
      <c r="F2348" s="192">
        <f>IF('M103'!O43-0&gt;=-0.5,"OK","ERROR")</f>
      </c>
    </row>
    <row r="2349">
      <c r="A2349" t="s" s="192">
        <v>258</v>
      </c>
      <c r="B2349" t="s" s="191">
        <v>4399</v>
      </c>
      <c r="C2349" t="s" s="192">
        <v>4400</v>
      </c>
      <c r="D2349" t="s" s="192">
        <v>1990</v>
      </c>
      <c r="E2349" t="s" s="192">
        <v>4344</v>
      </c>
      <c r="F2349" s="192">
        <f>IF('M103'!P43-0&gt;=-0.5,"OK","ERROR")</f>
      </c>
    </row>
    <row r="2350">
      <c r="A2350" t="s" s="192">
        <v>258</v>
      </c>
      <c r="B2350" t="s" s="191">
        <v>4399</v>
      </c>
      <c r="C2350" t="s" s="192">
        <v>4400</v>
      </c>
      <c r="D2350" t="s" s="192">
        <v>1992</v>
      </c>
      <c r="E2350" t="s" s="192">
        <v>4345</v>
      </c>
      <c r="F2350" s="192">
        <f>IF('M103'!Q43-0&gt;=-0.5,"OK","ERROR")</f>
      </c>
    </row>
    <row r="2351">
      <c r="A2351" t="s" s="192">
        <v>258</v>
      </c>
      <c r="B2351" t="s" s="191">
        <v>4399</v>
      </c>
      <c r="C2351" t="s" s="192">
        <v>4400</v>
      </c>
      <c r="D2351" t="s" s="192">
        <v>1994</v>
      </c>
      <c r="E2351" t="s" s="192">
        <v>4346</v>
      </c>
      <c r="F2351" s="192">
        <f>IF('M103'!R43-0&gt;=-0.5,"OK","ERROR")</f>
      </c>
    </row>
    <row r="2352">
      <c r="A2352" t="s" s="192">
        <v>258</v>
      </c>
      <c r="B2352" t="s" s="191">
        <v>4399</v>
      </c>
      <c r="C2352" t="s" s="192">
        <v>4400</v>
      </c>
      <c r="D2352" t="s" s="192">
        <v>1996</v>
      </c>
      <c r="E2352" t="s" s="192">
        <v>4347</v>
      </c>
      <c r="F2352" s="192">
        <f>IF('M103'!S43-0&gt;=-0.5,"OK","ERROR")</f>
      </c>
    </row>
    <row r="2353">
      <c r="A2353" t="s" s="192">
        <v>258</v>
      </c>
      <c r="B2353" t="s" s="191">
        <v>4399</v>
      </c>
      <c r="C2353" t="s" s="192">
        <v>4400</v>
      </c>
      <c r="D2353" t="s" s="192">
        <v>1998</v>
      </c>
      <c r="E2353" t="s" s="192">
        <v>4348</v>
      </c>
      <c r="F2353" s="192">
        <f>IF('M103'!T43-0&gt;=-0.5,"OK","ERROR")</f>
      </c>
    </row>
    <row r="2354">
      <c r="A2354" t="s" s="192">
        <v>258</v>
      </c>
      <c r="B2354" t="s" s="191">
        <v>4399</v>
      </c>
      <c r="C2354" t="s" s="192">
        <v>4400</v>
      </c>
      <c r="D2354" t="s" s="192">
        <v>2000</v>
      </c>
      <c r="E2354" t="s" s="192">
        <v>4349</v>
      </c>
      <c r="F2354" s="192">
        <f>IF('M103'!U43-0&gt;=-0.5,"OK","ERROR")</f>
      </c>
    </row>
    <row r="2355">
      <c r="A2355" t="s" s="192">
        <v>258</v>
      </c>
      <c r="B2355" t="s" s="191">
        <v>4399</v>
      </c>
      <c r="C2355" t="s" s="192">
        <v>4400</v>
      </c>
      <c r="D2355" t="s" s="192">
        <v>2002</v>
      </c>
      <c r="E2355" t="s" s="192">
        <v>4350</v>
      </c>
      <c r="F2355" s="192">
        <f>IF('M103'!V43-0&gt;=-0.5,"OK","ERROR")</f>
      </c>
    </row>
    <row r="2356">
      <c r="A2356" t="s" s="192">
        <v>258</v>
      </c>
      <c r="B2356" t="s" s="191">
        <v>4399</v>
      </c>
      <c r="C2356" t="s" s="192">
        <v>4400</v>
      </c>
      <c r="D2356" t="s" s="192">
        <v>2004</v>
      </c>
      <c r="E2356" t="s" s="192">
        <v>4351</v>
      </c>
      <c r="F2356" s="192">
        <f>IF('M103'!W43-0&gt;=-0.5,"OK","ERROR")</f>
      </c>
    </row>
    <row r="2357">
      <c r="A2357" t="s" s="192">
        <v>258</v>
      </c>
      <c r="B2357" t="s" s="191">
        <v>4399</v>
      </c>
      <c r="C2357" t="s" s="192">
        <v>4400</v>
      </c>
      <c r="D2357" t="s" s="192">
        <v>2006</v>
      </c>
      <c r="E2357" t="s" s="192">
        <v>4352</v>
      </c>
      <c r="F2357" s="192">
        <f>IF('M103'!X43-0&gt;=-0.5,"OK","ERROR")</f>
      </c>
    </row>
    <row r="2358">
      <c r="A2358" t="s" s="192">
        <v>258</v>
      </c>
      <c r="B2358" t="s" s="191">
        <v>4399</v>
      </c>
      <c r="C2358" t="s" s="192">
        <v>4400</v>
      </c>
      <c r="D2358" t="s" s="192">
        <v>2008</v>
      </c>
      <c r="E2358" t="s" s="192">
        <v>4353</v>
      </c>
      <c r="F2358" s="192">
        <f>IF('M103'!Y43-0&gt;=-0.5,"OK","ERROR")</f>
      </c>
    </row>
    <row r="2359">
      <c r="A2359" t="s" s="192">
        <v>258</v>
      </c>
      <c r="B2359" t="s" s="191">
        <v>4416</v>
      </c>
      <c r="C2359" t="s" s="192">
        <v>4417</v>
      </c>
      <c r="D2359" t="s" s="192">
        <v>2010</v>
      </c>
      <c r="E2359" t="s" s="192">
        <v>4418</v>
      </c>
      <c r="F2359" s="192">
        <f>IF('M103'!K44-0&gt;=-0.5,"OK","ERROR")</f>
      </c>
    </row>
    <row r="2360">
      <c r="A2360" t="s" s="192">
        <v>258</v>
      </c>
      <c r="B2360" t="s" s="191">
        <v>4416</v>
      </c>
      <c r="C2360" t="s" s="192">
        <v>4417</v>
      </c>
      <c r="D2360" t="s" s="192">
        <v>2012</v>
      </c>
      <c r="E2360" t="s" s="192">
        <v>4419</v>
      </c>
      <c r="F2360" s="192">
        <f>IF('M103'!L44-0&gt;=-0.5,"OK","ERROR")</f>
      </c>
    </row>
    <row r="2361">
      <c r="A2361" t="s" s="192">
        <v>258</v>
      </c>
      <c r="B2361" t="s" s="191">
        <v>4416</v>
      </c>
      <c r="C2361" t="s" s="192">
        <v>4417</v>
      </c>
      <c r="D2361" t="s" s="192">
        <v>2014</v>
      </c>
      <c r="E2361" t="s" s="192">
        <v>4420</v>
      </c>
      <c r="F2361" s="192">
        <f>IF('M103'!M44-0&gt;=-0.5,"OK","ERROR")</f>
      </c>
    </row>
    <row r="2362">
      <c r="A2362" t="s" s="192">
        <v>258</v>
      </c>
      <c r="B2362" t="s" s="191">
        <v>4416</v>
      </c>
      <c r="C2362" t="s" s="192">
        <v>4417</v>
      </c>
      <c r="D2362" t="s" s="192">
        <v>2016</v>
      </c>
      <c r="E2362" t="s" s="192">
        <v>4421</v>
      </c>
      <c r="F2362" s="192">
        <f>IF('M103'!N44-0&gt;=-0.5,"OK","ERROR")</f>
      </c>
    </row>
    <row r="2363">
      <c r="A2363" t="s" s="192">
        <v>258</v>
      </c>
      <c r="B2363" t="s" s="191">
        <v>4416</v>
      </c>
      <c r="C2363" t="s" s="192">
        <v>4417</v>
      </c>
      <c r="D2363" t="s" s="192">
        <v>2018</v>
      </c>
      <c r="E2363" t="s" s="192">
        <v>4422</v>
      </c>
      <c r="F2363" s="192">
        <f>IF('M103'!O44-0&gt;=-0.5,"OK","ERROR")</f>
      </c>
    </row>
    <row r="2364">
      <c r="A2364" t="s" s="192">
        <v>258</v>
      </c>
      <c r="B2364" t="s" s="191">
        <v>4416</v>
      </c>
      <c r="C2364" t="s" s="192">
        <v>4417</v>
      </c>
      <c r="D2364" t="s" s="192">
        <v>2020</v>
      </c>
      <c r="E2364" t="s" s="192">
        <v>4423</v>
      </c>
      <c r="F2364" s="192">
        <f>IF('M103'!P44-0&gt;=-0.5,"OK","ERROR")</f>
      </c>
    </row>
    <row r="2365">
      <c r="A2365" t="s" s="192">
        <v>258</v>
      </c>
      <c r="B2365" t="s" s="191">
        <v>4416</v>
      </c>
      <c r="C2365" t="s" s="192">
        <v>4417</v>
      </c>
      <c r="D2365" t="s" s="192">
        <v>2022</v>
      </c>
      <c r="E2365" t="s" s="192">
        <v>4424</v>
      </c>
      <c r="F2365" s="192">
        <f>IF('M103'!Q44-0&gt;=-0.5,"OK","ERROR")</f>
      </c>
    </row>
    <row r="2366">
      <c r="A2366" t="s" s="192">
        <v>258</v>
      </c>
      <c r="B2366" t="s" s="191">
        <v>4416</v>
      </c>
      <c r="C2366" t="s" s="192">
        <v>4417</v>
      </c>
      <c r="D2366" t="s" s="192">
        <v>2024</v>
      </c>
      <c r="E2366" t="s" s="192">
        <v>4425</v>
      </c>
      <c r="F2366" s="192">
        <f>IF('M103'!R44-0&gt;=-0.5,"OK","ERROR")</f>
      </c>
    </row>
    <row r="2367">
      <c r="A2367" t="s" s="192">
        <v>258</v>
      </c>
      <c r="B2367" t="s" s="191">
        <v>4416</v>
      </c>
      <c r="C2367" t="s" s="192">
        <v>4417</v>
      </c>
      <c r="D2367" t="s" s="192">
        <v>2026</v>
      </c>
      <c r="E2367" t="s" s="192">
        <v>4426</v>
      </c>
      <c r="F2367" s="192">
        <f>IF('M103'!S44-0&gt;=-0.5,"OK","ERROR")</f>
      </c>
    </row>
    <row r="2368">
      <c r="A2368" t="s" s="192">
        <v>258</v>
      </c>
      <c r="B2368" t="s" s="191">
        <v>4416</v>
      </c>
      <c r="C2368" t="s" s="192">
        <v>4417</v>
      </c>
      <c r="D2368" t="s" s="192">
        <v>2028</v>
      </c>
      <c r="E2368" t="s" s="192">
        <v>4427</v>
      </c>
      <c r="F2368" s="192">
        <f>IF('M103'!T44-0&gt;=-0.5,"OK","ERROR")</f>
      </c>
    </row>
    <row r="2369">
      <c r="A2369" t="s" s="192">
        <v>258</v>
      </c>
      <c r="B2369" t="s" s="191">
        <v>4416</v>
      </c>
      <c r="C2369" t="s" s="192">
        <v>4417</v>
      </c>
      <c r="D2369" t="s" s="192">
        <v>2030</v>
      </c>
      <c r="E2369" t="s" s="192">
        <v>4428</v>
      </c>
      <c r="F2369" s="192">
        <f>IF('M103'!U44-0&gt;=-0.5,"OK","ERROR")</f>
      </c>
    </row>
    <row r="2370">
      <c r="A2370" t="s" s="192">
        <v>258</v>
      </c>
      <c r="B2370" t="s" s="191">
        <v>4416</v>
      </c>
      <c r="C2370" t="s" s="192">
        <v>4417</v>
      </c>
      <c r="D2370" t="s" s="192">
        <v>2032</v>
      </c>
      <c r="E2370" t="s" s="192">
        <v>4429</v>
      </c>
      <c r="F2370" s="192">
        <f>IF('M103'!V44-0&gt;=-0.5,"OK","ERROR")</f>
      </c>
    </row>
    <row r="2371">
      <c r="A2371" t="s" s="192">
        <v>258</v>
      </c>
      <c r="B2371" t="s" s="191">
        <v>4416</v>
      </c>
      <c r="C2371" t="s" s="192">
        <v>4417</v>
      </c>
      <c r="D2371" t="s" s="192">
        <v>2034</v>
      </c>
      <c r="E2371" t="s" s="192">
        <v>4430</v>
      </c>
      <c r="F2371" s="192">
        <f>IF('M103'!W44-0&gt;=-0.5,"OK","ERROR")</f>
      </c>
    </row>
    <row r="2372">
      <c r="A2372" t="s" s="192">
        <v>258</v>
      </c>
      <c r="B2372" t="s" s="191">
        <v>4416</v>
      </c>
      <c r="C2372" t="s" s="192">
        <v>4417</v>
      </c>
      <c r="D2372" t="s" s="192">
        <v>2036</v>
      </c>
      <c r="E2372" t="s" s="192">
        <v>4431</v>
      </c>
      <c r="F2372" s="192">
        <f>IF('M103'!X44-0&gt;=-0.5,"OK","ERROR")</f>
      </c>
    </row>
    <row r="2373">
      <c r="A2373" t="s" s="192">
        <v>258</v>
      </c>
      <c r="B2373" t="s" s="191">
        <v>4416</v>
      </c>
      <c r="C2373" t="s" s="192">
        <v>4417</v>
      </c>
      <c r="D2373" t="s" s="192">
        <v>2038</v>
      </c>
      <c r="E2373" t="s" s="192">
        <v>4432</v>
      </c>
      <c r="F2373" s="192">
        <f>IF('M103'!Y44-0&gt;=-0.5,"OK","ERROR")</f>
      </c>
    </row>
    <row r="2374">
      <c r="A2374" t="s" s="192">
        <v>258</v>
      </c>
      <c r="B2374" t="s" s="191">
        <v>4416</v>
      </c>
      <c r="C2374" t="s" s="192">
        <v>4417</v>
      </c>
      <c r="D2374" t="s" s="192">
        <v>2040</v>
      </c>
      <c r="E2374" t="s" s="192">
        <v>4384</v>
      </c>
      <c r="F2374" s="192">
        <f>IF('M103'!K45-0&gt;=-0.5,"OK","ERROR")</f>
      </c>
    </row>
    <row r="2375">
      <c r="A2375" t="s" s="192">
        <v>258</v>
      </c>
      <c r="B2375" t="s" s="191">
        <v>4416</v>
      </c>
      <c r="C2375" t="s" s="192">
        <v>4417</v>
      </c>
      <c r="D2375" t="s" s="192">
        <v>2042</v>
      </c>
      <c r="E2375" t="s" s="192">
        <v>4385</v>
      </c>
      <c r="F2375" s="192">
        <f>IF('M103'!L45-0&gt;=-0.5,"OK","ERROR")</f>
      </c>
    </row>
    <row r="2376">
      <c r="A2376" t="s" s="192">
        <v>258</v>
      </c>
      <c r="B2376" t="s" s="191">
        <v>4416</v>
      </c>
      <c r="C2376" t="s" s="192">
        <v>4417</v>
      </c>
      <c r="D2376" t="s" s="192">
        <v>2044</v>
      </c>
      <c r="E2376" t="s" s="192">
        <v>4386</v>
      </c>
      <c r="F2376" s="192">
        <f>IF('M103'!M45-0&gt;=-0.5,"OK","ERROR")</f>
      </c>
    </row>
    <row r="2377">
      <c r="A2377" t="s" s="192">
        <v>258</v>
      </c>
      <c r="B2377" t="s" s="191">
        <v>4416</v>
      </c>
      <c r="C2377" t="s" s="192">
        <v>4417</v>
      </c>
      <c r="D2377" t="s" s="192">
        <v>2046</v>
      </c>
      <c r="E2377" t="s" s="192">
        <v>4387</v>
      </c>
      <c r="F2377" s="192">
        <f>IF('M103'!N45-0&gt;=-0.5,"OK","ERROR")</f>
      </c>
    </row>
    <row r="2378">
      <c r="A2378" t="s" s="192">
        <v>258</v>
      </c>
      <c r="B2378" t="s" s="191">
        <v>4416</v>
      </c>
      <c r="C2378" t="s" s="192">
        <v>4417</v>
      </c>
      <c r="D2378" t="s" s="192">
        <v>2048</v>
      </c>
      <c r="E2378" t="s" s="192">
        <v>4388</v>
      </c>
      <c r="F2378" s="192">
        <f>IF('M103'!O45-0&gt;=-0.5,"OK","ERROR")</f>
      </c>
    </row>
    <row r="2379">
      <c r="A2379" t="s" s="192">
        <v>258</v>
      </c>
      <c r="B2379" t="s" s="191">
        <v>4416</v>
      </c>
      <c r="C2379" t="s" s="192">
        <v>4417</v>
      </c>
      <c r="D2379" t="s" s="192">
        <v>2050</v>
      </c>
      <c r="E2379" t="s" s="192">
        <v>4389</v>
      </c>
      <c r="F2379" s="192">
        <f>IF('M103'!P45-0&gt;=-0.5,"OK","ERROR")</f>
      </c>
    </row>
    <row r="2380">
      <c r="A2380" t="s" s="192">
        <v>258</v>
      </c>
      <c r="B2380" t="s" s="191">
        <v>4416</v>
      </c>
      <c r="C2380" t="s" s="192">
        <v>4417</v>
      </c>
      <c r="D2380" t="s" s="192">
        <v>2052</v>
      </c>
      <c r="E2380" t="s" s="192">
        <v>4390</v>
      </c>
      <c r="F2380" s="192">
        <f>IF('M103'!Q45-0&gt;=-0.5,"OK","ERROR")</f>
      </c>
    </row>
    <row r="2381">
      <c r="A2381" t="s" s="192">
        <v>258</v>
      </c>
      <c r="B2381" t="s" s="191">
        <v>4416</v>
      </c>
      <c r="C2381" t="s" s="192">
        <v>4417</v>
      </c>
      <c r="D2381" t="s" s="192">
        <v>2054</v>
      </c>
      <c r="E2381" t="s" s="192">
        <v>4391</v>
      </c>
      <c r="F2381" s="192">
        <f>IF('M103'!R45-0&gt;=-0.5,"OK","ERROR")</f>
      </c>
    </row>
    <row r="2382">
      <c r="A2382" t="s" s="192">
        <v>258</v>
      </c>
      <c r="B2382" t="s" s="191">
        <v>4416</v>
      </c>
      <c r="C2382" t="s" s="192">
        <v>4417</v>
      </c>
      <c r="D2382" t="s" s="192">
        <v>2056</v>
      </c>
      <c r="E2382" t="s" s="192">
        <v>4392</v>
      </c>
      <c r="F2382" s="192">
        <f>IF('M103'!S45-0&gt;=-0.5,"OK","ERROR")</f>
      </c>
    </row>
    <row r="2383">
      <c r="A2383" t="s" s="192">
        <v>258</v>
      </c>
      <c r="B2383" t="s" s="191">
        <v>4416</v>
      </c>
      <c r="C2383" t="s" s="192">
        <v>4417</v>
      </c>
      <c r="D2383" t="s" s="192">
        <v>2058</v>
      </c>
      <c r="E2383" t="s" s="192">
        <v>4393</v>
      </c>
      <c r="F2383" s="192">
        <f>IF('M103'!T45-0&gt;=-0.5,"OK","ERROR")</f>
      </c>
    </row>
    <row r="2384">
      <c r="A2384" t="s" s="192">
        <v>258</v>
      </c>
      <c r="B2384" t="s" s="191">
        <v>4416</v>
      </c>
      <c r="C2384" t="s" s="192">
        <v>4417</v>
      </c>
      <c r="D2384" t="s" s="192">
        <v>2060</v>
      </c>
      <c r="E2384" t="s" s="192">
        <v>4394</v>
      </c>
      <c r="F2384" s="192">
        <f>IF('M103'!U45-0&gt;=-0.5,"OK","ERROR")</f>
      </c>
    </row>
    <row r="2385">
      <c r="A2385" t="s" s="192">
        <v>258</v>
      </c>
      <c r="B2385" t="s" s="191">
        <v>4416</v>
      </c>
      <c r="C2385" t="s" s="192">
        <v>4417</v>
      </c>
      <c r="D2385" t="s" s="192">
        <v>2062</v>
      </c>
      <c r="E2385" t="s" s="192">
        <v>4395</v>
      </c>
      <c r="F2385" s="192">
        <f>IF('M103'!V45-0&gt;=-0.5,"OK","ERROR")</f>
      </c>
    </row>
    <row r="2386">
      <c r="A2386" t="s" s="192">
        <v>258</v>
      </c>
      <c r="B2386" t="s" s="191">
        <v>4416</v>
      </c>
      <c r="C2386" t="s" s="192">
        <v>4417</v>
      </c>
      <c r="D2386" t="s" s="192">
        <v>2064</v>
      </c>
      <c r="E2386" t="s" s="192">
        <v>4396</v>
      </c>
      <c r="F2386" s="192">
        <f>IF('M103'!W45-0&gt;=-0.5,"OK","ERROR")</f>
      </c>
    </row>
    <row r="2387">
      <c r="A2387" t="s" s="192">
        <v>258</v>
      </c>
      <c r="B2387" t="s" s="191">
        <v>4416</v>
      </c>
      <c r="C2387" t="s" s="192">
        <v>4417</v>
      </c>
      <c r="D2387" t="s" s="192">
        <v>2066</v>
      </c>
      <c r="E2387" t="s" s="192">
        <v>4397</v>
      </c>
      <c r="F2387" s="192">
        <f>IF('M103'!X45-0&gt;=-0.5,"OK","ERROR")</f>
      </c>
    </row>
    <row r="2388">
      <c r="A2388" t="s" s="192">
        <v>258</v>
      </c>
      <c r="B2388" t="s" s="191">
        <v>4416</v>
      </c>
      <c r="C2388" t="s" s="192">
        <v>4417</v>
      </c>
      <c r="D2388" t="s" s="192">
        <v>2068</v>
      </c>
      <c r="E2388" t="s" s="192">
        <v>4398</v>
      </c>
      <c r="F2388" s="192">
        <f>IF('M103'!Y45-0&gt;=-0.5,"OK","ERROR")</f>
      </c>
    </row>
    <row r="2389">
      <c r="A2389" t="s" s="192">
        <v>258</v>
      </c>
      <c r="B2389" t="s" s="191">
        <v>4416</v>
      </c>
      <c r="C2389" t="s" s="192">
        <v>4417</v>
      </c>
      <c r="D2389" t="s" s="192">
        <v>2070</v>
      </c>
      <c r="E2389" t="s" s="192">
        <v>4354</v>
      </c>
      <c r="F2389" s="192">
        <f>IF('M103'!K46-0&gt;=-0.5,"OK","ERROR")</f>
      </c>
    </row>
    <row r="2390">
      <c r="A2390" t="s" s="192">
        <v>258</v>
      </c>
      <c r="B2390" t="s" s="191">
        <v>4416</v>
      </c>
      <c r="C2390" t="s" s="192">
        <v>4417</v>
      </c>
      <c r="D2390" t="s" s="192">
        <v>2072</v>
      </c>
      <c r="E2390" t="s" s="192">
        <v>4355</v>
      </c>
      <c r="F2390" s="192">
        <f>IF('M103'!L46-0&gt;=-0.5,"OK","ERROR")</f>
      </c>
    </row>
    <row r="2391">
      <c r="A2391" t="s" s="192">
        <v>258</v>
      </c>
      <c r="B2391" t="s" s="191">
        <v>4416</v>
      </c>
      <c r="C2391" t="s" s="192">
        <v>4417</v>
      </c>
      <c r="D2391" t="s" s="192">
        <v>2074</v>
      </c>
      <c r="E2391" t="s" s="192">
        <v>4356</v>
      </c>
      <c r="F2391" s="192">
        <f>IF('M103'!M46-0&gt;=-0.5,"OK","ERROR")</f>
      </c>
    </row>
    <row r="2392">
      <c r="A2392" t="s" s="192">
        <v>258</v>
      </c>
      <c r="B2392" t="s" s="191">
        <v>4416</v>
      </c>
      <c r="C2392" t="s" s="192">
        <v>4417</v>
      </c>
      <c r="D2392" t="s" s="192">
        <v>2076</v>
      </c>
      <c r="E2392" t="s" s="192">
        <v>4357</v>
      </c>
      <c r="F2392" s="192">
        <f>IF('M103'!N46-0&gt;=-0.5,"OK","ERROR")</f>
      </c>
    </row>
    <row r="2393">
      <c r="A2393" t="s" s="192">
        <v>258</v>
      </c>
      <c r="B2393" t="s" s="191">
        <v>4416</v>
      </c>
      <c r="C2393" t="s" s="192">
        <v>4417</v>
      </c>
      <c r="D2393" t="s" s="192">
        <v>2078</v>
      </c>
      <c r="E2393" t="s" s="192">
        <v>4358</v>
      </c>
      <c r="F2393" s="192">
        <f>IF('M103'!O46-0&gt;=-0.5,"OK","ERROR")</f>
      </c>
    </row>
    <row r="2394">
      <c r="A2394" t="s" s="192">
        <v>258</v>
      </c>
      <c r="B2394" t="s" s="191">
        <v>4416</v>
      </c>
      <c r="C2394" t="s" s="192">
        <v>4417</v>
      </c>
      <c r="D2394" t="s" s="192">
        <v>2080</v>
      </c>
      <c r="E2394" t="s" s="192">
        <v>4359</v>
      </c>
      <c r="F2394" s="192">
        <f>IF('M103'!P46-0&gt;=-0.5,"OK","ERROR")</f>
      </c>
    </row>
    <row r="2395">
      <c r="A2395" t="s" s="192">
        <v>258</v>
      </c>
      <c r="B2395" t="s" s="191">
        <v>4416</v>
      </c>
      <c r="C2395" t="s" s="192">
        <v>4417</v>
      </c>
      <c r="D2395" t="s" s="192">
        <v>2082</v>
      </c>
      <c r="E2395" t="s" s="192">
        <v>4360</v>
      </c>
      <c r="F2395" s="192">
        <f>IF('M103'!Q46-0&gt;=-0.5,"OK","ERROR")</f>
      </c>
    </row>
    <row r="2396">
      <c r="A2396" t="s" s="192">
        <v>258</v>
      </c>
      <c r="B2396" t="s" s="191">
        <v>4416</v>
      </c>
      <c r="C2396" t="s" s="192">
        <v>4417</v>
      </c>
      <c r="D2396" t="s" s="192">
        <v>2084</v>
      </c>
      <c r="E2396" t="s" s="192">
        <v>4361</v>
      </c>
      <c r="F2396" s="192">
        <f>IF('M103'!R46-0&gt;=-0.5,"OK","ERROR")</f>
      </c>
    </row>
    <row r="2397">
      <c r="A2397" t="s" s="192">
        <v>258</v>
      </c>
      <c r="B2397" t="s" s="191">
        <v>4416</v>
      </c>
      <c r="C2397" t="s" s="192">
        <v>4417</v>
      </c>
      <c r="D2397" t="s" s="192">
        <v>2086</v>
      </c>
      <c r="E2397" t="s" s="192">
        <v>4362</v>
      </c>
      <c r="F2397" s="192">
        <f>IF('M103'!S46-0&gt;=-0.5,"OK","ERROR")</f>
      </c>
    </row>
    <row r="2398">
      <c r="A2398" t="s" s="192">
        <v>258</v>
      </c>
      <c r="B2398" t="s" s="191">
        <v>4416</v>
      </c>
      <c r="C2398" t="s" s="192">
        <v>4417</v>
      </c>
      <c r="D2398" t="s" s="192">
        <v>2088</v>
      </c>
      <c r="E2398" t="s" s="192">
        <v>4363</v>
      </c>
      <c r="F2398" s="192">
        <f>IF('M103'!T46-0&gt;=-0.5,"OK","ERROR")</f>
      </c>
    </row>
    <row r="2399">
      <c r="A2399" t="s" s="192">
        <v>258</v>
      </c>
      <c r="B2399" t="s" s="191">
        <v>4416</v>
      </c>
      <c r="C2399" t="s" s="192">
        <v>4417</v>
      </c>
      <c r="D2399" t="s" s="192">
        <v>2090</v>
      </c>
      <c r="E2399" t="s" s="192">
        <v>4364</v>
      </c>
      <c r="F2399" s="192">
        <f>IF('M103'!U46-0&gt;=-0.5,"OK","ERROR")</f>
      </c>
    </row>
    <row r="2400">
      <c r="A2400" t="s" s="192">
        <v>258</v>
      </c>
      <c r="B2400" t="s" s="191">
        <v>4416</v>
      </c>
      <c r="C2400" t="s" s="192">
        <v>4417</v>
      </c>
      <c r="D2400" t="s" s="192">
        <v>2092</v>
      </c>
      <c r="E2400" t="s" s="192">
        <v>4365</v>
      </c>
      <c r="F2400" s="192">
        <f>IF('M103'!V46-0&gt;=-0.5,"OK","ERROR")</f>
      </c>
    </row>
    <row r="2401">
      <c r="A2401" t="s" s="192">
        <v>258</v>
      </c>
      <c r="B2401" t="s" s="191">
        <v>4416</v>
      </c>
      <c r="C2401" t="s" s="192">
        <v>4417</v>
      </c>
      <c r="D2401" t="s" s="192">
        <v>2094</v>
      </c>
      <c r="E2401" t="s" s="192">
        <v>4366</v>
      </c>
      <c r="F2401" s="192">
        <f>IF('M103'!W46-0&gt;=-0.5,"OK","ERROR")</f>
      </c>
    </row>
    <row r="2402">
      <c r="A2402" t="s" s="192">
        <v>258</v>
      </c>
      <c r="B2402" t="s" s="191">
        <v>4416</v>
      </c>
      <c r="C2402" t="s" s="192">
        <v>4417</v>
      </c>
      <c r="D2402" t="s" s="192">
        <v>2096</v>
      </c>
      <c r="E2402" t="s" s="192">
        <v>4367</v>
      </c>
      <c r="F2402" s="192">
        <f>IF('M103'!X46-0&gt;=-0.5,"OK","ERROR")</f>
      </c>
    </row>
    <row r="2403">
      <c r="A2403" t="s" s="192">
        <v>258</v>
      </c>
      <c r="B2403" t="s" s="191">
        <v>4416</v>
      </c>
      <c r="C2403" t="s" s="192">
        <v>4417</v>
      </c>
      <c r="D2403" t="s" s="192">
        <v>2098</v>
      </c>
      <c r="E2403" t="s" s="192">
        <v>4368</v>
      </c>
      <c r="F2403" s="192">
        <f>IF('M103'!Y46-0&gt;=-0.5,"OK","ERROR")</f>
      </c>
    </row>
    <row r="2404">
      <c r="A2404" t="s" s="192">
        <v>258</v>
      </c>
      <c r="B2404" t="s" s="191">
        <v>4433</v>
      </c>
      <c r="C2404" t="s" s="192">
        <v>4434</v>
      </c>
      <c r="D2404" t="s" s="192">
        <v>1588</v>
      </c>
      <c r="E2404" t="s" s="192">
        <v>4435</v>
      </c>
      <c r="F2404" s="192">
        <f>IF('M103'!K48-0&gt;=-0.5,"OK","ERROR")</f>
      </c>
    </row>
    <row r="2405">
      <c r="A2405" t="s" s="192">
        <v>258</v>
      </c>
      <c r="B2405" t="s" s="191">
        <v>4433</v>
      </c>
      <c r="C2405" t="s" s="192">
        <v>4434</v>
      </c>
      <c r="D2405" t="s" s="192">
        <v>1590</v>
      </c>
      <c r="E2405" t="s" s="192">
        <v>4436</v>
      </c>
      <c r="F2405" s="192">
        <f>IF('M103'!L48-0&gt;=-0.5,"OK","ERROR")</f>
      </c>
    </row>
    <row r="2406">
      <c r="A2406" t="s" s="192">
        <v>258</v>
      </c>
      <c r="B2406" t="s" s="191">
        <v>4433</v>
      </c>
      <c r="C2406" t="s" s="192">
        <v>4434</v>
      </c>
      <c r="D2406" t="s" s="192">
        <v>1592</v>
      </c>
      <c r="E2406" t="s" s="192">
        <v>4437</v>
      </c>
      <c r="F2406" s="192">
        <f>IF('M103'!M48-0&gt;=-0.5,"OK","ERROR")</f>
      </c>
    </row>
    <row r="2407">
      <c r="A2407" t="s" s="192">
        <v>258</v>
      </c>
      <c r="B2407" t="s" s="191">
        <v>4433</v>
      </c>
      <c r="C2407" t="s" s="192">
        <v>4434</v>
      </c>
      <c r="D2407" t="s" s="192">
        <v>1594</v>
      </c>
      <c r="E2407" t="s" s="192">
        <v>4438</v>
      </c>
      <c r="F2407" s="192">
        <f>IF('M103'!N48-0&gt;=-0.5,"OK","ERROR")</f>
      </c>
    </row>
    <row r="2408">
      <c r="A2408" t="s" s="192">
        <v>258</v>
      </c>
      <c r="B2408" t="s" s="191">
        <v>4433</v>
      </c>
      <c r="C2408" t="s" s="192">
        <v>4434</v>
      </c>
      <c r="D2408" t="s" s="192">
        <v>1596</v>
      </c>
      <c r="E2408" t="s" s="192">
        <v>4439</v>
      </c>
      <c r="F2408" s="192">
        <f>IF('M103'!O48-0&gt;=-0.5,"OK","ERROR")</f>
      </c>
    </row>
    <row r="2409">
      <c r="A2409" t="s" s="192">
        <v>258</v>
      </c>
      <c r="B2409" t="s" s="191">
        <v>4433</v>
      </c>
      <c r="C2409" t="s" s="192">
        <v>4434</v>
      </c>
      <c r="D2409" t="s" s="192">
        <v>1598</v>
      </c>
      <c r="E2409" t="s" s="192">
        <v>4440</v>
      </c>
      <c r="F2409" s="192">
        <f>IF('M103'!P48-0&gt;=-0.5,"OK","ERROR")</f>
      </c>
    </row>
    <row r="2410">
      <c r="A2410" t="s" s="192">
        <v>258</v>
      </c>
      <c r="B2410" t="s" s="191">
        <v>4433</v>
      </c>
      <c r="C2410" t="s" s="192">
        <v>4434</v>
      </c>
      <c r="D2410" t="s" s="192">
        <v>1600</v>
      </c>
      <c r="E2410" t="s" s="192">
        <v>4441</v>
      </c>
      <c r="F2410" s="192">
        <f>IF('M103'!Q48-0&gt;=-0.5,"OK","ERROR")</f>
      </c>
    </row>
    <row r="2411">
      <c r="A2411" t="s" s="192">
        <v>258</v>
      </c>
      <c r="B2411" t="s" s="191">
        <v>4433</v>
      </c>
      <c r="C2411" t="s" s="192">
        <v>4434</v>
      </c>
      <c r="D2411" t="s" s="192">
        <v>1602</v>
      </c>
      <c r="E2411" t="s" s="192">
        <v>4442</v>
      </c>
      <c r="F2411" s="192">
        <f>IF('M103'!R48-0&gt;=-0.5,"OK","ERROR")</f>
      </c>
    </row>
    <row r="2412">
      <c r="A2412" t="s" s="192">
        <v>258</v>
      </c>
      <c r="B2412" t="s" s="191">
        <v>4433</v>
      </c>
      <c r="C2412" t="s" s="192">
        <v>4434</v>
      </c>
      <c r="D2412" t="s" s="192">
        <v>1604</v>
      </c>
      <c r="E2412" t="s" s="192">
        <v>4443</v>
      </c>
      <c r="F2412" s="192">
        <f>IF('M103'!S48-0&gt;=-0.5,"OK","ERROR")</f>
      </c>
    </row>
    <row r="2413">
      <c r="A2413" t="s" s="192">
        <v>258</v>
      </c>
      <c r="B2413" t="s" s="191">
        <v>4433</v>
      </c>
      <c r="C2413" t="s" s="192">
        <v>4434</v>
      </c>
      <c r="D2413" t="s" s="192">
        <v>1606</v>
      </c>
      <c r="E2413" t="s" s="192">
        <v>4444</v>
      </c>
      <c r="F2413" s="192">
        <f>IF('M103'!T48-0&gt;=-0.5,"OK","ERROR")</f>
      </c>
    </row>
    <row r="2414">
      <c r="A2414" t="s" s="192">
        <v>258</v>
      </c>
      <c r="B2414" t="s" s="191">
        <v>4433</v>
      </c>
      <c r="C2414" t="s" s="192">
        <v>4434</v>
      </c>
      <c r="D2414" t="s" s="192">
        <v>1608</v>
      </c>
      <c r="E2414" t="s" s="192">
        <v>4445</v>
      </c>
      <c r="F2414" s="192">
        <f>IF('M103'!U48-0&gt;=-0.5,"OK","ERROR")</f>
      </c>
    </row>
    <row r="2415">
      <c r="A2415" t="s" s="192">
        <v>258</v>
      </c>
      <c r="B2415" t="s" s="191">
        <v>4433</v>
      </c>
      <c r="C2415" t="s" s="192">
        <v>4434</v>
      </c>
      <c r="D2415" t="s" s="192">
        <v>1610</v>
      </c>
      <c r="E2415" t="s" s="192">
        <v>4446</v>
      </c>
      <c r="F2415" s="192">
        <f>IF('M103'!V48-0&gt;=-0.5,"OK","ERROR")</f>
      </c>
    </row>
    <row r="2416">
      <c r="A2416" t="s" s="192">
        <v>258</v>
      </c>
      <c r="B2416" t="s" s="191">
        <v>4433</v>
      </c>
      <c r="C2416" t="s" s="192">
        <v>4434</v>
      </c>
      <c r="D2416" t="s" s="192">
        <v>1612</v>
      </c>
      <c r="E2416" t="s" s="192">
        <v>4447</v>
      </c>
      <c r="F2416" s="192">
        <f>IF('M103'!W48-0&gt;=-0.5,"OK","ERROR")</f>
      </c>
    </row>
    <row r="2417">
      <c r="A2417" t="s" s="192">
        <v>258</v>
      </c>
      <c r="B2417" t="s" s="191">
        <v>4433</v>
      </c>
      <c r="C2417" t="s" s="192">
        <v>4434</v>
      </c>
      <c r="D2417" t="s" s="192">
        <v>1614</v>
      </c>
      <c r="E2417" t="s" s="192">
        <v>4448</v>
      </c>
      <c r="F2417" s="192">
        <f>IF('M103'!X48-0&gt;=-0.5,"OK","ERROR")</f>
      </c>
    </row>
    <row r="2418">
      <c r="A2418" t="s" s="192">
        <v>258</v>
      </c>
      <c r="B2418" t="s" s="191">
        <v>4433</v>
      </c>
      <c r="C2418" t="s" s="192">
        <v>4434</v>
      </c>
      <c r="D2418" t="s" s="192">
        <v>1616</v>
      </c>
      <c r="E2418" t="s" s="192">
        <v>4449</v>
      </c>
      <c r="F2418" s="192">
        <f>IF('M103'!Y48-0&gt;=-0.5,"OK","ERROR")</f>
      </c>
    </row>
    <row r="2419">
      <c r="A2419" t="s" s="192">
        <v>259</v>
      </c>
      <c r="B2419" t="s" s="191">
        <v>716</v>
      </c>
      <c r="C2419" t="s" s="192">
        <v>717</v>
      </c>
      <c r="D2419" t="s" s="192">
        <v>718</v>
      </c>
      <c r="E2419" t="s" s="192">
        <v>4450</v>
      </c>
      <c r="F2419" s="192">
        <f>IF(ABS('M104'!Y21-SUM('M104'!X21,'M104'!Q21))&lt;=0.5,"OK","ERROR")</f>
      </c>
    </row>
    <row r="2420">
      <c r="A2420" t="s" s="192">
        <v>259</v>
      </c>
      <c r="B2420" t="s" s="191">
        <v>716</v>
      </c>
      <c r="C2420" t="s" s="192">
        <v>717</v>
      </c>
      <c r="D2420" t="s" s="192">
        <v>720</v>
      </c>
      <c r="E2420" t="s" s="192">
        <v>4451</v>
      </c>
      <c r="F2420" s="192">
        <f>IF(ABS('M104'!Y22-SUM('M104'!X22,'M104'!Q22))&lt;=0.5,"OK","ERROR")</f>
      </c>
    </row>
    <row r="2421">
      <c r="A2421" t="s" s="192">
        <v>259</v>
      </c>
      <c r="B2421" t="s" s="191">
        <v>716</v>
      </c>
      <c r="C2421" t="s" s="192">
        <v>717</v>
      </c>
      <c r="D2421" t="s" s="192">
        <v>722</v>
      </c>
      <c r="E2421" t="s" s="192">
        <v>4452</v>
      </c>
      <c r="F2421" s="192">
        <f>IF(ABS('M104'!Y23-SUM('M104'!X23,'M104'!Q23))&lt;=0.5,"OK","ERROR")</f>
      </c>
    </row>
    <row r="2422">
      <c r="A2422" t="s" s="192">
        <v>259</v>
      </c>
      <c r="B2422" t="s" s="191">
        <v>716</v>
      </c>
      <c r="C2422" t="s" s="192">
        <v>717</v>
      </c>
      <c r="D2422" t="s" s="192">
        <v>2230</v>
      </c>
      <c r="E2422" t="s" s="192">
        <v>4453</v>
      </c>
      <c r="F2422" s="192">
        <f>IF(ABS('M104'!Y24-SUM('M104'!X24,'M104'!Q24))&lt;=0.5,"OK","ERROR")</f>
      </c>
    </row>
    <row r="2423">
      <c r="A2423" t="s" s="192">
        <v>259</v>
      </c>
      <c r="B2423" t="s" s="191">
        <v>716</v>
      </c>
      <c r="C2423" t="s" s="192">
        <v>717</v>
      </c>
      <c r="D2423" t="s" s="192">
        <v>2232</v>
      </c>
      <c r="E2423" t="s" s="192">
        <v>4454</v>
      </c>
      <c r="F2423" s="192">
        <f>IF(ABS('M104'!Y25-SUM('M104'!X25,'M104'!Q25))&lt;=0.5,"OK","ERROR")</f>
      </c>
    </row>
    <row r="2424">
      <c r="A2424" t="s" s="192">
        <v>259</v>
      </c>
      <c r="B2424" t="s" s="191">
        <v>716</v>
      </c>
      <c r="C2424" t="s" s="192">
        <v>717</v>
      </c>
      <c r="D2424" t="s" s="192">
        <v>728</v>
      </c>
      <c r="E2424" t="s" s="192">
        <v>4455</v>
      </c>
      <c r="F2424" s="192">
        <f>IF(ABS('M104'!Y26-SUM('M104'!X26,'M104'!Q26))&lt;=0.5,"OK","ERROR")</f>
      </c>
    </row>
    <row r="2425">
      <c r="A2425" t="s" s="192">
        <v>259</v>
      </c>
      <c r="B2425" t="s" s="191">
        <v>890</v>
      </c>
      <c r="C2425" t="s" s="192">
        <v>891</v>
      </c>
      <c r="D2425" t="s" s="192">
        <v>2316</v>
      </c>
      <c r="E2425" t="s" s="192">
        <v>4456</v>
      </c>
      <c r="F2425" s="192">
        <f>IF(ABS('M104'!Q21-SUM('M104'!K21,'M104'!L21,'M104'!N21,'M104'!O21,'M104'!P21,'M104'!M21))&lt;=0.5,"OK","ERROR")</f>
      </c>
    </row>
    <row r="2426">
      <c r="A2426" t="s" s="192">
        <v>259</v>
      </c>
      <c r="B2426" t="s" s="191">
        <v>890</v>
      </c>
      <c r="C2426" t="s" s="192">
        <v>891</v>
      </c>
      <c r="D2426" t="s" s="192">
        <v>2318</v>
      </c>
      <c r="E2426" t="s" s="192">
        <v>4457</v>
      </c>
      <c r="F2426" s="192">
        <f>IF(ABS('M104'!X21-SUM('M104'!R21,'M104'!S21,'M104'!U21,'M104'!V21,'M104'!W21,'M104'!T21))&lt;=0.5,"OK","ERROR")</f>
      </c>
    </row>
    <row r="2427">
      <c r="A2427" t="s" s="192">
        <v>259</v>
      </c>
      <c r="B2427" t="s" s="191">
        <v>890</v>
      </c>
      <c r="C2427" t="s" s="192">
        <v>891</v>
      </c>
      <c r="D2427" t="s" s="192">
        <v>2320</v>
      </c>
      <c r="E2427" t="s" s="192">
        <v>4458</v>
      </c>
      <c r="F2427" s="192">
        <f>IF(ABS('M104'!Q22-SUM('M104'!K22,'M104'!L22,'M104'!N22,'M104'!O22,'M104'!P22,'M104'!M22))&lt;=0.5,"OK","ERROR")</f>
      </c>
    </row>
    <row r="2428">
      <c r="A2428" t="s" s="192">
        <v>259</v>
      </c>
      <c r="B2428" t="s" s="191">
        <v>890</v>
      </c>
      <c r="C2428" t="s" s="192">
        <v>891</v>
      </c>
      <c r="D2428" t="s" s="192">
        <v>2322</v>
      </c>
      <c r="E2428" t="s" s="192">
        <v>4459</v>
      </c>
      <c r="F2428" s="192">
        <f>IF(ABS('M104'!X22-SUM('M104'!R22,'M104'!S22,'M104'!U22,'M104'!V22,'M104'!W22,'M104'!T22))&lt;=0.5,"OK","ERROR")</f>
      </c>
    </row>
    <row r="2429">
      <c r="A2429" t="s" s="192">
        <v>259</v>
      </c>
      <c r="B2429" t="s" s="191">
        <v>890</v>
      </c>
      <c r="C2429" t="s" s="192">
        <v>891</v>
      </c>
      <c r="D2429" t="s" s="192">
        <v>2324</v>
      </c>
      <c r="E2429" t="s" s="192">
        <v>4460</v>
      </c>
      <c r="F2429" s="192">
        <f>IF(ABS('M104'!Q23-SUM('M104'!K23,'M104'!L23,'M104'!N23,'M104'!O23,'M104'!P23,'M104'!M23))&lt;=0.5,"OK","ERROR")</f>
      </c>
    </row>
    <row r="2430">
      <c r="A2430" t="s" s="192">
        <v>259</v>
      </c>
      <c r="B2430" t="s" s="191">
        <v>890</v>
      </c>
      <c r="C2430" t="s" s="192">
        <v>891</v>
      </c>
      <c r="D2430" t="s" s="192">
        <v>2326</v>
      </c>
      <c r="E2430" t="s" s="192">
        <v>4461</v>
      </c>
      <c r="F2430" s="192">
        <f>IF(ABS('M104'!X23-SUM('M104'!R23,'M104'!S23,'M104'!U23,'M104'!V23,'M104'!W23,'M104'!T23))&lt;=0.5,"OK","ERROR")</f>
      </c>
    </row>
    <row r="2431">
      <c r="A2431" t="s" s="192">
        <v>259</v>
      </c>
      <c r="B2431" t="s" s="191">
        <v>890</v>
      </c>
      <c r="C2431" t="s" s="192">
        <v>891</v>
      </c>
      <c r="D2431" t="s" s="192">
        <v>2328</v>
      </c>
      <c r="E2431" t="s" s="192">
        <v>4462</v>
      </c>
      <c r="F2431" s="192">
        <f>IF(ABS('M104'!Q24-SUM('M104'!K24,'M104'!L24,'M104'!N24,'M104'!O24,'M104'!P24,'M104'!M24))&lt;=0.5,"OK","ERROR")</f>
      </c>
    </row>
    <row r="2432">
      <c r="A2432" t="s" s="192">
        <v>259</v>
      </c>
      <c r="B2432" t="s" s="191">
        <v>890</v>
      </c>
      <c r="C2432" t="s" s="192">
        <v>891</v>
      </c>
      <c r="D2432" t="s" s="192">
        <v>2330</v>
      </c>
      <c r="E2432" t="s" s="192">
        <v>4463</v>
      </c>
      <c r="F2432" s="192">
        <f>IF(ABS('M104'!X24-SUM('M104'!R24,'M104'!S24,'M104'!U24,'M104'!V24,'M104'!W24,'M104'!T24))&lt;=0.5,"OK","ERROR")</f>
      </c>
    </row>
    <row r="2433">
      <c r="A2433" t="s" s="192">
        <v>259</v>
      </c>
      <c r="B2433" t="s" s="191">
        <v>890</v>
      </c>
      <c r="C2433" t="s" s="192">
        <v>891</v>
      </c>
      <c r="D2433" t="s" s="192">
        <v>2332</v>
      </c>
      <c r="E2433" t="s" s="192">
        <v>4464</v>
      </c>
      <c r="F2433" s="192">
        <f>IF(ABS('M104'!Q25-SUM('M104'!K25,'M104'!L25,'M104'!N25,'M104'!O25,'M104'!P25,'M104'!M25))&lt;=0.5,"OK","ERROR")</f>
      </c>
    </row>
    <row r="2434">
      <c r="A2434" t="s" s="192">
        <v>259</v>
      </c>
      <c r="B2434" t="s" s="191">
        <v>890</v>
      </c>
      <c r="C2434" t="s" s="192">
        <v>891</v>
      </c>
      <c r="D2434" t="s" s="192">
        <v>2334</v>
      </c>
      <c r="E2434" t="s" s="192">
        <v>4465</v>
      </c>
      <c r="F2434" s="192">
        <f>IF(ABS('M104'!X25-SUM('M104'!R25,'M104'!S25,'M104'!U25,'M104'!V25,'M104'!W25,'M104'!T25))&lt;=0.5,"OK","ERROR")</f>
      </c>
    </row>
    <row r="2435">
      <c r="A2435" t="s" s="192">
        <v>259</v>
      </c>
      <c r="B2435" t="s" s="191">
        <v>890</v>
      </c>
      <c r="C2435" t="s" s="192">
        <v>891</v>
      </c>
      <c r="D2435" t="s" s="192">
        <v>2336</v>
      </c>
      <c r="E2435" t="s" s="192">
        <v>4466</v>
      </c>
      <c r="F2435" s="192">
        <f>IF(ABS('M104'!Q26-SUM('M104'!K26,'M104'!L26,'M104'!N26,'M104'!O26,'M104'!P26,'M104'!M26))&lt;=0.5,"OK","ERROR")</f>
      </c>
    </row>
    <row r="2436">
      <c r="A2436" t="s" s="192">
        <v>259</v>
      </c>
      <c r="B2436" t="s" s="191">
        <v>890</v>
      </c>
      <c r="C2436" t="s" s="192">
        <v>891</v>
      </c>
      <c r="D2436" t="s" s="192">
        <v>2338</v>
      </c>
      <c r="E2436" t="s" s="192">
        <v>4467</v>
      </c>
      <c r="F2436" s="192">
        <f>IF(ABS('M104'!X26-SUM('M104'!R26,'M104'!S26,'M104'!U26,'M104'!V26,'M104'!W26,'M104'!T26))&lt;=0.5,"OK","ERROR")</f>
      </c>
    </row>
    <row r="2437">
      <c r="A2437" t="s" s="192">
        <v>259</v>
      </c>
      <c r="B2437" t="s" s="191">
        <v>4468</v>
      </c>
      <c r="C2437" t="s" s="192">
        <v>4469</v>
      </c>
      <c r="D2437" t="s" s="192">
        <v>4470</v>
      </c>
      <c r="E2437" t="s" s="192">
        <v>4471</v>
      </c>
      <c r="F2437" s="192">
        <f>IF(ABS('M104'!K21-SUM('M104'!K23,'M104'!K22))&lt;=0.5,"OK","ERROR")</f>
      </c>
    </row>
    <row r="2438">
      <c r="A2438" t="s" s="192">
        <v>259</v>
      </c>
      <c r="B2438" t="s" s="191">
        <v>4468</v>
      </c>
      <c r="C2438" t="s" s="192">
        <v>4469</v>
      </c>
      <c r="D2438" t="s" s="192">
        <v>4472</v>
      </c>
      <c r="E2438" t="s" s="192">
        <v>4473</v>
      </c>
      <c r="F2438" s="192">
        <f>IF(ABS('M104'!L21-SUM('M104'!L23,'M104'!L22))&lt;=0.5,"OK","ERROR")</f>
      </c>
    </row>
    <row r="2439">
      <c r="A2439" t="s" s="192">
        <v>259</v>
      </c>
      <c r="B2439" t="s" s="191">
        <v>4468</v>
      </c>
      <c r="C2439" t="s" s="192">
        <v>4469</v>
      </c>
      <c r="D2439" t="s" s="192">
        <v>4474</v>
      </c>
      <c r="E2439" t="s" s="192">
        <v>4475</v>
      </c>
      <c r="F2439" s="192">
        <f>IF(ABS('M104'!M21-SUM('M104'!M23,'M104'!M22))&lt;=0.5,"OK","ERROR")</f>
      </c>
    </row>
    <row r="2440">
      <c r="A2440" t="s" s="192">
        <v>259</v>
      </c>
      <c r="B2440" t="s" s="191">
        <v>4468</v>
      </c>
      <c r="C2440" t="s" s="192">
        <v>4469</v>
      </c>
      <c r="D2440" t="s" s="192">
        <v>4476</v>
      </c>
      <c r="E2440" t="s" s="192">
        <v>4477</v>
      </c>
      <c r="F2440" s="192">
        <f>IF(ABS('M104'!N21-SUM('M104'!N23,'M104'!N22))&lt;=0.5,"OK","ERROR")</f>
      </c>
    </row>
    <row r="2441">
      <c r="A2441" t="s" s="192">
        <v>259</v>
      </c>
      <c r="B2441" t="s" s="191">
        <v>4468</v>
      </c>
      <c r="C2441" t="s" s="192">
        <v>4469</v>
      </c>
      <c r="D2441" t="s" s="192">
        <v>4478</v>
      </c>
      <c r="E2441" t="s" s="192">
        <v>4479</v>
      </c>
      <c r="F2441" s="192">
        <f>IF(ABS('M104'!O21-SUM('M104'!O23,'M104'!O22))&lt;=0.5,"OK","ERROR")</f>
      </c>
    </row>
    <row r="2442">
      <c r="A2442" t="s" s="192">
        <v>259</v>
      </c>
      <c r="B2442" t="s" s="191">
        <v>4468</v>
      </c>
      <c r="C2442" t="s" s="192">
        <v>4469</v>
      </c>
      <c r="D2442" t="s" s="192">
        <v>4480</v>
      </c>
      <c r="E2442" t="s" s="192">
        <v>4481</v>
      </c>
      <c r="F2442" s="192">
        <f>IF(ABS('M104'!P21-SUM('M104'!P23,'M104'!P22))&lt;=0.5,"OK","ERROR")</f>
      </c>
    </row>
    <row r="2443">
      <c r="A2443" t="s" s="192">
        <v>259</v>
      </c>
      <c r="B2443" t="s" s="191">
        <v>4468</v>
      </c>
      <c r="C2443" t="s" s="192">
        <v>4469</v>
      </c>
      <c r="D2443" t="s" s="192">
        <v>4482</v>
      </c>
      <c r="E2443" t="s" s="192">
        <v>4483</v>
      </c>
      <c r="F2443" s="192">
        <f>IF(ABS('M104'!Q21-SUM('M104'!Q23,'M104'!Q22))&lt;=0.5,"OK","ERROR")</f>
      </c>
    </row>
    <row r="2444">
      <c r="A2444" t="s" s="192">
        <v>259</v>
      </c>
      <c r="B2444" t="s" s="191">
        <v>4468</v>
      </c>
      <c r="C2444" t="s" s="192">
        <v>4469</v>
      </c>
      <c r="D2444" t="s" s="192">
        <v>4484</v>
      </c>
      <c r="E2444" t="s" s="192">
        <v>4485</v>
      </c>
      <c r="F2444" s="192">
        <f>IF(ABS('M104'!R21-SUM('M104'!R23,'M104'!R22))&lt;=0.5,"OK","ERROR")</f>
      </c>
    </row>
    <row r="2445">
      <c r="A2445" t="s" s="192">
        <v>259</v>
      </c>
      <c r="B2445" t="s" s="191">
        <v>4468</v>
      </c>
      <c r="C2445" t="s" s="192">
        <v>4469</v>
      </c>
      <c r="D2445" t="s" s="192">
        <v>4486</v>
      </c>
      <c r="E2445" t="s" s="192">
        <v>4487</v>
      </c>
      <c r="F2445" s="192">
        <f>IF(ABS('M104'!S21-SUM('M104'!S23,'M104'!S22))&lt;=0.5,"OK","ERROR")</f>
      </c>
    </row>
    <row r="2446">
      <c r="A2446" t="s" s="192">
        <v>259</v>
      </c>
      <c r="B2446" t="s" s="191">
        <v>4468</v>
      </c>
      <c r="C2446" t="s" s="192">
        <v>4469</v>
      </c>
      <c r="D2446" t="s" s="192">
        <v>4488</v>
      </c>
      <c r="E2446" t="s" s="192">
        <v>4489</v>
      </c>
      <c r="F2446" s="192">
        <f>IF(ABS('M104'!T21-SUM('M104'!T23,'M104'!T22))&lt;=0.5,"OK","ERROR")</f>
      </c>
    </row>
    <row r="2447">
      <c r="A2447" t="s" s="192">
        <v>259</v>
      </c>
      <c r="B2447" t="s" s="191">
        <v>4468</v>
      </c>
      <c r="C2447" t="s" s="192">
        <v>4469</v>
      </c>
      <c r="D2447" t="s" s="192">
        <v>4490</v>
      </c>
      <c r="E2447" t="s" s="192">
        <v>4491</v>
      </c>
      <c r="F2447" s="192">
        <f>IF(ABS('M104'!U21-SUM('M104'!U23,'M104'!U22))&lt;=0.5,"OK","ERROR")</f>
      </c>
    </row>
    <row r="2448">
      <c r="A2448" t="s" s="192">
        <v>259</v>
      </c>
      <c r="B2448" t="s" s="191">
        <v>4468</v>
      </c>
      <c r="C2448" t="s" s="192">
        <v>4469</v>
      </c>
      <c r="D2448" t="s" s="192">
        <v>4492</v>
      </c>
      <c r="E2448" t="s" s="192">
        <v>4493</v>
      </c>
      <c r="F2448" s="192">
        <f>IF(ABS('M104'!V21-SUM('M104'!V23,'M104'!V22))&lt;=0.5,"OK","ERROR")</f>
      </c>
    </row>
    <row r="2449">
      <c r="A2449" t="s" s="192">
        <v>259</v>
      </c>
      <c r="B2449" t="s" s="191">
        <v>4468</v>
      </c>
      <c r="C2449" t="s" s="192">
        <v>4469</v>
      </c>
      <c r="D2449" t="s" s="192">
        <v>4494</v>
      </c>
      <c r="E2449" t="s" s="192">
        <v>4495</v>
      </c>
      <c r="F2449" s="192">
        <f>IF(ABS('M104'!W21-SUM('M104'!W23,'M104'!W22))&lt;=0.5,"OK","ERROR")</f>
      </c>
    </row>
    <row r="2450">
      <c r="A2450" t="s" s="192">
        <v>259</v>
      </c>
      <c r="B2450" t="s" s="191">
        <v>4468</v>
      </c>
      <c r="C2450" t="s" s="192">
        <v>4469</v>
      </c>
      <c r="D2450" t="s" s="192">
        <v>4496</v>
      </c>
      <c r="E2450" t="s" s="192">
        <v>4497</v>
      </c>
      <c r="F2450" s="192">
        <f>IF(ABS('M104'!X21-SUM('M104'!X23,'M104'!X22))&lt;=0.5,"OK","ERROR")</f>
      </c>
    </row>
    <row r="2451">
      <c r="A2451" t="s" s="192">
        <v>259</v>
      </c>
      <c r="B2451" t="s" s="191">
        <v>4468</v>
      </c>
      <c r="C2451" t="s" s="192">
        <v>4469</v>
      </c>
      <c r="D2451" t="s" s="192">
        <v>4498</v>
      </c>
      <c r="E2451" t="s" s="192">
        <v>4499</v>
      </c>
      <c r="F2451" s="192">
        <f>IF(ABS('M104'!Y21-SUM('M104'!Y23,'M104'!Y22))&lt;=0.5,"OK","ERROR")</f>
      </c>
    </row>
    <row r="2452">
      <c r="A2452" t="s" s="192">
        <v>259</v>
      </c>
      <c r="B2452" t="s" s="191">
        <v>4500</v>
      </c>
      <c r="C2452" t="s" s="192">
        <v>4501</v>
      </c>
      <c r="D2452" t="s" s="192">
        <v>4502</v>
      </c>
      <c r="E2452" t="s" s="192">
        <v>4503</v>
      </c>
      <c r="F2452" s="192">
        <f>IF(ABS('M104'!K24-SUM('M104'!K26,'M104'!K25))&lt;=0.5,"OK","ERROR")</f>
      </c>
    </row>
    <row r="2453">
      <c r="A2453" t="s" s="192">
        <v>259</v>
      </c>
      <c r="B2453" t="s" s="191">
        <v>4500</v>
      </c>
      <c r="C2453" t="s" s="192">
        <v>4501</v>
      </c>
      <c r="D2453" t="s" s="192">
        <v>4504</v>
      </c>
      <c r="E2453" t="s" s="192">
        <v>4505</v>
      </c>
      <c r="F2453" s="192">
        <f>IF(ABS('M104'!L24-SUM('M104'!L26,'M104'!L25))&lt;=0.5,"OK","ERROR")</f>
      </c>
    </row>
    <row r="2454">
      <c r="A2454" t="s" s="192">
        <v>259</v>
      </c>
      <c r="B2454" t="s" s="191">
        <v>4500</v>
      </c>
      <c r="C2454" t="s" s="192">
        <v>4501</v>
      </c>
      <c r="D2454" t="s" s="192">
        <v>4506</v>
      </c>
      <c r="E2454" t="s" s="192">
        <v>4507</v>
      </c>
      <c r="F2454" s="192">
        <f>IF(ABS('M104'!M24-SUM('M104'!M26,'M104'!M25))&lt;=0.5,"OK","ERROR")</f>
      </c>
    </row>
    <row r="2455">
      <c r="A2455" t="s" s="192">
        <v>259</v>
      </c>
      <c r="B2455" t="s" s="191">
        <v>4500</v>
      </c>
      <c r="C2455" t="s" s="192">
        <v>4501</v>
      </c>
      <c r="D2455" t="s" s="192">
        <v>4508</v>
      </c>
      <c r="E2455" t="s" s="192">
        <v>4509</v>
      </c>
      <c r="F2455" s="192">
        <f>IF(ABS('M104'!N24-SUM('M104'!N26,'M104'!N25))&lt;=0.5,"OK","ERROR")</f>
      </c>
    </row>
    <row r="2456">
      <c r="A2456" t="s" s="192">
        <v>259</v>
      </c>
      <c r="B2456" t="s" s="191">
        <v>4500</v>
      </c>
      <c r="C2456" t="s" s="192">
        <v>4501</v>
      </c>
      <c r="D2456" t="s" s="192">
        <v>4510</v>
      </c>
      <c r="E2456" t="s" s="192">
        <v>4511</v>
      </c>
      <c r="F2456" s="192">
        <f>IF(ABS('M104'!O24-SUM('M104'!O26,'M104'!O25))&lt;=0.5,"OK","ERROR")</f>
      </c>
    </row>
    <row r="2457">
      <c r="A2457" t="s" s="192">
        <v>259</v>
      </c>
      <c r="B2457" t="s" s="191">
        <v>4500</v>
      </c>
      <c r="C2457" t="s" s="192">
        <v>4501</v>
      </c>
      <c r="D2457" t="s" s="192">
        <v>4512</v>
      </c>
      <c r="E2457" t="s" s="192">
        <v>4513</v>
      </c>
      <c r="F2457" s="192">
        <f>IF(ABS('M104'!P24-SUM('M104'!P26,'M104'!P25))&lt;=0.5,"OK","ERROR")</f>
      </c>
    </row>
    <row r="2458">
      <c r="A2458" t="s" s="192">
        <v>259</v>
      </c>
      <c r="B2458" t="s" s="191">
        <v>4500</v>
      </c>
      <c r="C2458" t="s" s="192">
        <v>4501</v>
      </c>
      <c r="D2458" t="s" s="192">
        <v>4514</v>
      </c>
      <c r="E2458" t="s" s="192">
        <v>4515</v>
      </c>
      <c r="F2458" s="192">
        <f>IF(ABS('M104'!Q24-SUM('M104'!Q26,'M104'!Q25))&lt;=0.5,"OK","ERROR")</f>
      </c>
    </row>
    <row r="2459">
      <c r="A2459" t="s" s="192">
        <v>259</v>
      </c>
      <c r="B2459" t="s" s="191">
        <v>4500</v>
      </c>
      <c r="C2459" t="s" s="192">
        <v>4501</v>
      </c>
      <c r="D2459" t="s" s="192">
        <v>4516</v>
      </c>
      <c r="E2459" t="s" s="192">
        <v>4517</v>
      </c>
      <c r="F2459" s="192">
        <f>IF(ABS('M104'!R24-SUM('M104'!R26,'M104'!R25))&lt;=0.5,"OK","ERROR")</f>
      </c>
    </row>
    <row r="2460">
      <c r="A2460" t="s" s="192">
        <v>259</v>
      </c>
      <c r="B2460" t="s" s="191">
        <v>4500</v>
      </c>
      <c r="C2460" t="s" s="192">
        <v>4501</v>
      </c>
      <c r="D2460" t="s" s="192">
        <v>4518</v>
      </c>
      <c r="E2460" t="s" s="192">
        <v>4519</v>
      </c>
      <c r="F2460" s="192">
        <f>IF(ABS('M104'!S24-SUM('M104'!S26,'M104'!S25))&lt;=0.5,"OK","ERROR")</f>
      </c>
    </row>
    <row r="2461">
      <c r="A2461" t="s" s="192">
        <v>259</v>
      </c>
      <c r="B2461" t="s" s="191">
        <v>4500</v>
      </c>
      <c r="C2461" t="s" s="192">
        <v>4501</v>
      </c>
      <c r="D2461" t="s" s="192">
        <v>4520</v>
      </c>
      <c r="E2461" t="s" s="192">
        <v>4521</v>
      </c>
      <c r="F2461" s="192">
        <f>IF(ABS('M104'!T24-SUM('M104'!T26,'M104'!T25))&lt;=0.5,"OK","ERROR")</f>
      </c>
    </row>
    <row r="2462">
      <c r="A2462" t="s" s="192">
        <v>259</v>
      </c>
      <c r="B2462" t="s" s="191">
        <v>4500</v>
      </c>
      <c r="C2462" t="s" s="192">
        <v>4501</v>
      </c>
      <c r="D2462" t="s" s="192">
        <v>4522</v>
      </c>
      <c r="E2462" t="s" s="192">
        <v>4523</v>
      </c>
      <c r="F2462" s="192">
        <f>IF(ABS('M104'!U24-SUM('M104'!U26,'M104'!U25))&lt;=0.5,"OK","ERROR")</f>
      </c>
    </row>
    <row r="2463">
      <c r="A2463" t="s" s="192">
        <v>259</v>
      </c>
      <c r="B2463" t="s" s="191">
        <v>4500</v>
      </c>
      <c r="C2463" t="s" s="192">
        <v>4501</v>
      </c>
      <c r="D2463" t="s" s="192">
        <v>4524</v>
      </c>
      <c r="E2463" t="s" s="192">
        <v>4525</v>
      </c>
      <c r="F2463" s="192">
        <f>IF(ABS('M104'!V24-SUM('M104'!V26,'M104'!V25))&lt;=0.5,"OK","ERROR")</f>
      </c>
    </row>
    <row r="2464">
      <c r="A2464" t="s" s="192">
        <v>259</v>
      </c>
      <c r="B2464" t="s" s="191">
        <v>4500</v>
      </c>
      <c r="C2464" t="s" s="192">
        <v>4501</v>
      </c>
      <c r="D2464" t="s" s="192">
        <v>4526</v>
      </c>
      <c r="E2464" t="s" s="192">
        <v>4527</v>
      </c>
      <c r="F2464" s="192">
        <f>IF(ABS('M104'!W24-SUM('M104'!W26,'M104'!W25))&lt;=0.5,"OK","ERROR")</f>
      </c>
    </row>
    <row r="2465">
      <c r="A2465" t="s" s="192">
        <v>259</v>
      </c>
      <c r="B2465" t="s" s="191">
        <v>4500</v>
      </c>
      <c r="C2465" t="s" s="192">
        <v>4501</v>
      </c>
      <c r="D2465" t="s" s="192">
        <v>4528</v>
      </c>
      <c r="E2465" t="s" s="192">
        <v>4529</v>
      </c>
      <c r="F2465" s="192">
        <f>IF(ABS('M104'!X24-SUM('M104'!X26,'M104'!X25))&lt;=0.5,"OK","ERROR")</f>
      </c>
    </row>
    <row r="2466">
      <c r="A2466" t="s" s="192">
        <v>259</v>
      </c>
      <c r="B2466" t="s" s="191">
        <v>4500</v>
      </c>
      <c r="C2466" t="s" s="192">
        <v>4501</v>
      </c>
      <c r="D2466" t="s" s="192">
        <v>4530</v>
      </c>
      <c r="E2466" t="s" s="192">
        <v>4531</v>
      </c>
      <c r="F2466" s="192">
        <f>IF(ABS('M104'!Y24-SUM('M104'!Y26,'M104'!Y25))&lt;=0.5,"OK","ERROR")</f>
      </c>
    </row>
    <row r="2467">
      <c r="A2467" t="s" s="192">
        <v>259</v>
      </c>
      <c r="B2467" t="s" s="191">
        <v>4532</v>
      </c>
      <c r="C2467" t="s" s="192">
        <v>4533</v>
      </c>
      <c r="D2467" t="s" s="192">
        <v>4534</v>
      </c>
      <c r="E2467" t="s" s="192">
        <v>4535</v>
      </c>
      <c r="F2467" s="192">
        <f>IF(ABS('M104'!K22-'M104'!K25)&lt;=0.5,"OK","ERROR")</f>
      </c>
    </row>
    <row r="2468">
      <c r="A2468" t="s" s="192">
        <v>259</v>
      </c>
      <c r="B2468" t="s" s="191">
        <v>4532</v>
      </c>
      <c r="C2468" t="s" s="192">
        <v>4533</v>
      </c>
      <c r="D2468" t="s" s="192">
        <v>4536</v>
      </c>
      <c r="E2468" t="s" s="192">
        <v>4537</v>
      </c>
      <c r="F2468" s="192">
        <f>IF(ABS('M104'!L22-'M104'!L25)&lt;=0.5,"OK","ERROR")</f>
      </c>
    </row>
    <row r="2469">
      <c r="A2469" t="s" s="192">
        <v>259</v>
      </c>
      <c r="B2469" t="s" s="191">
        <v>4532</v>
      </c>
      <c r="C2469" t="s" s="192">
        <v>4533</v>
      </c>
      <c r="D2469" t="s" s="192">
        <v>4538</v>
      </c>
      <c r="E2469" t="s" s="192">
        <v>4539</v>
      </c>
      <c r="F2469" s="192">
        <f>IF(ABS('M104'!M22-'M104'!M25)&lt;=0.5,"OK","ERROR")</f>
      </c>
    </row>
    <row r="2470">
      <c r="A2470" t="s" s="192">
        <v>259</v>
      </c>
      <c r="B2470" t="s" s="191">
        <v>4532</v>
      </c>
      <c r="C2470" t="s" s="192">
        <v>4533</v>
      </c>
      <c r="D2470" t="s" s="192">
        <v>4540</v>
      </c>
      <c r="E2470" t="s" s="192">
        <v>4541</v>
      </c>
      <c r="F2470" s="192">
        <f>IF(ABS('M104'!N22-'M104'!N25)&lt;=0.5,"OK","ERROR")</f>
      </c>
    </row>
    <row r="2471">
      <c r="A2471" t="s" s="192">
        <v>259</v>
      </c>
      <c r="B2471" t="s" s="191">
        <v>4532</v>
      </c>
      <c r="C2471" t="s" s="192">
        <v>4533</v>
      </c>
      <c r="D2471" t="s" s="192">
        <v>4542</v>
      </c>
      <c r="E2471" t="s" s="192">
        <v>4543</v>
      </c>
      <c r="F2471" s="192">
        <f>IF(ABS('M104'!O22-'M104'!O25)&lt;=0.5,"OK","ERROR")</f>
      </c>
    </row>
    <row r="2472">
      <c r="A2472" t="s" s="192">
        <v>259</v>
      </c>
      <c r="B2472" t="s" s="191">
        <v>4532</v>
      </c>
      <c r="C2472" t="s" s="192">
        <v>4533</v>
      </c>
      <c r="D2472" t="s" s="192">
        <v>4544</v>
      </c>
      <c r="E2472" t="s" s="192">
        <v>4545</v>
      </c>
      <c r="F2472" s="192">
        <f>IF(ABS('M104'!P22-'M104'!P25)&lt;=0.5,"OK","ERROR")</f>
      </c>
    </row>
    <row r="2473">
      <c r="A2473" t="s" s="192">
        <v>259</v>
      </c>
      <c r="B2473" t="s" s="191">
        <v>4532</v>
      </c>
      <c r="C2473" t="s" s="192">
        <v>4533</v>
      </c>
      <c r="D2473" t="s" s="192">
        <v>4546</v>
      </c>
      <c r="E2473" t="s" s="192">
        <v>4547</v>
      </c>
      <c r="F2473" s="192">
        <f>IF(ABS('M104'!Q22-'M104'!Q25)&lt;=0.5,"OK","ERROR")</f>
      </c>
    </row>
    <row r="2474">
      <c r="A2474" t="s" s="192">
        <v>259</v>
      </c>
      <c r="B2474" t="s" s="191">
        <v>4548</v>
      </c>
      <c r="C2474" t="s" s="192">
        <v>4549</v>
      </c>
      <c r="D2474" t="s" s="192">
        <v>4550</v>
      </c>
      <c r="E2474" t="s" s="192">
        <v>4551</v>
      </c>
      <c r="F2474" s="192">
        <f>IF(ABS('M104'!R23-'M104'!R26)&lt;=0.5,"OK","ERROR")</f>
      </c>
    </row>
    <row r="2475">
      <c r="A2475" t="s" s="192">
        <v>259</v>
      </c>
      <c r="B2475" t="s" s="191">
        <v>4548</v>
      </c>
      <c r="C2475" t="s" s="192">
        <v>4549</v>
      </c>
      <c r="D2475" t="s" s="192">
        <v>4552</v>
      </c>
      <c r="E2475" t="s" s="192">
        <v>4553</v>
      </c>
      <c r="F2475" s="192">
        <f>IF(ABS('M104'!S23-'M104'!S26)&lt;=0.5,"OK","ERROR")</f>
      </c>
    </row>
    <row r="2476">
      <c r="A2476" t="s" s="192">
        <v>259</v>
      </c>
      <c r="B2476" t="s" s="191">
        <v>4548</v>
      </c>
      <c r="C2476" t="s" s="192">
        <v>4549</v>
      </c>
      <c r="D2476" t="s" s="192">
        <v>4554</v>
      </c>
      <c r="E2476" t="s" s="192">
        <v>4555</v>
      </c>
      <c r="F2476" s="192">
        <f>IF(ABS('M104'!T23-'M104'!T26)&lt;=0.5,"OK","ERROR")</f>
      </c>
    </row>
    <row r="2477">
      <c r="A2477" t="s" s="192">
        <v>259</v>
      </c>
      <c r="B2477" t="s" s="191">
        <v>4548</v>
      </c>
      <c r="C2477" t="s" s="192">
        <v>4549</v>
      </c>
      <c r="D2477" t="s" s="192">
        <v>4556</v>
      </c>
      <c r="E2477" t="s" s="192">
        <v>4557</v>
      </c>
      <c r="F2477" s="192">
        <f>IF(ABS('M104'!U23-'M104'!U26)&lt;=0.5,"OK","ERROR")</f>
      </c>
    </row>
    <row r="2478">
      <c r="A2478" t="s" s="192">
        <v>259</v>
      </c>
      <c r="B2478" t="s" s="191">
        <v>4548</v>
      </c>
      <c r="C2478" t="s" s="192">
        <v>4549</v>
      </c>
      <c r="D2478" t="s" s="192">
        <v>4558</v>
      </c>
      <c r="E2478" t="s" s="192">
        <v>4559</v>
      </c>
      <c r="F2478" s="192">
        <f>IF(ABS('M104'!V23-'M104'!V26)&lt;=0.5,"OK","ERROR")</f>
      </c>
    </row>
    <row r="2479">
      <c r="A2479" t="s" s="192">
        <v>259</v>
      </c>
      <c r="B2479" t="s" s="191">
        <v>4548</v>
      </c>
      <c r="C2479" t="s" s="192">
        <v>4549</v>
      </c>
      <c r="D2479" t="s" s="192">
        <v>4560</v>
      </c>
      <c r="E2479" t="s" s="192">
        <v>4561</v>
      </c>
      <c r="F2479" s="192">
        <f>IF(ABS('M104'!W23-'M104'!W26)&lt;=0.5,"OK","ERROR")</f>
      </c>
    </row>
    <row r="2480">
      <c r="A2480" t="s" s="192">
        <v>259</v>
      </c>
      <c r="B2480" t="s" s="191">
        <v>4548</v>
      </c>
      <c r="C2480" t="s" s="192">
        <v>4549</v>
      </c>
      <c r="D2480" t="s" s="192">
        <v>4562</v>
      </c>
      <c r="E2480" t="s" s="192">
        <v>4563</v>
      </c>
      <c r="F2480" s="192">
        <f>IF(ABS('M104'!X23-'M104'!X26)&lt;=0.5,"OK","ERROR")</f>
      </c>
    </row>
    <row r="2481">
      <c r="A2481" t="s" s="192">
        <v>259</v>
      </c>
      <c r="B2481" t="s" s="191">
        <v>4564</v>
      </c>
      <c r="C2481" t="s" s="192">
        <v>4565</v>
      </c>
      <c r="D2481" t="s" s="192">
        <v>4566</v>
      </c>
      <c r="E2481" t="s" s="192">
        <v>4567</v>
      </c>
      <c r="F2481" s="192">
        <f>IF(ABS('M104'!K23-'M104'!R25)&lt;=0.5,"OK","ERROR")</f>
      </c>
    </row>
    <row r="2482">
      <c r="A2482" t="s" s="192">
        <v>259</v>
      </c>
      <c r="B2482" t="s" s="191">
        <v>4564</v>
      </c>
      <c r="C2482" t="s" s="192">
        <v>4565</v>
      </c>
      <c r="D2482" t="s" s="192">
        <v>4568</v>
      </c>
      <c r="E2482" t="s" s="192">
        <v>4569</v>
      </c>
      <c r="F2482" s="192">
        <f>IF(ABS('M104'!L23-'M104'!S25)&lt;=0.5,"OK","ERROR")</f>
      </c>
    </row>
    <row r="2483">
      <c r="A2483" t="s" s="192">
        <v>259</v>
      </c>
      <c r="B2483" t="s" s="191">
        <v>4564</v>
      </c>
      <c r="C2483" t="s" s="192">
        <v>4565</v>
      </c>
      <c r="D2483" t="s" s="192">
        <v>4570</v>
      </c>
      <c r="E2483" t="s" s="192">
        <v>4571</v>
      </c>
      <c r="F2483" s="192">
        <f>IF(ABS('M104'!M23-'M104'!T25)&lt;=0.5,"OK","ERROR")</f>
      </c>
    </row>
    <row r="2484">
      <c r="A2484" t="s" s="192">
        <v>259</v>
      </c>
      <c r="B2484" t="s" s="191">
        <v>4564</v>
      </c>
      <c r="C2484" t="s" s="192">
        <v>4565</v>
      </c>
      <c r="D2484" t="s" s="192">
        <v>4572</v>
      </c>
      <c r="E2484" t="s" s="192">
        <v>4573</v>
      </c>
      <c r="F2484" s="192">
        <f>IF(ABS('M104'!N23-'M104'!U25)&lt;=0.5,"OK","ERROR")</f>
      </c>
    </row>
    <row r="2485">
      <c r="A2485" t="s" s="192">
        <v>259</v>
      </c>
      <c r="B2485" t="s" s="191">
        <v>4564</v>
      </c>
      <c r="C2485" t="s" s="192">
        <v>4565</v>
      </c>
      <c r="D2485" t="s" s="192">
        <v>4574</v>
      </c>
      <c r="E2485" t="s" s="192">
        <v>4575</v>
      </c>
      <c r="F2485" s="192">
        <f>IF(ABS('M104'!O23-'M104'!V25)&lt;=0.5,"OK","ERROR")</f>
      </c>
    </row>
    <row r="2486">
      <c r="A2486" t="s" s="192">
        <v>259</v>
      </c>
      <c r="B2486" t="s" s="191">
        <v>4564</v>
      </c>
      <c r="C2486" t="s" s="192">
        <v>4565</v>
      </c>
      <c r="D2486" t="s" s="192">
        <v>4576</v>
      </c>
      <c r="E2486" t="s" s="192">
        <v>4577</v>
      </c>
      <c r="F2486" s="192">
        <f>IF(ABS('M104'!P23-'M104'!W25)&lt;=0.5,"OK","ERROR")</f>
      </c>
    </row>
    <row r="2487">
      <c r="A2487" t="s" s="192">
        <v>259</v>
      </c>
      <c r="B2487" t="s" s="191">
        <v>4564</v>
      </c>
      <c r="C2487" t="s" s="192">
        <v>4565</v>
      </c>
      <c r="D2487" t="s" s="192">
        <v>4578</v>
      </c>
      <c r="E2487" t="s" s="192">
        <v>4579</v>
      </c>
      <c r="F2487" s="192">
        <f>IF(ABS('M104'!Q23-'M104'!X25)&lt;=0.5,"OK","ERROR")</f>
      </c>
    </row>
    <row r="2488">
      <c r="A2488" t="s" s="192">
        <v>259</v>
      </c>
      <c r="B2488" t="s" s="191">
        <v>4580</v>
      </c>
      <c r="C2488" t="s" s="192">
        <v>4581</v>
      </c>
      <c r="D2488" t="s" s="192">
        <v>4582</v>
      </c>
      <c r="E2488" t="s" s="192">
        <v>4583</v>
      </c>
      <c r="F2488" s="192">
        <f>IF(ABS('M104'!R22-'M104'!K26)&lt;=0.5,"OK","ERROR")</f>
      </c>
    </row>
    <row r="2489">
      <c r="A2489" t="s" s="192">
        <v>259</v>
      </c>
      <c r="B2489" t="s" s="191">
        <v>4580</v>
      </c>
      <c r="C2489" t="s" s="192">
        <v>4581</v>
      </c>
      <c r="D2489" t="s" s="192">
        <v>4584</v>
      </c>
      <c r="E2489" t="s" s="192">
        <v>4585</v>
      </c>
      <c r="F2489" s="192">
        <f>IF(ABS('M104'!S22-'M104'!L26)&lt;=0.5,"OK","ERROR")</f>
      </c>
    </row>
    <row r="2490">
      <c r="A2490" t="s" s="192">
        <v>259</v>
      </c>
      <c r="B2490" t="s" s="191">
        <v>4580</v>
      </c>
      <c r="C2490" t="s" s="192">
        <v>4581</v>
      </c>
      <c r="D2490" t="s" s="192">
        <v>4586</v>
      </c>
      <c r="E2490" t="s" s="192">
        <v>4587</v>
      </c>
      <c r="F2490" s="192">
        <f>IF(ABS('M104'!T22-'M104'!M26)&lt;=0.5,"OK","ERROR")</f>
      </c>
    </row>
    <row r="2491">
      <c r="A2491" t="s" s="192">
        <v>259</v>
      </c>
      <c r="B2491" t="s" s="191">
        <v>4580</v>
      </c>
      <c r="C2491" t="s" s="192">
        <v>4581</v>
      </c>
      <c r="D2491" t="s" s="192">
        <v>4588</v>
      </c>
      <c r="E2491" t="s" s="192">
        <v>4589</v>
      </c>
      <c r="F2491" s="192">
        <f>IF(ABS('M104'!U22-'M104'!N26)&lt;=0.5,"OK","ERROR")</f>
      </c>
    </row>
    <row r="2492">
      <c r="A2492" t="s" s="192">
        <v>259</v>
      </c>
      <c r="B2492" t="s" s="191">
        <v>4580</v>
      </c>
      <c r="C2492" t="s" s="192">
        <v>4581</v>
      </c>
      <c r="D2492" t="s" s="192">
        <v>4590</v>
      </c>
      <c r="E2492" t="s" s="192">
        <v>4591</v>
      </c>
      <c r="F2492" s="192">
        <f>IF(ABS('M104'!V22-'M104'!O26)&lt;=0.5,"OK","ERROR")</f>
      </c>
    </row>
    <row r="2493">
      <c r="A2493" t="s" s="192">
        <v>259</v>
      </c>
      <c r="B2493" t="s" s="191">
        <v>4580</v>
      </c>
      <c r="C2493" t="s" s="192">
        <v>4581</v>
      </c>
      <c r="D2493" t="s" s="192">
        <v>4592</v>
      </c>
      <c r="E2493" t="s" s="192">
        <v>4593</v>
      </c>
      <c r="F2493" s="192">
        <f>IF(ABS('M104'!W22-'M104'!P26)&lt;=0.5,"OK","ERROR")</f>
      </c>
    </row>
    <row r="2494">
      <c r="A2494" t="s" s="192">
        <v>259</v>
      </c>
      <c r="B2494" t="s" s="191">
        <v>4580</v>
      </c>
      <c r="C2494" t="s" s="192">
        <v>4581</v>
      </c>
      <c r="D2494" t="s" s="192">
        <v>4594</v>
      </c>
      <c r="E2494" t="s" s="192">
        <v>4595</v>
      </c>
      <c r="F2494" s="192">
        <f>IF(ABS('M104'!X22-'M104'!Q26)&lt;=0.5,"OK","ERROR")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494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M101_K106_0" ref="B24"/>
    <hyperlink location="Validation_K001_M101_L106_0" ref="B25"/>
    <hyperlink location="Validation_K001_M101_M106_0" ref="B26"/>
    <hyperlink location="Validation_K001_M101_N106_0" ref="B27"/>
    <hyperlink location="Validation_K001_M101_O106_0" ref="B28"/>
    <hyperlink location="Validation_K001_M101_P106_0" ref="B29"/>
    <hyperlink location="Validation_K001_M101_Q106_0" ref="B30"/>
    <hyperlink location="Validation_K001_M101_R106_0" ref="B31"/>
    <hyperlink location="Validation_K001_M101_S106_0" ref="B32"/>
    <hyperlink location="Validation_K001_M101_T106_0" ref="B33"/>
    <hyperlink location="Validation_K001_M101_U106_0" ref="B34"/>
    <hyperlink location="Validation_K001_M101_V106_0" ref="B35"/>
    <hyperlink location="Validation_K001_M101_W106_0" ref="B36"/>
    <hyperlink location="Validation_K001_M101_X106_0" ref="B37"/>
    <hyperlink location="Validation_K001_M101_Y106_0" ref="B38"/>
    <hyperlink location="Validation_K002_M101_Y106_0" ref="B39"/>
    <hyperlink location="Validation_K003_M101_K106_0" ref="B40"/>
    <hyperlink location="Validation_K003_M101_M106_0" ref="B41"/>
    <hyperlink location="Validation_K003_M101_N106_0" ref="B42"/>
    <hyperlink location="Validation_K003_M101_O106_0" ref="B43"/>
    <hyperlink location="Validation_K003_M101_P106_0" ref="B44"/>
    <hyperlink location="Validation_K003_M101_Q106_0" ref="B45"/>
    <hyperlink location="Validation_K003_M101_R106_0" ref="B46"/>
    <hyperlink location="Validation_K003_M101_T106_0" ref="B47"/>
    <hyperlink location="Validation_K003_M101_U106_0" ref="B48"/>
    <hyperlink location="Validation_K003_M101_V106_0" ref="B49"/>
    <hyperlink location="Validation_K003_M101_W106_0" ref="B50"/>
    <hyperlink location="Validation_K003_M101_X106_0" ref="B51"/>
    <hyperlink location="Validation_K003_M101_Y106_0" ref="B52"/>
    <hyperlink location="Validation_K004_M101_K106_0" ref="B53"/>
    <hyperlink location="Validation_K004_M101_M106_0" ref="B54"/>
    <hyperlink location="Validation_K004_M101_N106_0" ref="B55"/>
    <hyperlink location="Validation_K004_M101_O106_0" ref="B56"/>
    <hyperlink location="Validation_K004_M101_P106_0" ref="B57"/>
    <hyperlink location="Validation_K004_M101_Q106_0" ref="B58"/>
    <hyperlink location="Validation_K004_M101_R106_0" ref="B59"/>
    <hyperlink location="Validation_K004_M101_T106_0" ref="B60"/>
    <hyperlink location="Validation_K004_M101_U106_0" ref="B61"/>
    <hyperlink location="Validation_K004_M101_V106_0" ref="B62"/>
    <hyperlink location="Validation_K004_M101_W106_0" ref="B63"/>
    <hyperlink location="Validation_K004_M101_X106_0" ref="B64"/>
    <hyperlink location="Validation_K004_M101_Y106_0" ref="B65"/>
    <hyperlink location="Validation_K005_M101_K107_0" ref="B66"/>
    <hyperlink location="Validation_K005_M101_M107_0" ref="B67"/>
    <hyperlink location="Validation_K005_M101_N107_0" ref="B68"/>
    <hyperlink location="Validation_K005_M101_O107_0" ref="B69"/>
    <hyperlink location="Validation_K005_M101_P107_0" ref="B70"/>
    <hyperlink location="Validation_K005_M101_Q107_0" ref="B71"/>
    <hyperlink location="Validation_K005_M101_R107_0" ref="B72"/>
    <hyperlink location="Validation_K005_M101_T107_0" ref="B73"/>
    <hyperlink location="Validation_K005_M101_U107_0" ref="B74"/>
    <hyperlink location="Validation_K005_M101_V107_0" ref="B75"/>
    <hyperlink location="Validation_K005_M101_W107_0" ref="B76"/>
    <hyperlink location="Validation_K005_M101_X107_0" ref="B77"/>
    <hyperlink location="Validation_K005_M101_Y107_0" ref="B78"/>
    <hyperlink location="Validation_K006_M101_K21_0" ref="B79"/>
    <hyperlink location="Validation_K006_M101_M21_0" ref="B80"/>
    <hyperlink location="Validation_K006_M101_N21_0" ref="B81"/>
    <hyperlink location="Validation_K006_M101_O21_0" ref="B82"/>
    <hyperlink location="Validation_K006_M101_P21_0" ref="B83"/>
    <hyperlink location="Validation_K006_M101_Q21_0" ref="B84"/>
    <hyperlink location="Validation_K006_M101_R21_0" ref="B85"/>
    <hyperlink location="Validation_K006_M101_T21_0" ref="B86"/>
    <hyperlink location="Validation_K006_M101_U21_0" ref="B87"/>
    <hyperlink location="Validation_K006_M101_V21_0" ref="B88"/>
    <hyperlink location="Validation_K006_M101_W21_0" ref="B89"/>
    <hyperlink location="Validation_K006_M101_X21_0" ref="B90"/>
    <hyperlink location="Validation_K006_M101_Y21_0" ref="B91"/>
    <hyperlink location="Validation_K007_M101_Q21_0" ref="B92"/>
    <hyperlink location="Validation_K013_M101_K84_0" ref="B168"/>
    <hyperlink location="Validation_K013_M101_L84_0" ref="B169"/>
    <hyperlink location="Validation_K013_M101_M84_0" ref="B170"/>
    <hyperlink location="Validation_K013_M101_N84_0" ref="B171"/>
    <hyperlink location="Validation_K013_M101_O84_0" ref="B172"/>
    <hyperlink location="Validation_K013_M101_P84_0" ref="B173"/>
    <hyperlink location="Validation_K013_M101_Q84_0" ref="B174"/>
    <hyperlink location="Validation_K013_M101_R84_0" ref="B175"/>
    <hyperlink location="Validation_K013_M101_S84_0" ref="B176"/>
    <hyperlink location="Validation_K013_M101_T84_0" ref="B177"/>
    <hyperlink location="Validation_K013_M101_U84_0" ref="B178"/>
    <hyperlink location="Validation_K013_M101_V84_0" ref="B179"/>
    <hyperlink location="Validation_K013_M101_W84_0" ref="B180"/>
    <hyperlink location="Validation_K013_M101_X84_0" ref="B181"/>
    <hyperlink location="Validation_K013_M101_Y84_0" ref="B182"/>
    <hyperlink location="Validation_K014_M101_K91_0" ref="B183"/>
    <hyperlink location="Validation_K014_M101_M91_0" ref="B184"/>
    <hyperlink location="Validation_K014_M101_N91_0" ref="B185"/>
    <hyperlink location="Validation_K014_M101_O91_0" ref="B186"/>
    <hyperlink location="Validation_K014_M101_P91_0" ref="B187"/>
    <hyperlink location="Validation_K014_M101_Q91_0" ref="B188"/>
    <hyperlink location="Validation_K014_M101_R91_0" ref="B189"/>
    <hyperlink location="Validation_K014_M101_T91_0" ref="B190"/>
    <hyperlink location="Validation_K014_M101_U91_0" ref="B191"/>
    <hyperlink location="Validation_K014_M101_V91_0" ref="B192"/>
    <hyperlink location="Validation_K014_M101_W91_0" ref="B193"/>
    <hyperlink location="Validation_K014_M101_X91_0" ref="B194"/>
    <hyperlink location="Validation_K014_M101_Y91_0" ref="B195"/>
    <hyperlink location="Validation_K015_M101_K97_0" ref="B196"/>
    <hyperlink location="Validation_K015_M101_M97_0" ref="B197"/>
    <hyperlink location="Validation_K015_M101_N97_0" ref="B198"/>
    <hyperlink location="Validation_K015_M101_O97_0" ref="B199"/>
    <hyperlink location="Validation_K015_M101_P97_0" ref="B200"/>
    <hyperlink location="Validation_K015_M101_Q97_0" ref="B201"/>
    <hyperlink location="Validation_K015_M101_R97_0" ref="B202"/>
    <hyperlink location="Validation_K015_M101_T97_0" ref="B203"/>
    <hyperlink location="Validation_K015_M101_U97_0" ref="B204"/>
    <hyperlink location="Validation_K015_M101_V97_0" ref="B205"/>
    <hyperlink location="Validation_K015_M101_W97_0" ref="B206"/>
    <hyperlink location="Validation_K015_M101_X97_0" ref="B207"/>
    <hyperlink location="Validation_K015_M101_Y97_0" ref="B208"/>
    <hyperlink location="Validation_K016_M101_K102_0" ref="B209"/>
    <hyperlink location="Validation_K016_M101_L102_0" ref="B210"/>
    <hyperlink location="Validation_K016_M101_M102_0" ref="B211"/>
    <hyperlink location="Validation_K016_M101_N102_0" ref="B212"/>
    <hyperlink location="Validation_K016_M101_O102_0" ref="B213"/>
    <hyperlink location="Validation_K016_M101_P102_0" ref="B214"/>
    <hyperlink location="Validation_K016_M101_Q102_0" ref="B215"/>
    <hyperlink location="Validation_K016_M101_R102_0" ref="B216"/>
    <hyperlink location="Validation_K016_M101_S102_0" ref="B217"/>
    <hyperlink location="Validation_K016_M101_T102_0" ref="B218"/>
    <hyperlink location="Validation_K016_M101_U102_0" ref="B219"/>
    <hyperlink location="Validation_K016_M101_V102_0" ref="B220"/>
    <hyperlink location="Validation_K016_M101_W102_0" ref="B221"/>
    <hyperlink location="Validation_K016_M101_X102_0" ref="B222"/>
    <hyperlink location="Validation_K016_M101_Y102_0" ref="B223"/>
    <hyperlink location="Validation_D001_M101_Y21_0" ref="B224"/>
    <hyperlink location="Validation_D001_M101_Y22_0" ref="B225"/>
    <hyperlink location="Validation_D001_M101_Y23_0" ref="B226"/>
    <hyperlink location="Validation_D001_M101_Y24_0" ref="B227"/>
    <hyperlink location="Validation_D001_M101_Y25_0" ref="B228"/>
    <hyperlink location="Validation_D001_M101_Y26_0" ref="B229"/>
    <hyperlink location="Validation_D001_M101_Y27_0" ref="B230"/>
    <hyperlink location="Validation_D001_M101_Y28_0" ref="B231"/>
    <hyperlink location="Validation_D001_M101_Y29_0" ref="B232"/>
    <hyperlink location="Validation_D001_M101_Y30_0" ref="B233"/>
    <hyperlink location="Validation_D001_M101_Y31_0" ref="B234"/>
    <hyperlink location="Validation_D001_M101_Y32_0" ref="B235"/>
    <hyperlink location="Validation_D001_M101_Y33_0" ref="B236"/>
    <hyperlink location="Validation_D001_M101_Y34_0" ref="B237"/>
    <hyperlink location="Validation_D001_M101_Y35_0" ref="B238"/>
    <hyperlink location="Validation_D001_M101_Y36_0" ref="B239"/>
    <hyperlink location="Validation_D001_M101_Y37_0" ref="B240"/>
    <hyperlink location="Validation_D001_M101_Y38_0" ref="B241"/>
    <hyperlink location="Validation_D001_M101_Y39_0" ref="B242"/>
    <hyperlink location="Validation_D001_M101_Y40_0" ref="B243"/>
    <hyperlink location="Validation_D001_M101_Y41_0" ref="B244"/>
    <hyperlink location="Validation_D001_M101_Y42_0" ref="B245"/>
    <hyperlink location="Validation_D001_M101_Y43_0" ref="B246"/>
    <hyperlink location="Validation_D001_M101_Y44_0" ref="B247"/>
    <hyperlink location="Validation_D001_M101_Y45_0" ref="B248"/>
    <hyperlink location="Validation_D001_M101_Y46_0" ref="B249"/>
    <hyperlink location="Validation_D001_M101_Y47_0" ref="B250"/>
    <hyperlink location="Validation_D001_M101_Y48_0" ref="B251"/>
    <hyperlink location="Validation_D001_M101_Y49_0" ref="B252"/>
    <hyperlink location="Validation_D001_M101_Y50_0" ref="B253"/>
    <hyperlink location="Validation_D001_M101_Y51_0" ref="B254"/>
    <hyperlink location="Validation_D001_M101_Y52_0" ref="B255"/>
    <hyperlink location="Validation_D001_M101_Y53_0" ref="B256"/>
    <hyperlink location="Validation_D001_M101_Y54_0" ref="B257"/>
    <hyperlink location="Validation_D001_M101_Y55_0" ref="B258"/>
    <hyperlink location="Validation_D001_M101_Y56_0" ref="B259"/>
    <hyperlink location="Validation_D001_M101_Y58_0" ref="B260"/>
    <hyperlink location="Validation_D001_M101_Y59_0" ref="B261"/>
    <hyperlink location="Validation_D001_M101_Y60_0" ref="B262"/>
    <hyperlink location="Validation_D001_M101_Y61_0" ref="B263"/>
    <hyperlink location="Validation_D001_M101_Y62_0" ref="B264"/>
    <hyperlink location="Validation_D001_M101_Y64_0" ref="B265"/>
    <hyperlink location="Validation_D001_M101_Y65_0" ref="B266"/>
    <hyperlink location="Validation_D001_M101_Y66_0" ref="B267"/>
    <hyperlink location="Validation_D001_M101_Y67_0" ref="B268"/>
    <hyperlink location="Validation_D001_M101_Y68_0" ref="B269"/>
    <hyperlink location="Validation_D001_M101_Y69_0" ref="B270"/>
    <hyperlink location="Validation_D001_M101_Y70_0" ref="B271"/>
    <hyperlink location="Validation_D001_M101_Y71_0" ref="B272"/>
    <hyperlink location="Validation_D001_M101_Y72_0" ref="B273"/>
    <hyperlink location="Validation_D001_M101_Y73_0" ref="B274"/>
    <hyperlink location="Validation_D001_M101_Y74_0" ref="B275"/>
    <hyperlink location="Validation_D001_M101_Y75_0" ref="B276"/>
    <hyperlink location="Validation_D001_M101_Y76_0" ref="B277"/>
    <hyperlink location="Validation_D001_M101_Y77_0" ref="B278"/>
    <hyperlink location="Validation_D001_M101_Y78_0" ref="B279"/>
    <hyperlink location="Validation_D001_M101_Y79_0" ref="B280"/>
    <hyperlink location="Validation_D001_M101_Y80_0" ref="B281"/>
    <hyperlink location="Validation_D001_M101_Y81_0" ref="B282"/>
    <hyperlink location="Validation_D001_M101_Y82_0" ref="B283"/>
    <hyperlink location="Validation_D001_M101_Y83_0" ref="B284"/>
    <hyperlink location="Validation_D001_M101_Y84_0" ref="B285"/>
    <hyperlink location="Validation_D001_M101_Y85_0" ref="B286"/>
    <hyperlink location="Validation_D001_M101_Y86_0" ref="B287"/>
    <hyperlink location="Validation_D001_M101_Y87_0" ref="B288"/>
    <hyperlink location="Validation_D001_M101_Y88_0" ref="B289"/>
    <hyperlink location="Validation_D001_M101_Y89_0" ref="B290"/>
    <hyperlink location="Validation_D001_M101_Y90_0" ref="B291"/>
    <hyperlink location="Validation_D001_M101_Y91_0" ref="B292"/>
    <hyperlink location="Validation_D001_M101_Y92_0" ref="B293"/>
    <hyperlink location="Validation_D001_M101_Y93_0" ref="B294"/>
    <hyperlink location="Validation_D001_M101_Y94_0" ref="B295"/>
    <hyperlink location="Validation_D001_M101_Y95_0" ref="B296"/>
    <hyperlink location="Validation_D001_M101_Y96_0" ref="B297"/>
    <hyperlink location="Validation_D001_M101_Y97_0" ref="B298"/>
    <hyperlink location="Validation_D001_M101_Y98_0" ref="B299"/>
    <hyperlink location="Validation_D001_M101_Y99_0" ref="B300"/>
    <hyperlink location="Validation_D001_M101_Y100_0" ref="B301"/>
    <hyperlink location="Validation_D001_M101_Y101_0" ref="B302"/>
    <hyperlink location="Validation_D001_M101_Y102_0" ref="B303"/>
    <hyperlink location="Validation_D001_M101_Y103_0" ref="B304"/>
    <hyperlink location="Validation_D001_M101_Y104_0" ref="B305"/>
    <hyperlink location="Validation_D001_M101_Y105_0" ref="B306"/>
    <hyperlink location="Validation_D001_M101_Y106_0" ref="B307"/>
    <hyperlink location="Validation_D001_M101_Y107_0" ref="B308"/>
    <hyperlink location="Validation_D001_M101_Y108_0" ref="B309"/>
    <hyperlink location="Validation_D002_M101_Q21_0" ref="B310"/>
    <hyperlink location="Validation_D002_M101_X21_0" ref="B311"/>
    <hyperlink location="Validation_D002_M101_Q22_0" ref="B312"/>
    <hyperlink location="Validation_D002_M101_X22_0" ref="B313"/>
    <hyperlink location="Validation_D002_M101_Q23_0" ref="B314"/>
    <hyperlink location="Validation_D002_M101_X23_0" ref="B315"/>
    <hyperlink location="Validation_D002_M101_Q24_0" ref="B316"/>
    <hyperlink location="Validation_D002_M101_X25_0" ref="B317"/>
    <hyperlink location="Validation_D002_M101_Q26_0" ref="B318"/>
    <hyperlink location="Validation_D002_M101_X26_0" ref="B319"/>
    <hyperlink location="Validation_D002_M101_X27_0" ref="B320"/>
    <hyperlink location="Validation_D002_M101_Q28_0" ref="B321"/>
    <hyperlink location="Validation_D002_M101_X28_0" ref="B322"/>
    <hyperlink location="Validation_D002_M101_Q29_0" ref="B323"/>
    <hyperlink location="Validation_D002_M101_X29_0" ref="B324"/>
    <hyperlink location="Validation_D002_M101_Q30_0" ref="B325"/>
    <hyperlink location="Validation_D002_M101_X30_0" ref="B326"/>
    <hyperlink location="Validation_D002_M101_Q31_0" ref="B327"/>
    <hyperlink location="Validation_D002_M101_X31_0" ref="B328"/>
    <hyperlink location="Validation_D002_M101_Q32_0" ref="B329"/>
    <hyperlink location="Validation_D002_M101_X32_0" ref="B330"/>
    <hyperlink location="Validation_D002_M101_Q33_0" ref="B331"/>
    <hyperlink location="Validation_D002_M101_X33_0" ref="B332"/>
    <hyperlink location="Validation_D002_M101_Q34_0" ref="B333"/>
    <hyperlink location="Validation_D002_M101_X34_0" ref="B334"/>
    <hyperlink location="Validation_D002_M101_Q35_0" ref="B335"/>
    <hyperlink location="Validation_D002_M101_X35_0" ref="B336"/>
    <hyperlink location="Validation_D002_M101_Q36_0" ref="B337"/>
    <hyperlink location="Validation_D002_M101_X36_0" ref="B338"/>
    <hyperlink location="Validation_D002_M101_Q37_0" ref="B339"/>
    <hyperlink location="Validation_D002_M101_X37_0" ref="B340"/>
    <hyperlink location="Validation_D002_M101_Q38_0" ref="B341"/>
    <hyperlink location="Validation_D002_M101_X38_0" ref="B342"/>
    <hyperlink location="Validation_D002_M101_Q39_0" ref="B343"/>
    <hyperlink location="Validation_D002_M101_X39_0" ref="B344"/>
    <hyperlink location="Validation_D002_M101_Q40_0" ref="B345"/>
    <hyperlink location="Validation_D002_M101_X40_0" ref="B346"/>
    <hyperlink location="Validation_D002_M101_Q41_0" ref="B347"/>
    <hyperlink location="Validation_D002_M101_X41_0" ref="B348"/>
    <hyperlink location="Validation_D002_M101_Q42_0" ref="B349"/>
    <hyperlink location="Validation_D002_M101_X42_0" ref="B350"/>
    <hyperlink location="Validation_D002_M101_Q43_0" ref="B351"/>
    <hyperlink location="Validation_D002_M101_X43_0" ref="B352"/>
    <hyperlink location="Validation_D002_M101_Q44_0" ref="B353"/>
    <hyperlink location="Validation_D002_M101_X44_0" ref="B354"/>
    <hyperlink location="Validation_D002_M101_Q45_0" ref="B355"/>
    <hyperlink location="Validation_D002_M101_X45_0" ref="B356"/>
    <hyperlink location="Validation_D002_M101_Q46_0" ref="B357"/>
    <hyperlink location="Validation_D002_M101_X46_0" ref="B358"/>
    <hyperlink location="Validation_D002_M101_Q47_0" ref="B359"/>
    <hyperlink location="Validation_D002_M101_X47_0" ref="B360"/>
    <hyperlink location="Validation_D002_M101_Q48_0" ref="B361"/>
    <hyperlink location="Validation_D002_M101_X48_0" ref="B362"/>
    <hyperlink location="Validation_D002_M101_Q49_0" ref="B363"/>
    <hyperlink location="Validation_D002_M101_X49_0" ref="B364"/>
    <hyperlink location="Validation_D002_M101_Q50_0" ref="B365"/>
    <hyperlink location="Validation_D002_M101_X50_0" ref="B366"/>
    <hyperlink location="Validation_D002_M101_Q51_0" ref="B367"/>
    <hyperlink location="Validation_D002_M101_X51_0" ref="B368"/>
    <hyperlink location="Validation_D002_M101_Q52_0" ref="B369"/>
    <hyperlink location="Validation_D002_M101_X52_0" ref="B370"/>
    <hyperlink location="Validation_D002_M101_Q53_0" ref="B371"/>
    <hyperlink location="Validation_D002_M101_X53_0" ref="B372"/>
    <hyperlink location="Validation_D002_M101_Q54_0" ref="B373"/>
    <hyperlink location="Validation_D002_M101_X54_0" ref="B374"/>
    <hyperlink location="Validation_D002_M101_Q55_0" ref="B375"/>
    <hyperlink location="Validation_D002_M101_X55_0" ref="B376"/>
    <hyperlink location="Validation_D002_M101_Q56_0" ref="B377"/>
    <hyperlink location="Validation_D002_M101_X56_0" ref="B378"/>
    <hyperlink location="Validation_D002_M101_Q58_0" ref="B379"/>
    <hyperlink location="Validation_D002_M101_X58_0" ref="B380"/>
    <hyperlink location="Validation_D002_M101_Q59_0" ref="B381"/>
    <hyperlink location="Validation_D002_M101_X59_0" ref="B382"/>
    <hyperlink location="Validation_D002_M101_Q60_0" ref="B383"/>
    <hyperlink location="Validation_D002_M101_X60_0" ref="B384"/>
    <hyperlink location="Validation_D002_M101_Q61_0" ref="B385"/>
    <hyperlink location="Validation_D002_M101_X61_0" ref="B386"/>
    <hyperlink location="Validation_D002_M101_Q62_0" ref="B387"/>
    <hyperlink location="Validation_D002_M101_X62_0" ref="B388"/>
    <hyperlink location="Validation_D002_M101_Q64_0" ref="B389"/>
    <hyperlink location="Validation_D002_M101_X64_0" ref="B390"/>
    <hyperlink location="Validation_D002_M101_Q65_0" ref="B391"/>
    <hyperlink location="Validation_D002_M101_X65_0" ref="B392"/>
    <hyperlink location="Validation_D002_M101_Q66_0" ref="B393"/>
    <hyperlink location="Validation_D002_M101_X66_0" ref="B394"/>
    <hyperlink location="Validation_D002_M101_Q67_0" ref="B395"/>
    <hyperlink location="Validation_D002_M101_X67_0" ref="B396"/>
    <hyperlink location="Validation_D002_M101_Q68_0" ref="B397"/>
    <hyperlink location="Validation_D002_M101_X68_0" ref="B398"/>
    <hyperlink location="Validation_D002_M101_Q69_0" ref="B399"/>
    <hyperlink location="Validation_D002_M101_X69_0" ref="B400"/>
    <hyperlink location="Validation_D002_M101_Q70_0" ref="B401"/>
    <hyperlink location="Validation_D002_M101_X70_0" ref="B402"/>
    <hyperlink location="Validation_D002_M101_Q71_0" ref="B403"/>
    <hyperlink location="Validation_D002_M101_X71_0" ref="B404"/>
    <hyperlink location="Validation_D002_M101_Q72_0" ref="B405"/>
    <hyperlink location="Validation_D002_M101_X72_0" ref="B406"/>
    <hyperlink location="Validation_D002_M101_Q73_0" ref="B407"/>
    <hyperlink location="Validation_D002_M101_X73_0" ref="B408"/>
    <hyperlink location="Validation_D002_M101_Q74_0" ref="B409"/>
    <hyperlink location="Validation_D002_M101_X74_0" ref="B410"/>
    <hyperlink location="Validation_D002_M101_Q75_0" ref="B411"/>
    <hyperlink location="Validation_D002_M101_X75_0" ref="B412"/>
    <hyperlink location="Validation_D002_M101_Q76_0" ref="B413"/>
    <hyperlink location="Validation_D002_M101_X76_0" ref="B414"/>
    <hyperlink location="Validation_D002_M101_Q77_0" ref="B415"/>
    <hyperlink location="Validation_D002_M101_X77_0" ref="B416"/>
    <hyperlink location="Validation_D002_M101_Q78_0" ref="B417"/>
    <hyperlink location="Validation_D002_M101_X78_0" ref="B418"/>
    <hyperlink location="Validation_D002_M101_Q79_0" ref="B419"/>
    <hyperlink location="Validation_D002_M101_X79_0" ref="B420"/>
    <hyperlink location="Validation_D002_M101_Q80_0" ref="B421"/>
    <hyperlink location="Validation_D002_M101_X80_0" ref="B422"/>
    <hyperlink location="Validation_D002_M101_Q81_0" ref="B423"/>
    <hyperlink location="Validation_D002_M101_X81_0" ref="B424"/>
    <hyperlink location="Validation_D002_M101_Q82_0" ref="B425"/>
    <hyperlink location="Validation_D002_M101_X82_0" ref="B426"/>
    <hyperlink location="Validation_D002_M101_Q83_0" ref="B427"/>
    <hyperlink location="Validation_D002_M101_X83_0" ref="B428"/>
    <hyperlink location="Validation_D002_M101_Q84_0" ref="B429"/>
    <hyperlink location="Validation_D002_M101_X84_0" ref="B430"/>
    <hyperlink location="Validation_D002_M101_Q85_0" ref="B431"/>
    <hyperlink location="Validation_D002_M101_X85_0" ref="B432"/>
    <hyperlink location="Validation_D002_M101_Q86_0" ref="B433"/>
    <hyperlink location="Validation_D002_M101_X86_0" ref="B434"/>
    <hyperlink location="Validation_D002_M101_Q87_0" ref="B435"/>
    <hyperlink location="Validation_D002_M101_X87_0" ref="B436"/>
    <hyperlink location="Validation_D002_M101_Q88_0" ref="B437"/>
    <hyperlink location="Validation_D002_M101_X88_0" ref="B438"/>
    <hyperlink location="Validation_D002_M101_Q89_0" ref="B439"/>
    <hyperlink location="Validation_D002_M101_X89_0" ref="B440"/>
    <hyperlink location="Validation_D002_M101_Q90_0" ref="B441"/>
    <hyperlink location="Validation_D002_M101_X90_0" ref="B442"/>
    <hyperlink location="Validation_D002_M101_Q91_0" ref="B443"/>
    <hyperlink location="Validation_D002_M101_X91_0" ref="B444"/>
    <hyperlink location="Validation_D002_M101_Q92_0" ref="B445"/>
    <hyperlink location="Validation_D002_M101_X92_0" ref="B446"/>
    <hyperlink location="Validation_D002_M101_Q93_0" ref="B447"/>
    <hyperlink location="Validation_D002_M101_X93_0" ref="B448"/>
    <hyperlink location="Validation_D002_M101_Q94_0" ref="B449"/>
    <hyperlink location="Validation_D002_M101_X94_0" ref="B450"/>
    <hyperlink location="Validation_D002_M101_Q95_0" ref="B451"/>
    <hyperlink location="Validation_D002_M101_X95_0" ref="B452"/>
    <hyperlink location="Validation_D002_M101_Q96_0" ref="B453"/>
    <hyperlink location="Validation_D002_M101_X96_0" ref="B454"/>
    <hyperlink location="Validation_D002_M101_Q97_0" ref="B455"/>
    <hyperlink location="Validation_D002_M101_X97_0" ref="B456"/>
    <hyperlink location="Validation_D002_M101_Q98_0" ref="B457"/>
    <hyperlink location="Validation_D002_M101_X98_0" ref="B458"/>
    <hyperlink location="Validation_D002_M101_Q99_0" ref="B459"/>
    <hyperlink location="Validation_D002_M101_X99_0" ref="B460"/>
    <hyperlink location="Validation_D002_M101_Q100_0" ref="B461"/>
    <hyperlink location="Validation_D002_M101_X100_0" ref="B462"/>
    <hyperlink location="Validation_D002_M101_Q101_0" ref="B463"/>
    <hyperlink location="Validation_D002_M101_X101_0" ref="B464"/>
    <hyperlink location="Validation_D002_M101_Q102_0" ref="B465"/>
    <hyperlink location="Validation_D002_M101_X102_0" ref="B466"/>
    <hyperlink location="Validation_D002_M101_Q103_0" ref="B467"/>
    <hyperlink location="Validation_D002_M101_X103_0" ref="B468"/>
    <hyperlink location="Validation_D002_M101_Q104_0" ref="B469"/>
    <hyperlink location="Validation_D002_M101_X104_0" ref="B470"/>
    <hyperlink location="Validation_D002_M101_Q105_0" ref="B471"/>
    <hyperlink location="Validation_D002_M101_Q106_0" ref="B472"/>
    <hyperlink location="Validation_D002_M101_X106_0" ref="B473"/>
    <hyperlink location="Validation_D002_M101_Q107_0" ref="B474"/>
    <hyperlink location="Validation_D002_M101_X107_0" ref="B475"/>
    <hyperlink location="Validation_D002_M101_Q108_0" ref="B476"/>
    <hyperlink location="Validation_D002_M101_X108_0" ref="B477"/>
    <hyperlink location="Validation_D003_M101_K28_0" ref="B478"/>
    <hyperlink location="Validation_D003_M101_L28_0" ref="B479"/>
    <hyperlink location="Validation_D003_M101_M28_0" ref="B480"/>
    <hyperlink location="Validation_D003_M101_N28_0" ref="B481"/>
    <hyperlink location="Validation_D003_M101_O28_0" ref="B482"/>
    <hyperlink location="Validation_D003_M101_P28_0" ref="B483"/>
    <hyperlink location="Validation_D003_M101_Q28_0" ref="B484"/>
    <hyperlink location="Validation_D003_M101_R28_0" ref="B485"/>
    <hyperlink location="Validation_D003_M101_S28_0" ref="B486"/>
    <hyperlink location="Validation_D003_M101_T28_0" ref="B487"/>
    <hyperlink location="Validation_D003_M101_U28_0" ref="B488"/>
    <hyperlink location="Validation_D003_M101_V28_0" ref="B489"/>
    <hyperlink location="Validation_D003_M101_W28_0" ref="B490"/>
    <hyperlink location="Validation_D003_M101_X28_0" ref="B491"/>
    <hyperlink location="Validation_D003_M101_Y28_0" ref="B492"/>
    <hyperlink location="Validation_D003_M101_K38_0" ref="B493"/>
    <hyperlink location="Validation_D003_M101_L38_0" ref="B494"/>
    <hyperlink location="Validation_D003_M101_M38_0" ref="B495"/>
    <hyperlink location="Validation_D003_M101_N38_0" ref="B496"/>
    <hyperlink location="Validation_D003_M101_O38_0" ref="B497"/>
    <hyperlink location="Validation_D003_M101_P38_0" ref="B498"/>
    <hyperlink location="Validation_D003_M101_Q38_0" ref="B499"/>
    <hyperlink location="Validation_D003_M101_R38_0" ref="B500"/>
    <hyperlink location="Validation_D003_M101_S38_0" ref="B501"/>
    <hyperlink location="Validation_D003_M101_T38_0" ref="B502"/>
    <hyperlink location="Validation_D003_M101_U38_0" ref="B503"/>
    <hyperlink location="Validation_D003_M101_V38_0" ref="B504"/>
    <hyperlink location="Validation_D003_M101_W38_0" ref="B505"/>
    <hyperlink location="Validation_D003_M101_X38_0" ref="B506"/>
    <hyperlink location="Validation_D003_M101_Y38_0" ref="B507"/>
    <hyperlink location="Validation_D003_M101_K47_0" ref="B508"/>
    <hyperlink location="Validation_D003_M101_L47_0" ref="B509"/>
    <hyperlink location="Validation_D003_M101_M47_0" ref="B510"/>
    <hyperlink location="Validation_D003_M101_N47_0" ref="B511"/>
    <hyperlink location="Validation_D003_M101_O47_0" ref="B512"/>
    <hyperlink location="Validation_D003_M101_P47_0" ref="B513"/>
    <hyperlink location="Validation_D003_M101_Q47_0" ref="B514"/>
    <hyperlink location="Validation_D003_M101_R47_0" ref="B515"/>
    <hyperlink location="Validation_D003_M101_S47_0" ref="B516"/>
    <hyperlink location="Validation_D003_M101_T47_0" ref="B517"/>
    <hyperlink location="Validation_D003_M101_U47_0" ref="B518"/>
    <hyperlink location="Validation_D003_M101_V47_0" ref="B519"/>
    <hyperlink location="Validation_D003_M101_W47_0" ref="B520"/>
    <hyperlink location="Validation_D003_M101_X47_0" ref="B521"/>
    <hyperlink location="Validation_D003_M101_Y47_0" ref="B522"/>
    <hyperlink location="Validation_D003_M101_K56_0" ref="B523"/>
    <hyperlink location="Validation_D003_M101_L56_0" ref="B524"/>
    <hyperlink location="Validation_D003_M101_M56_0" ref="B525"/>
    <hyperlink location="Validation_D003_M101_N56_0" ref="B526"/>
    <hyperlink location="Validation_D003_M101_O56_0" ref="B527"/>
    <hyperlink location="Validation_D003_M101_P56_0" ref="B528"/>
    <hyperlink location="Validation_D003_M101_Q56_0" ref="B529"/>
    <hyperlink location="Validation_D003_M101_R56_0" ref="B530"/>
    <hyperlink location="Validation_D003_M101_S56_0" ref="B531"/>
    <hyperlink location="Validation_D003_M101_T56_0" ref="B532"/>
    <hyperlink location="Validation_D003_M101_U56_0" ref="B533"/>
    <hyperlink location="Validation_D003_M101_V56_0" ref="B534"/>
    <hyperlink location="Validation_D003_M101_W56_0" ref="B535"/>
    <hyperlink location="Validation_D003_M101_X56_0" ref="B536"/>
    <hyperlink location="Validation_D003_M101_Y56_0" ref="B537"/>
    <hyperlink location="Validation_D003_M101_K72_0" ref="B538"/>
    <hyperlink location="Validation_D003_M101_M72_0" ref="B539"/>
    <hyperlink location="Validation_D003_M101_N72_0" ref="B540"/>
    <hyperlink location="Validation_D003_M101_O72_0" ref="B541"/>
    <hyperlink location="Validation_D003_M101_P72_0" ref="B542"/>
    <hyperlink location="Validation_D003_M101_Q72_0" ref="B543"/>
    <hyperlink location="Validation_D003_M101_R72_0" ref="B544"/>
    <hyperlink location="Validation_D003_M101_T72_0" ref="B545"/>
    <hyperlink location="Validation_D003_M101_U72_0" ref="B546"/>
    <hyperlink location="Validation_D003_M101_V72_0" ref="B547"/>
    <hyperlink location="Validation_D003_M101_W72_0" ref="B548"/>
    <hyperlink location="Validation_D003_M101_X72_0" ref="B549"/>
    <hyperlink location="Validation_D003_M101_Y72_0" ref="B550"/>
    <hyperlink location="Validation_D004_M101_K31_0" ref="B551"/>
    <hyperlink location="Validation_D004_M101_L31_0" ref="B552"/>
    <hyperlink location="Validation_D004_M101_M31_0" ref="B553"/>
    <hyperlink location="Validation_D004_M101_N31_0" ref="B554"/>
    <hyperlink location="Validation_D004_M101_O31_0" ref="B555"/>
    <hyperlink location="Validation_D004_M101_P31_0" ref="B556"/>
    <hyperlink location="Validation_D004_M101_Q31_0" ref="B557"/>
    <hyperlink location="Validation_D004_M101_R31_0" ref="B558"/>
    <hyperlink location="Validation_D004_M101_S31_0" ref="B559"/>
    <hyperlink location="Validation_D004_M101_T31_0" ref="B560"/>
    <hyperlink location="Validation_D004_M101_U31_0" ref="B561"/>
    <hyperlink location="Validation_D004_M101_V31_0" ref="B562"/>
    <hyperlink location="Validation_D004_M101_W31_0" ref="B563"/>
    <hyperlink location="Validation_D004_M101_X31_0" ref="B564"/>
    <hyperlink location="Validation_D004_M101_Y31_0" ref="B565"/>
    <hyperlink location="Validation_D004_M101_K41_0" ref="B566"/>
    <hyperlink location="Validation_D004_M101_L41_0" ref="B567"/>
    <hyperlink location="Validation_D004_M101_M41_0" ref="B568"/>
    <hyperlink location="Validation_D004_M101_N41_0" ref="B569"/>
    <hyperlink location="Validation_D004_M101_O41_0" ref="B570"/>
    <hyperlink location="Validation_D004_M101_P41_0" ref="B571"/>
    <hyperlink location="Validation_D004_M101_Q41_0" ref="B572"/>
    <hyperlink location="Validation_D004_M101_R41_0" ref="B573"/>
    <hyperlink location="Validation_D004_M101_S41_0" ref="B574"/>
    <hyperlink location="Validation_D004_M101_T41_0" ref="B575"/>
    <hyperlink location="Validation_D004_M101_U41_0" ref="B576"/>
    <hyperlink location="Validation_D004_M101_V41_0" ref="B577"/>
    <hyperlink location="Validation_D004_M101_W41_0" ref="B578"/>
    <hyperlink location="Validation_D004_M101_X41_0" ref="B579"/>
    <hyperlink location="Validation_D004_M101_Y41_0" ref="B580"/>
    <hyperlink location="Validation_D004_M101_K50_0" ref="B581"/>
    <hyperlink location="Validation_D004_M101_L50_0" ref="B582"/>
    <hyperlink location="Validation_D004_M101_M50_0" ref="B583"/>
    <hyperlink location="Validation_D004_M101_N50_0" ref="B584"/>
    <hyperlink location="Validation_D004_M101_O50_0" ref="B585"/>
    <hyperlink location="Validation_D004_M101_P50_0" ref="B586"/>
    <hyperlink location="Validation_D004_M101_Q50_0" ref="B587"/>
    <hyperlink location="Validation_D004_M101_R50_0" ref="B588"/>
    <hyperlink location="Validation_D004_M101_S50_0" ref="B589"/>
    <hyperlink location="Validation_D004_M101_T50_0" ref="B590"/>
    <hyperlink location="Validation_D004_M101_U50_0" ref="B591"/>
    <hyperlink location="Validation_D004_M101_V50_0" ref="B592"/>
    <hyperlink location="Validation_D004_M101_W50_0" ref="B593"/>
    <hyperlink location="Validation_D004_M101_X50_0" ref="B594"/>
    <hyperlink location="Validation_D004_M101_Y50_0" ref="B595"/>
    <hyperlink location="Validation_D004_M101_K66_0" ref="B596"/>
    <hyperlink location="Validation_D004_M101_L66_0" ref="B597"/>
    <hyperlink location="Validation_D004_M101_M66_0" ref="B598"/>
    <hyperlink location="Validation_D004_M101_N66_0" ref="B599"/>
    <hyperlink location="Validation_D004_M101_O66_0" ref="B600"/>
    <hyperlink location="Validation_D004_M101_P66_0" ref="B601"/>
    <hyperlink location="Validation_D004_M101_Q66_0" ref="B602"/>
    <hyperlink location="Validation_D004_M101_R66_0" ref="B603"/>
    <hyperlink location="Validation_D004_M101_S66_0" ref="B604"/>
    <hyperlink location="Validation_D004_M101_T66_0" ref="B605"/>
    <hyperlink location="Validation_D004_M101_U66_0" ref="B606"/>
    <hyperlink location="Validation_D004_M101_V66_0" ref="B607"/>
    <hyperlink location="Validation_D004_M101_W66_0" ref="B608"/>
    <hyperlink location="Validation_D004_M101_X66_0" ref="B609"/>
    <hyperlink location="Validation_D004_M101_Y66_0" ref="B610"/>
    <hyperlink location="Validation_D004_M101_K75_0" ref="B611"/>
    <hyperlink location="Validation_D004_M101_M75_0" ref="B612"/>
    <hyperlink location="Validation_D004_M101_N75_0" ref="B613"/>
    <hyperlink location="Validation_D004_M101_O75_0" ref="B614"/>
    <hyperlink location="Validation_D004_M101_P75_0" ref="B615"/>
    <hyperlink location="Validation_D004_M101_Q75_0" ref="B616"/>
    <hyperlink location="Validation_D004_M101_R75_0" ref="B617"/>
    <hyperlink location="Validation_D004_M101_T75_0" ref="B618"/>
    <hyperlink location="Validation_D004_M101_U75_0" ref="B619"/>
    <hyperlink location="Validation_D004_M101_V75_0" ref="B620"/>
    <hyperlink location="Validation_D004_M101_W75_0" ref="B621"/>
    <hyperlink location="Validation_D004_M101_X75_0" ref="B622"/>
    <hyperlink location="Validation_D004_M101_Y75_0" ref="B623"/>
    <hyperlink location="Validation_D005_M101_K37_0" ref="B624"/>
    <hyperlink location="Validation_D005_M101_L37_0" ref="B625"/>
    <hyperlink location="Validation_D005_M101_M37_0" ref="B626"/>
    <hyperlink location="Validation_D005_M101_N37_0" ref="B627"/>
    <hyperlink location="Validation_D005_M101_O37_0" ref="B628"/>
    <hyperlink location="Validation_D005_M101_P37_0" ref="B629"/>
    <hyperlink location="Validation_D005_M101_Q37_0" ref="B630"/>
    <hyperlink location="Validation_D005_M101_R37_0" ref="B631"/>
    <hyperlink location="Validation_D005_M101_S37_0" ref="B632"/>
    <hyperlink location="Validation_D005_M101_T37_0" ref="B633"/>
    <hyperlink location="Validation_D005_M101_U37_0" ref="B634"/>
    <hyperlink location="Validation_D005_M101_V37_0" ref="B635"/>
    <hyperlink location="Validation_D005_M101_W37_0" ref="B636"/>
    <hyperlink location="Validation_D005_M101_X37_0" ref="B637"/>
    <hyperlink location="Validation_D005_M101_Y37_0" ref="B638"/>
    <hyperlink location="Validation_D006_M101_K47_0" ref="B639"/>
    <hyperlink location="Validation_D006_M101_L47_0" ref="B640"/>
    <hyperlink location="Validation_D006_M101_M47_0" ref="B641"/>
    <hyperlink location="Validation_D006_M101_N47_0" ref="B642"/>
    <hyperlink location="Validation_D006_M101_O47_0" ref="B643"/>
    <hyperlink location="Validation_D006_M101_P47_0" ref="B644"/>
    <hyperlink location="Validation_D006_M101_Q47_0" ref="B645"/>
    <hyperlink location="Validation_D006_M101_R47_0" ref="B646"/>
    <hyperlink location="Validation_D006_M101_S47_0" ref="B647"/>
    <hyperlink location="Validation_D006_M101_T47_0" ref="B648"/>
    <hyperlink location="Validation_D006_M101_U47_0" ref="B649"/>
    <hyperlink location="Validation_D006_M101_V47_0" ref="B650"/>
    <hyperlink location="Validation_D006_M101_W47_0" ref="B651"/>
    <hyperlink location="Validation_D006_M101_X47_0" ref="B652"/>
    <hyperlink location="Validation_D006_M101_Y47_0" ref="B653"/>
    <hyperlink location="Validation_D006_M101_K48_0" ref="B654"/>
    <hyperlink location="Validation_D006_M101_L48_0" ref="B655"/>
    <hyperlink location="Validation_D006_M101_M48_0" ref="B656"/>
    <hyperlink location="Validation_D006_M101_N48_0" ref="B657"/>
    <hyperlink location="Validation_D006_M101_O48_0" ref="B658"/>
    <hyperlink location="Validation_D006_M101_P48_0" ref="B659"/>
    <hyperlink location="Validation_D006_M101_Q48_0" ref="B660"/>
    <hyperlink location="Validation_D006_M101_R48_0" ref="B661"/>
    <hyperlink location="Validation_D006_M101_S48_0" ref="B662"/>
    <hyperlink location="Validation_D006_M101_T48_0" ref="B663"/>
    <hyperlink location="Validation_D006_M101_U48_0" ref="B664"/>
    <hyperlink location="Validation_D006_M101_V48_0" ref="B665"/>
    <hyperlink location="Validation_D006_M101_W48_0" ref="B666"/>
    <hyperlink location="Validation_D006_M101_X48_0" ref="B667"/>
    <hyperlink location="Validation_D006_M101_Y48_0" ref="B668"/>
    <hyperlink location="Validation_D006_M101_K49_0" ref="B669"/>
    <hyperlink location="Validation_D006_M101_L49_0" ref="B670"/>
    <hyperlink location="Validation_D006_M101_M49_0" ref="B671"/>
    <hyperlink location="Validation_D006_M101_N49_0" ref="B672"/>
    <hyperlink location="Validation_D006_M101_O49_0" ref="B673"/>
    <hyperlink location="Validation_D006_M101_P49_0" ref="B674"/>
    <hyperlink location="Validation_D006_M101_Q49_0" ref="B675"/>
    <hyperlink location="Validation_D006_M101_R49_0" ref="B676"/>
    <hyperlink location="Validation_D006_M101_S49_0" ref="B677"/>
    <hyperlink location="Validation_D006_M101_T49_0" ref="B678"/>
    <hyperlink location="Validation_D006_M101_U49_0" ref="B679"/>
    <hyperlink location="Validation_D006_M101_V49_0" ref="B680"/>
    <hyperlink location="Validation_D006_M101_W49_0" ref="B681"/>
    <hyperlink location="Validation_D006_M101_X49_0" ref="B682"/>
    <hyperlink location="Validation_D006_M101_Y49_0" ref="B683"/>
    <hyperlink location="Validation_D006_M101_K50_0" ref="B684"/>
    <hyperlink location="Validation_D006_M101_L50_0" ref="B685"/>
    <hyperlink location="Validation_D006_M101_M50_0" ref="B686"/>
    <hyperlink location="Validation_D006_M101_N50_0" ref="B687"/>
    <hyperlink location="Validation_D006_M101_O50_0" ref="B688"/>
    <hyperlink location="Validation_D006_M101_P50_0" ref="B689"/>
    <hyperlink location="Validation_D006_M101_Q50_0" ref="B690"/>
    <hyperlink location="Validation_D006_M101_R50_0" ref="B691"/>
    <hyperlink location="Validation_D006_M101_S50_0" ref="B692"/>
    <hyperlink location="Validation_D006_M101_T50_0" ref="B693"/>
    <hyperlink location="Validation_D006_M101_U50_0" ref="B694"/>
    <hyperlink location="Validation_D006_M101_V50_0" ref="B695"/>
    <hyperlink location="Validation_D006_M101_W50_0" ref="B696"/>
    <hyperlink location="Validation_D006_M101_X50_0" ref="B697"/>
    <hyperlink location="Validation_D006_M101_Y50_0" ref="B698"/>
    <hyperlink location="Validation_D006_M101_K51_0" ref="B699"/>
    <hyperlink location="Validation_D006_M101_L51_0" ref="B700"/>
    <hyperlink location="Validation_D006_M101_M51_0" ref="B701"/>
    <hyperlink location="Validation_D006_M101_N51_0" ref="B702"/>
    <hyperlink location="Validation_D006_M101_O51_0" ref="B703"/>
    <hyperlink location="Validation_D006_M101_P51_0" ref="B704"/>
    <hyperlink location="Validation_D006_M101_Q51_0" ref="B705"/>
    <hyperlink location="Validation_D006_M101_R51_0" ref="B706"/>
    <hyperlink location="Validation_D006_M101_S51_0" ref="B707"/>
    <hyperlink location="Validation_D006_M101_T51_0" ref="B708"/>
    <hyperlink location="Validation_D006_M101_U51_0" ref="B709"/>
    <hyperlink location="Validation_D006_M101_V51_0" ref="B710"/>
    <hyperlink location="Validation_D006_M101_W51_0" ref="B711"/>
    <hyperlink location="Validation_D006_M101_X51_0" ref="B712"/>
    <hyperlink location="Validation_D006_M101_Y51_0" ref="B713"/>
    <hyperlink location="Validation_D006_M101_K52_0" ref="B714"/>
    <hyperlink location="Validation_D006_M101_L52_0" ref="B715"/>
    <hyperlink location="Validation_D006_M101_M52_0" ref="B716"/>
    <hyperlink location="Validation_D006_M101_N52_0" ref="B717"/>
    <hyperlink location="Validation_D006_M101_O52_0" ref="B718"/>
    <hyperlink location="Validation_D006_M101_P52_0" ref="B719"/>
    <hyperlink location="Validation_D006_M101_Q52_0" ref="B720"/>
    <hyperlink location="Validation_D006_M101_R52_0" ref="B721"/>
    <hyperlink location="Validation_D006_M101_S52_0" ref="B722"/>
    <hyperlink location="Validation_D006_M101_T52_0" ref="B723"/>
    <hyperlink location="Validation_D006_M101_U52_0" ref="B724"/>
    <hyperlink location="Validation_D006_M101_V52_0" ref="B725"/>
    <hyperlink location="Validation_D006_M101_W52_0" ref="B726"/>
    <hyperlink location="Validation_D006_M101_X52_0" ref="B727"/>
    <hyperlink location="Validation_D006_M101_Y52_0" ref="B728"/>
    <hyperlink location="Validation_D006_M101_K53_0" ref="B729"/>
    <hyperlink location="Validation_D006_M101_L53_0" ref="B730"/>
    <hyperlink location="Validation_D006_M101_M53_0" ref="B731"/>
    <hyperlink location="Validation_D006_M101_N53_0" ref="B732"/>
    <hyperlink location="Validation_D006_M101_O53_0" ref="B733"/>
    <hyperlink location="Validation_D006_M101_P53_0" ref="B734"/>
    <hyperlink location="Validation_D006_M101_Q53_0" ref="B735"/>
    <hyperlink location="Validation_D006_M101_R53_0" ref="B736"/>
    <hyperlink location="Validation_D006_M101_S53_0" ref="B737"/>
    <hyperlink location="Validation_D006_M101_T53_0" ref="B738"/>
    <hyperlink location="Validation_D006_M101_U53_0" ref="B739"/>
    <hyperlink location="Validation_D006_M101_V53_0" ref="B740"/>
    <hyperlink location="Validation_D006_M101_W53_0" ref="B741"/>
    <hyperlink location="Validation_D006_M101_X53_0" ref="B742"/>
    <hyperlink location="Validation_D006_M101_Y53_0" ref="B743"/>
    <hyperlink location="Validation_D006_M101_K54_0" ref="B744"/>
    <hyperlink location="Validation_D006_M101_L54_0" ref="B745"/>
    <hyperlink location="Validation_D006_M101_M54_0" ref="B746"/>
    <hyperlink location="Validation_D006_M101_N54_0" ref="B747"/>
    <hyperlink location="Validation_D006_M101_O54_0" ref="B748"/>
    <hyperlink location="Validation_D006_M101_P54_0" ref="B749"/>
    <hyperlink location="Validation_D006_M101_Q54_0" ref="B750"/>
    <hyperlink location="Validation_D006_M101_R54_0" ref="B751"/>
    <hyperlink location="Validation_D006_M101_S54_0" ref="B752"/>
    <hyperlink location="Validation_D006_M101_T54_0" ref="B753"/>
    <hyperlink location="Validation_D006_M101_U54_0" ref="B754"/>
    <hyperlink location="Validation_D006_M101_V54_0" ref="B755"/>
    <hyperlink location="Validation_D006_M101_W54_0" ref="B756"/>
    <hyperlink location="Validation_D006_M101_X54_0" ref="B757"/>
    <hyperlink location="Validation_D006_M101_Y54_0" ref="B758"/>
    <hyperlink location="Validation_D006_M101_K55_0" ref="B759"/>
    <hyperlink location="Validation_D006_M101_L55_0" ref="B760"/>
    <hyperlink location="Validation_D006_M101_M55_0" ref="B761"/>
    <hyperlink location="Validation_D006_M101_N55_0" ref="B762"/>
    <hyperlink location="Validation_D006_M101_O55_0" ref="B763"/>
    <hyperlink location="Validation_D006_M101_P55_0" ref="B764"/>
    <hyperlink location="Validation_D006_M101_Q55_0" ref="B765"/>
    <hyperlink location="Validation_D006_M101_R55_0" ref="B766"/>
    <hyperlink location="Validation_D006_M101_S55_0" ref="B767"/>
    <hyperlink location="Validation_D006_M101_T55_0" ref="B768"/>
    <hyperlink location="Validation_D006_M101_U55_0" ref="B769"/>
    <hyperlink location="Validation_D006_M101_V55_0" ref="B770"/>
    <hyperlink location="Validation_D006_M101_W55_0" ref="B771"/>
    <hyperlink location="Validation_D006_M101_X55_0" ref="B772"/>
    <hyperlink location="Validation_D006_M101_Y55_0" ref="B773"/>
    <hyperlink location="Validation_D007_M101_K38_0" ref="B774"/>
    <hyperlink location="Validation_D007_M101_L38_0" ref="B775"/>
    <hyperlink location="Validation_D007_M101_M38_0" ref="B776"/>
    <hyperlink location="Validation_D007_M101_N38_0" ref="B777"/>
    <hyperlink location="Validation_D007_M101_O38_0" ref="B778"/>
    <hyperlink location="Validation_D007_M101_P38_0" ref="B779"/>
    <hyperlink location="Validation_D007_M101_Q38_0" ref="B780"/>
    <hyperlink location="Validation_D007_M101_R38_0" ref="B781"/>
    <hyperlink location="Validation_D007_M101_S38_0" ref="B782"/>
    <hyperlink location="Validation_D007_M101_T38_0" ref="B783"/>
    <hyperlink location="Validation_D007_M101_U38_0" ref="B784"/>
    <hyperlink location="Validation_D007_M101_V38_0" ref="B785"/>
    <hyperlink location="Validation_D007_M101_W38_0" ref="B786"/>
    <hyperlink location="Validation_D007_M101_X38_0" ref="B787"/>
    <hyperlink location="Validation_D007_M101_Y38_0" ref="B788"/>
    <hyperlink location="Validation_D007_M101_K39_0" ref="B789"/>
    <hyperlink location="Validation_D007_M101_L39_0" ref="B790"/>
    <hyperlink location="Validation_D007_M101_M39_0" ref="B791"/>
    <hyperlink location="Validation_D007_M101_N39_0" ref="B792"/>
    <hyperlink location="Validation_D007_M101_O39_0" ref="B793"/>
    <hyperlink location="Validation_D007_M101_P39_0" ref="B794"/>
    <hyperlink location="Validation_D007_M101_Q39_0" ref="B795"/>
    <hyperlink location="Validation_D007_M101_R39_0" ref="B796"/>
    <hyperlink location="Validation_D007_M101_S39_0" ref="B797"/>
    <hyperlink location="Validation_D007_M101_T39_0" ref="B798"/>
    <hyperlink location="Validation_D007_M101_U39_0" ref="B799"/>
    <hyperlink location="Validation_D007_M101_V39_0" ref="B800"/>
    <hyperlink location="Validation_D007_M101_W39_0" ref="B801"/>
    <hyperlink location="Validation_D007_M101_X39_0" ref="B802"/>
    <hyperlink location="Validation_D007_M101_Y39_0" ref="B803"/>
    <hyperlink location="Validation_D007_M101_K40_0" ref="B804"/>
    <hyperlink location="Validation_D007_M101_L40_0" ref="B805"/>
    <hyperlink location="Validation_D007_M101_M40_0" ref="B806"/>
    <hyperlink location="Validation_D007_M101_N40_0" ref="B807"/>
    <hyperlink location="Validation_D007_M101_O40_0" ref="B808"/>
    <hyperlink location="Validation_D007_M101_P40_0" ref="B809"/>
    <hyperlink location="Validation_D007_M101_Q40_0" ref="B810"/>
    <hyperlink location="Validation_D007_M101_R40_0" ref="B811"/>
    <hyperlink location="Validation_D007_M101_S40_0" ref="B812"/>
    <hyperlink location="Validation_D007_M101_T40_0" ref="B813"/>
    <hyperlink location="Validation_D007_M101_U40_0" ref="B814"/>
    <hyperlink location="Validation_D007_M101_V40_0" ref="B815"/>
    <hyperlink location="Validation_D007_M101_W40_0" ref="B816"/>
    <hyperlink location="Validation_D007_M101_X40_0" ref="B817"/>
    <hyperlink location="Validation_D007_M101_Y40_0" ref="B818"/>
    <hyperlink location="Validation_D007_M101_K41_0" ref="B819"/>
    <hyperlink location="Validation_D007_M101_L41_0" ref="B820"/>
    <hyperlink location="Validation_D007_M101_M41_0" ref="B821"/>
    <hyperlink location="Validation_D007_M101_N41_0" ref="B822"/>
    <hyperlink location="Validation_D007_M101_O41_0" ref="B823"/>
    <hyperlink location="Validation_D007_M101_P41_0" ref="B824"/>
    <hyperlink location="Validation_D007_M101_Q41_0" ref="B825"/>
    <hyperlink location="Validation_D007_M101_R41_0" ref="B826"/>
    <hyperlink location="Validation_D007_M101_S41_0" ref="B827"/>
    <hyperlink location="Validation_D007_M101_T41_0" ref="B828"/>
    <hyperlink location="Validation_D007_M101_U41_0" ref="B829"/>
    <hyperlink location="Validation_D007_M101_V41_0" ref="B830"/>
    <hyperlink location="Validation_D007_M101_W41_0" ref="B831"/>
    <hyperlink location="Validation_D007_M101_X41_0" ref="B832"/>
    <hyperlink location="Validation_D007_M101_Y41_0" ref="B833"/>
    <hyperlink location="Validation_D007_M101_K42_0" ref="B834"/>
    <hyperlink location="Validation_D007_M101_L42_0" ref="B835"/>
    <hyperlink location="Validation_D007_M101_M42_0" ref="B836"/>
    <hyperlink location="Validation_D007_M101_N42_0" ref="B837"/>
    <hyperlink location="Validation_D007_M101_O42_0" ref="B838"/>
    <hyperlink location="Validation_D007_M101_P42_0" ref="B839"/>
    <hyperlink location="Validation_D007_M101_Q42_0" ref="B840"/>
    <hyperlink location="Validation_D007_M101_R42_0" ref="B841"/>
    <hyperlink location="Validation_D007_M101_S42_0" ref="B842"/>
    <hyperlink location="Validation_D007_M101_T42_0" ref="B843"/>
    <hyperlink location="Validation_D007_M101_U42_0" ref="B844"/>
    <hyperlink location="Validation_D007_M101_V42_0" ref="B845"/>
    <hyperlink location="Validation_D007_M101_W42_0" ref="B846"/>
    <hyperlink location="Validation_D007_M101_X42_0" ref="B847"/>
    <hyperlink location="Validation_D007_M101_Y42_0" ref="B848"/>
    <hyperlink location="Validation_D007_M101_K43_0" ref="B849"/>
    <hyperlink location="Validation_D007_M101_L43_0" ref="B850"/>
    <hyperlink location="Validation_D007_M101_M43_0" ref="B851"/>
    <hyperlink location="Validation_D007_M101_N43_0" ref="B852"/>
    <hyperlink location="Validation_D007_M101_O43_0" ref="B853"/>
    <hyperlink location="Validation_D007_M101_P43_0" ref="B854"/>
    <hyperlink location="Validation_D007_M101_Q43_0" ref="B855"/>
    <hyperlink location="Validation_D007_M101_R43_0" ref="B856"/>
    <hyperlink location="Validation_D007_M101_S43_0" ref="B857"/>
    <hyperlink location="Validation_D007_M101_T43_0" ref="B858"/>
    <hyperlink location="Validation_D007_M101_U43_0" ref="B859"/>
    <hyperlink location="Validation_D007_M101_V43_0" ref="B860"/>
    <hyperlink location="Validation_D007_M101_W43_0" ref="B861"/>
    <hyperlink location="Validation_D007_M101_X43_0" ref="B862"/>
    <hyperlink location="Validation_D007_M101_Y43_0" ref="B863"/>
    <hyperlink location="Validation_D007_M101_K44_0" ref="B864"/>
    <hyperlink location="Validation_D007_M101_L44_0" ref="B865"/>
    <hyperlink location="Validation_D007_M101_M44_0" ref="B866"/>
    <hyperlink location="Validation_D007_M101_N44_0" ref="B867"/>
    <hyperlink location="Validation_D007_M101_O44_0" ref="B868"/>
    <hyperlink location="Validation_D007_M101_P44_0" ref="B869"/>
    <hyperlink location="Validation_D007_M101_Q44_0" ref="B870"/>
    <hyperlink location="Validation_D007_M101_R44_0" ref="B871"/>
    <hyperlink location="Validation_D007_M101_S44_0" ref="B872"/>
    <hyperlink location="Validation_D007_M101_T44_0" ref="B873"/>
    <hyperlink location="Validation_D007_M101_U44_0" ref="B874"/>
    <hyperlink location="Validation_D007_M101_V44_0" ref="B875"/>
    <hyperlink location="Validation_D007_M101_W44_0" ref="B876"/>
    <hyperlink location="Validation_D007_M101_X44_0" ref="B877"/>
    <hyperlink location="Validation_D007_M101_Y44_0" ref="B878"/>
    <hyperlink location="Validation_D007_M101_K45_0" ref="B879"/>
    <hyperlink location="Validation_D007_M101_L45_0" ref="B880"/>
    <hyperlink location="Validation_D007_M101_M45_0" ref="B881"/>
    <hyperlink location="Validation_D007_M101_N45_0" ref="B882"/>
    <hyperlink location="Validation_D007_M101_O45_0" ref="B883"/>
    <hyperlink location="Validation_D007_M101_P45_0" ref="B884"/>
    <hyperlink location="Validation_D007_M101_Q45_0" ref="B885"/>
    <hyperlink location="Validation_D007_M101_R45_0" ref="B886"/>
    <hyperlink location="Validation_D007_M101_S45_0" ref="B887"/>
    <hyperlink location="Validation_D007_M101_T45_0" ref="B888"/>
    <hyperlink location="Validation_D007_M101_U45_0" ref="B889"/>
    <hyperlink location="Validation_D007_M101_V45_0" ref="B890"/>
    <hyperlink location="Validation_D007_M101_W45_0" ref="B891"/>
    <hyperlink location="Validation_D007_M101_X45_0" ref="B892"/>
    <hyperlink location="Validation_D007_M101_Y45_0" ref="B893"/>
    <hyperlink location="Validation_D007_M101_K46_0" ref="B894"/>
    <hyperlink location="Validation_D007_M101_L46_0" ref="B895"/>
    <hyperlink location="Validation_D007_M101_M46_0" ref="B896"/>
    <hyperlink location="Validation_D007_M101_N46_0" ref="B897"/>
    <hyperlink location="Validation_D007_M101_O46_0" ref="B898"/>
    <hyperlink location="Validation_D007_M101_P46_0" ref="B899"/>
    <hyperlink location="Validation_D007_M101_Q46_0" ref="B900"/>
    <hyperlink location="Validation_D007_M101_R46_0" ref="B901"/>
    <hyperlink location="Validation_D007_M101_S46_0" ref="B902"/>
    <hyperlink location="Validation_D007_M101_T46_0" ref="B903"/>
    <hyperlink location="Validation_D007_M101_U46_0" ref="B904"/>
    <hyperlink location="Validation_D007_M101_V46_0" ref="B905"/>
    <hyperlink location="Validation_D007_M101_W46_0" ref="B906"/>
    <hyperlink location="Validation_D007_M101_X46_0" ref="B907"/>
    <hyperlink location="Validation_D007_M101_Y46_0" ref="B908"/>
    <hyperlink location="Validation_D008_M101_K56_0" ref="B909"/>
    <hyperlink location="Validation_D008_M101_L56_0" ref="B910"/>
    <hyperlink location="Validation_D008_M101_M56_0" ref="B911"/>
    <hyperlink location="Validation_D008_M101_N56_0" ref="B912"/>
    <hyperlink location="Validation_D008_M101_O56_0" ref="B913"/>
    <hyperlink location="Validation_D008_M101_P56_0" ref="B914"/>
    <hyperlink location="Validation_D008_M101_Q56_0" ref="B915"/>
    <hyperlink location="Validation_D008_M101_R56_0" ref="B916"/>
    <hyperlink location="Validation_D008_M101_S56_0" ref="B917"/>
    <hyperlink location="Validation_D008_M101_T56_0" ref="B918"/>
    <hyperlink location="Validation_D008_M101_U56_0" ref="B919"/>
    <hyperlink location="Validation_D008_M101_V56_0" ref="B920"/>
    <hyperlink location="Validation_D008_M101_W56_0" ref="B921"/>
    <hyperlink location="Validation_D008_M101_X56_0" ref="B922"/>
    <hyperlink location="Validation_D008_M101_Y56_0" ref="B923"/>
    <hyperlink location="Validation_D009_M101_K58_0" ref="B924"/>
    <hyperlink location="Validation_D009_M101_L58_0" ref="B925"/>
    <hyperlink location="Validation_D009_M101_M58_0" ref="B926"/>
    <hyperlink location="Validation_D009_M101_N58_0" ref="B927"/>
    <hyperlink location="Validation_D009_M101_O58_0" ref="B928"/>
    <hyperlink location="Validation_D009_M101_P58_0" ref="B929"/>
    <hyperlink location="Validation_D009_M101_Q58_0" ref="B930"/>
    <hyperlink location="Validation_D009_M101_R58_0" ref="B931"/>
    <hyperlink location="Validation_D009_M101_S58_0" ref="B932"/>
    <hyperlink location="Validation_D009_M101_T58_0" ref="B933"/>
    <hyperlink location="Validation_D009_M101_U58_0" ref="B934"/>
    <hyperlink location="Validation_D009_M101_V58_0" ref="B935"/>
    <hyperlink location="Validation_D009_M101_W58_0" ref="B936"/>
    <hyperlink location="Validation_D009_M101_X58_0" ref="B937"/>
    <hyperlink location="Validation_D009_M101_Y58_0" ref="B938"/>
    <hyperlink location="Validation_D009_M101_K60_0" ref="B939"/>
    <hyperlink location="Validation_D009_M101_L60_0" ref="B940"/>
    <hyperlink location="Validation_D009_M101_M60_0" ref="B941"/>
    <hyperlink location="Validation_D009_M101_N60_0" ref="B942"/>
    <hyperlink location="Validation_D009_M101_O60_0" ref="B943"/>
    <hyperlink location="Validation_D009_M101_P60_0" ref="B944"/>
    <hyperlink location="Validation_D009_M101_Q60_0" ref="B945"/>
    <hyperlink location="Validation_D009_M101_R60_0" ref="B946"/>
    <hyperlink location="Validation_D009_M101_S60_0" ref="B947"/>
    <hyperlink location="Validation_D009_M101_T60_0" ref="B948"/>
    <hyperlink location="Validation_D009_M101_U60_0" ref="B949"/>
    <hyperlink location="Validation_D009_M101_V60_0" ref="B950"/>
    <hyperlink location="Validation_D009_M101_W60_0" ref="B951"/>
    <hyperlink location="Validation_D009_M101_X60_0" ref="B952"/>
    <hyperlink location="Validation_D009_M101_Y60_0" ref="B953"/>
    <hyperlink location="Validation_D010_M101_K93_0" ref="B954"/>
    <hyperlink location="Validation_D010_M101_M93_0" ref="B955"/>
    <hyperlink location="Validation_D010_M101_N93_0" ref="B956"/>
    <hyperlink location="Validation_D010_M101_O93_0" ref="B957"/>
    <hyperlink location="Validation_D010_M101_P93_0" ref="B958"/>
    <hyperlink location="Validation_D010_M101_Q93_0" ref="B959"/>
    <hyperlink location="Validation_D010_M101_R93_0" ref="B960"/>
    <hyperlink location="Validation_D010_M101_T93_0" ref="B961"/>
    <hyperlink location="Validation_D010_M101_U93_0" ref="B962"/>
    <hyperlink location="Validation_D010_M101_V93_0" ref="B963"/>
    <hyperlink location="Validation_D010_M101_W93_0" ref="B964"/>
    <hyperlink location="Validation_D010_M101_X93_0" ref="B965"/>
    <hyperlink location="Validation_D010_M101_Y93_0" ref="B966"/>
    <hyperlink location="Validation_D001_M102_Y21_0" ref="B968"/>
    <hyperlink location="Validation_D001_M102_Y22_0" ref="B969"/>
    <hyperlink location="Validation_D001_M102_Y23_0" ref="B970"/>
    <hyperlink location="Validation_D001_M102_Y24_0" ref="B971"/>
    <hyperlink location="Validation_D001_M102_Y25_0" ref="B972"/>
    <hyperlink location="Validation_D001_M102_Y26_0" ref="B973"/>
    <hyperlink location="Validation_D001_M102_Y27_0" ref="B974"/>
    <hyperlink location="Validation_D001_M102_Y28_0" ref="B975"/>
    <hyperlink location="Validation_D001_M102_Y29_0" ref="B976"/>
    <hyperlink location="Validation_D001_M102_Y30_0" ref="B977"/>
    <hyperlink location="Validation_D001_M102_Y31_0" ref="B978"/>
    <hyperlink location="Validation_D001_M102_Y32_0" ref="B979"/>
    <hyperlink location="Validation_D001_M102_Y33_0" ref="B980"/>
    <hyperlink location="Validation_D001_M102_Y34_0" ref="B981"/>
    <hyperlink location="Validation_D001_M102_Y35_0" ref="B982"/>
    <hyperlink location="Validation_D001_M102_Y36_0" ref="B983"/>
    <hyperlink location="Validation_D001_M102_Y37_0" ref="B984"/>
    <hyperlink location="Validation_D001_M102_Y38_0" ref="B985"/>
    <hyperlink location="Validation_D001_M102_Y39_0" ref="B986"/>
    <hyperlink location="Validation_D001_M102_Y40_0" ref="B987"/>
    <hyperlink location="Validation_D001_M102_Y41_0" ref="B988"/>
    <hyperlink location="Validation_D001_M102_Y42_0" ref="B989"/>
    <hyperlink location="Validation_D001_M102_Y43_0" ref="B990"/>
    <hyperlink location="Validation_D001_M102_Y44_0" ref="B991"/>
    <hyperlink location="Validation_D001_M102_Y45_0" ref="B992"/>
    <hyperlink location="Validation_D001_M102_Y46_0" ref="B993"/>
    <hyperlink location="Validation_D001_M102_Y47_0" ref="B994"/>
    <hyperlink location="Validation_D001_M102_Y48_0" ref="B995"/>
    <hyperlink location="Validation_D001_M102_Y49_0" ref="B996"/>
    <hyperlink location="Validation_D001_M102_Y50_0" ref="B997"/>
    <hyperlink location="Validation_D001_M102_Y51_0" ref="B998"/>
    <hyperlink location="Validation_D001_M102_Y52_0" ref="B999"/>
    <hyperlink location="Validation_D001_M102_Y53_0" ref="B1000"/>
    <hyperlink location="Validation_D001_M102_Y54_0" ref="B1001"/>
    <hyperlink location="Validation_D001_M102_Y55_0" ref="B1002"/>
    <hyperlink location="Validation_D001_M102_Y56_0" ref="B1003"/>
    <hyperlink location="Validation_D001_M102_Y57_0" ref="B1004"/>
    <hyperlink location="Validation_D001_M102_Y58_0" ref="B1005"/>
    <hyperlink location="Validation_D001_M102_Y59_0" ref="B1006"/>
    <hyperlink location="Validation_D001_M102_Y60_0" ref="B1007"/>
    <hyperlink location="Validation_D001_M102_Y61_0" ref="B1008"/>
    <hyperlink location="Validation_D001_M102_Y62_0" ref="B1009"/>
    <hyperlink location="Validation_D001_M102_Y63_0" ref="B1010"/>
    <hyperlink location="Validation_D001_M102_Y64_0" ref="B1011"/>
    <hyperlink location="Validation_D001_M102_Y65_0" ref="B1012"/>
    <hyperlink location="Validation_D001_M102_Y66_0" ref="B1013"/>
    <hyperlink location="Validation_D001_M102_Y67_0" ref="B1014"/>
    <hyperlink location="Validation_D001_M102_Y68_0" ref="B1015"/>
    <hyperlink location="Validation_D001_M102_Y69_0" ref="B1016"/>
    <hyperlink location="Validation_D001_M102_Y70_0" ref="B1017"/>
    <hyperlink location="Validation_D001_M102_Y71_0" ref="B1018"/>
    <hyperlink location="Validation_D001_M102_Y72_0" ref="B1019"/>
    <hyperlink location="Validation_D001_M102_Y73_0" ref="B1020"/>
    <hyperlink location="Validation_D001_M102_Y74_0" ref="B1021"/>
    <hyperlink location="Validation_D001_M102_Y75_0" ref="B1022"/>
    <hyperlink location="Validation_D001_M102_Y76_0" ref="B1023"/>
    <hyperlink location="Validation_D001_M102_Y77_0" ref="B1024"/>
    <hyperlink location="Validation_D001_M102_Y78_0" ref="B1025"/>
    <hyperlink location="Validation_D001_M102_Y79_0" ref="B1026"/>
    <hyperlink location="Validation_D001_M102_Y80_0" ref="B1027"/>
    <hyperlink location="Validation_D001_M102_Y81_0" ref="B1028"/>
    <hyperlink location="Validation_D001_M102_Y82_0" ref="B1029"/>
    <hyperlink location="Validation_D001_M102_Y83_0" ref="B1030"/>
    <hyperlink location="Validation_D001_M102_Y84_0" ref="B1031"/>
    <hyperlink location="Validation_D001_M102_Y85_0" ref="B1032"/>
    <hyperlink location="Validation_D001_M102_Y86_0" ref="B1033"/>
    <hyperlink location="Validation_D001_M102_Y87_0" ref="B1034"/>
    <hyperlink location="Validation_D001_M102_Y88_0" ref="B1035"/>
    <hyperlink location="Validation_D001_M102_Y89_0" ref="B1036"/>
    <hyperlink location="Validation_D001_M102_Y90_0" ref="B1037"/>
    <hyperlink location="Validation_D001_M102_Y91_0" ref="B1038"/>
    <hyperlink location="Validation_D001_M102_Y92_0" ref="B1039"/>
    <hyperlink location="Validation_D001_M102_Y93_0" ref="B1040"/>
    <hyperlink location="Validation_D001_M102_Y94_0" ref="B1041"/>
    <hyperlink location="Validation_D001_M102_Y95_0" ref="B1042"/>
    <hyperlink location="Validation_D001_M102_Y96_0" ref="B1043"/>
    <hyperlink location="Validation_D001_M102_Y97_0" ref="B1044"/>
    <hyperlink location="Validation_D001_M102_Y98_0" ref="B1045"/>
    <hyperlink location="Validation_D001_M102_Y99_0" ref="B1046"/>
    <hyperlink location="Validation_D001_M102_Y100_0" ref="B1047"/>
    <hyperlink location="Validation_D001_M102_Y101_0" ref="B1048"/>
    <hyperlink location="Validation_D002_M102_Q21_0" ref="B1049"/>
    <hyperlink location="Validation_D002_M102_X21_0" ref="B1050"/>
    <hyperlink location="Validation_D002_M102_Q22_0" ref="B1051"/>
    <hyperlink location="Validation_D002_M102_X22_0" ref="B1052"/>
    <hyperlink location="Validation_D002_M102_Q23_0" ref="B1053"/>
    <hyperlink location="Validation_D002_M102_X23_0" ref="B1054"/>
    <hyperlink location="Validation_D002_M102_Q24_0" ref="B1055"/>
    <hyperlink location="Validation_D002_M102_X24_0" ref="B1056"/>
    <hyperlink location="Validation_D002_M102_Q25_0" ref="B1057"/>
    <hyperlink location="Validation_D002_M102_X25_0" ref="B1058"/>
    <hyperlink location="Validation_D002_M102_Q26_0" ref="B1059"/>
    <hyperlink location="Validation_D002_M102_X26_0" ref="B1060"/>
    <hyperlink location="Validation_D002_M102_Q27_0" ref="B1061"/>
    <hyperlink location="Validation_D002_M102_X27_0" ref="B1062"/>
    <hyperlink location="Validation_D002_M102_Q28_0" ref="B1063"/>
    <hyperlink location="Validation_D002_M102_X28_0" ref="B1064"/>
    <hyperlink location="Validation_D002_M102_Q29_0" ref="B1065"/>
    <hyperlink location="Validation_D002_M102_X29_0" ref="B1066"/>
    <hyperlink location="Validation_D002_M102_Q30_0" ref="B1067"/>
    <hyperlink location="Validation_D002_M102_X30_0" ref="B1068"/>
    <hyperlink location="Validation_D002_M102_Q31_0" ref="B1069"/>
    <hyperlink location="Validation_D002_M102_X31_0" ref="B1070"/>
    <hyperlink location="Validation_D002_M102_Q32_0" ref="B1071"/>
    <hyperlink location="Validation_D002_M102_X32_0" ref="B1072"/>
    <hyperlink location="Validation_D002_M102_Q33_0" ref="B1073"/>
    <hyperlink location="Validation_D002_M102_X33_0" ref="B1074"/>
    <hyperlink location="Validation_D002_M102_Q34_0" ref="B1075"/>
    <hyperlink location="Validation_D002_M102_X34_0" ref="B1076"/>
    <hyperlink location="Validation_D002_M102_Q35_0" ref="B1077"/>
    <hyperlink location="Validation_D002_M102_X35_0" ref="B1078"/>
    <hyperlink location="Validation_D002_M102_Q36_0" ref="B1079"/>
    <hyperlink location="Validation_D002_M102_X36_0" ref="B1080"/>
    <hyperlink location="Validation_D002_M102_Q37_0" ref="B1081"/>
    <hyperlink location="Validation_D002_M102_X37_0" ref="B1082"/>
    <hyperlink location="Validation_D002_M102_Q38_0" ref="B1083"/>
    <hyperlink location="Validation_D002_M102_X38_0" ref="B1084"/>
    <hyperlink location="Validation_D002_M102_Q39_0" ref="B1085"/>
    <hyperlink location="Validation_D002_M102_X39_0" ref="B1086"/>
    <hyperlink location="Validation_D002_M102_Q40_0" ref="B1087"/>
    <hyperlink location="Validation_D002_M102_X40_0" ref="B1088"/>
    <hyperlink location="Validation_D002_M102_Q41_0" ref="B1089"/>
    <hyperlink location="Validation_D002_M102_X41_0" ref="B1090"/>
    <hyperlink location="Validation_D002_M102_Q42_0" ref="B1091"/>
    <hyperlink location="Validation_D002_M102_X42_0" ref="B1092"/>
    <hyperlink location="Validation_D002_M102_Q43_0" ref="B1093"/>
    <hyperlink location="Validation_D002_M102_X43_0" ref="B1094"/>
    <hyperlink location="Validation_D002_M102_Q44_0" ref="B1095"/>
    <hyperlink location="Validation_D002_M102_X44_0" ref="B1096"/>
    <hyperlink location="Validation_D002_M102_Q45_0" ref="B1097"/>
    <hyperlink location="Validation_D002_M102_X45_0" ref="B1098"/>
    <hyperlink location="Validation_D002_M102_Q46_0" ref="B1099"/>
    <hyperlink location="Validation_D002_M102_X46_0" ref="B1100"/>
    <hyperlink location="Validation_D002_M102_Q47_0" ref="B1101"/>
    <hyperlink location="Validation_D002_M102_X47_0" ref="B1102"/>
    <hyperlink location="Validation_D002_M102_Q48_0" ref="B1103"/>
    <hyperlink location="Validation_D002_M102_X48_0" ref="B1104"/>
    <hyperlink location="Validation_D002_M102_Q49_0" ref="B1105"/>
    <hyperlink location="Validation_D002_M102_X49_0" ref="B1106"/>
    <hyperlink location="Validation_D002_M102_Q50_0" ref="B1107"/>
    <hyperlink location="Validation_D002_M102_X50_0" ref="B1108"/>
    <hyperlink location="Validation_D002_M102_Q51_0" ref="B1109"/>
    <hyperlink location="Validation_D002_M102_X51_0" ref="B1110"/>
    <hyperlink location="Validation_D002_M102_Q52_0" ref="B1111"/>
    <hyperlink location="Validation_D002_M102_X52_0" ref="B1112"/>
    <hyperlink location="Validation_D002_M102_Q53_0" ref="B1113"/>
    <hyperlink location="Validation_D002_M102_X53_0" ref="B1114"/>
    <hyperlink location="Validation_D002_M102_Q54_0" ref="B1115"/>
    <hyperlink location="Validation_D002_M102_X54_0" ref="B1116"/>
    <hyperlink location="Validation_D002_M102_Q55_0" ref="B1117"/>
    <hyperlink location="Validation_D002_M102_X55_0" ref="B1118"/>
    <hyperlink location="Validation_D002_M102_Q56_0" ref="B1119"/>
    <hyperlink location="Validation_D002_M102_X56_0" ref="B1120"/>
    <hyperlink location="Validation_D002_M102_Q57_0" ref="B1121"/>
    <hyperlink location="Validation_D002_M102_X57_0" ref="B1122"/>
    <hyperlink location="Validation_D002_M102_Q58_0" ref="B1123"/>
    <hyperlink location="Validation_D002_M102_X58_0" ref="B1124"/>
    <hyperlink location="Validation_D002_M102_Q59_0" ref="B1125"/>
    <hyperlink location="Validation_D002_M102_X59_0" ref="B1126"/>
    <hyperlink location="Validation_D002_M102_Q60_0" ref="B1127"/>
    <hyperlink location="Validation_D002_M102_X60_0" ref="B1128"/>
    <hyperlink location="Validation_D002_M102_Q61_0" ref="B1129"/>
    <hyperlink location="Validation_D002_M102_X61_0" ref="B1130"/>
    <hyperlink location="Validation_D002_M102_Q62_0" ref="B1131"/>
    <hyperlink location="Validation_D002_M102_X62_0" ref="B1132"/>
    <hyperlink location="Validation_D002_M102_Q63_0" ref="B1133"/>
    <hyperlink location="Validation_D002_M102_X63_0" ref="B1134"/>
    <hyperlink location="Validation_D002_M102_Q64_0" ref="B1135"/>
    <hyperlink location="Validation_D002_M102_X64_0" ref="B1136"/>
    <hyperlink location="Validation_D002_M102_Q65_0" ref="B1137"/>
    <hyperlink location="Validation_D002_M102_X65_0" ref="B1138"/>
    <hyperlink location="Validation_D002_M102_Q66_0" ref="B1139"/>
    <hyperlink location="Validation_D002_M102_X66_0" ref="B1140"/>
    <hyperlink location="Validation_D002_M102_Q67_0" ref="B1141"/>
    <hyperlink location="Validation_D002_M102_X67_0" ref="B1142"/>
    <hyperlink location="Validation_D002_M102_Q68_0" ref="B1143"/>
    <hyperlink location="Validation_D002_M102_X68_0" ref="B1144"/>
    <hyperlink location="Validation_D002_M102_Q69_0" ref="B1145"/>
    <hyperlink location="Validation_D002_M102_X69_0" ref="B1146"/>
    <hyperlink location="Validation_D002_M102_Q70_0" ref="B1147"/>
    <hyperlink location="Validation_D002_M102_X70_0" ref="B1148"/>
    <hyperlink location="Validation_D002_M102_Q71_0" ref="B1149"/>
    <hyperlink location="Validation_D002_M102_X71_0" ref="B1150"/>
    <hyperlink location="Validation_D002_M102_Q72_0" ref="B1151"/>
    <hyperlink location="Validation_D002_M102_X72_0" ref="B1152"/>
    <hyperlink location="Validation_D002_M102_Q73_0" ref="B1153"/>
    <hyperlink location="Validation_D002_M102_X73_0" ref="B1154"/>
    <hyperlink location="Validation_D002_M102_Q74_0" ref="B1155"/>
    <hyperlink location="Validation_D002_M102_X74_0" ref="B1156"/>
    <hyperlink location="Validation_D002_M102_Q75_0" ref="B1157"/>
    <hyperlink location="Validation_D002_M102_X75_0" ref="B1158"/>
    <hyperlink location="Validation_D002_M102_Q76_0" ref="B1159"/>
    <hyperlink location="Validation_D002_M102_X76_0" ref="B1160"/>
    <hyperlink location="Validation_D002_M102_Q77_0" ref="B1161"/>
    <hyperlink location="Validation_D002_M102_X77_0" ref="B1162"/>
    <hyperlink location="Validation_D002_M102_Q78_0" ref="B1163"/>
    <hyperlink location="Validation_D002_M102_X78_0" ref="B1164"/>
    <hyperlink location="Validation_D002_M102_Q79_0" ref="B1165"/>
    <hyperlink location="Validation_D002_M102_X79_0" ref="B1166"/>
    <hyperlink location="Validation_D002_M102_Q80_0" ref="B1167"/>
    <hyperlink location="Validation_D002_M102_X80_0" ref="B1168"/>
    <hyperlink location="Validation_D002_M102_Q81_0" ref="B1169"/>
    <hyperlink location="Validation_D002_M102_X81_0" ref="B1170"/>
    <hyperlink location="Validation_D002_M102_Q82_0" ref="B1171"/>
    <hyperlink location="Validation_D002_M102_X82_0" ref="B1172"/>
    <hyperlink location="Validation_D002_M102_Q83_0" ref="B1173"/>
    <hyperlink location="Validation_D002_M102_Q84_0" ref="B1174"/>
    <hyperlink location="Validation_D002_M102_Q85_0" ref="B1175"/>
    <hyperlink location="Validation_D002_M102_X85_0" ref="B1176"/>
    <hyperlink location="Validation_D002_M102_Q86_0" ref="B1177"/>
    <hyperlink location="Validation_D002_M102_X86_0" ref="B1178"/>
    <hyperlink location="Validation_D002_M102_Q87_0" ref="B1179"/>
    <hyperlink location="Validation_D002_M102_X87_0" ref="B1180"/>
    <hyperlink location="Validation_D002_M102_Q88_0" ref="B1181"/>
    <hyperlink location="Validation_D002_M102_X88_0" ref="B1182"/>
    <hyperlink location="Validation_D002_M102_Q89_0" ref="B1183"/>
    <hyperlink location="Validation_D002_M102_X89_0" ref="B1184"/>
    <hyperlink location="Validation_D002_M102_Q90_0" ref="B1185"/>
    <hyperlink location="Validation_D002_M102_X90_0" ref="B1186"/>
    <hyperlink location="Validation_D002_M102_Q91_0" ref="B1187"/>
    <hyperlink location="Validation_D002_M102_X91_0" ref="B1188"/>
    <hyperlink location="Validation_D002_M102_Q92_0" ref="B1189"/>
    <hyperlink location="Validation_D002_M102_X92_0" ref="B1190"/>
    <hyperlink location="Validation_D002_M102_Q93_0" ref="B1191"/>
    <hyperlink location="Validation_D002_M102_Q94_0" ref="B1192"/>
    <hyperlink location="Validation_D002_M102_X94_0" ref="B1193"/>
    <hyperlink location="Validation_D002_M102_Q95_0" ref="B1194"/>
    <hyperlink location="Validation_D002_M102_X95_0" ref="B1195"/>
    <hyperlink location="Validation_D002_M102_Q96_0" ref="B1196"/>
    <hyperlink location="Validation_D002_M102_X96_0" ref="B1197"/>
    <hyperlink location="Validation_D002_M102_Q97_0" ref="B1198"/>
    <hyperlink location="Validation_D002_M102_X97_0" ref="B1199"/>
    <hyperlink location="Validation_D002_M102_Q98_0" ref="B1200"/>
    <hyperlink location="Validation_D002_M102_X98_0" ref="B1201"/>
    <hyperlink location="Validation_D002_M102_Q99_0" ref="B1202"/>
    <hyperlink location="Validation_D002_M102_X99_0" ref="B1203"/>
    <hyperlink location="Validation_D002_M102_Q100_0" ref="B1204"/>
    <hyperlink location="Validation_D002_M102_X100_0" ref="B1205"/>
    <hyperlink location="Validation_D002_M102_Q101_0" ref="B1206"/>
    <hyperlink location="Validation_D002_M102_X101_0" ref="B1207"/>
    <hyperlink location="Validation_D003_M102_K21_0" ref="B1208"/>
    <hyperlink location="Validation_D003_M102_L21_0" ref="B1209"/>
    <hyperlink location="Validation_D003_M102_M21_0" ref="B1210"/>
    <hyperlink location="Validation_D003_M102_N21_0" ref="B1211"/>
    <hyperlink location="Validation_D003_M102_O21_0" ref="B1212"/>
    <hyperlink location="Validation_D003_M102_P21_0" ref="B1213"/>
    <hyperlink location="Validation_D003_M102_Q21_0" ref="B1214"/>
    <hyperlink location="Validation_D003_M102_R21_0" ref="B1215"/>
    <hyperlink location="Validation_D003_M102_S21_0" ref="B1216"/>
    <hyperlink location="Validation_D003_M102_T21_0" ref="B1217"/>
    <hyperlink location="Validation_D003_M102_U21_0" ref="B1218"/>
    <hyperlink location="Validation_D003_M102_V21_0" ref="B1219"/>
    <hyperlink location="Validation_D003_M102_W21_0" ref="B1220"/>
    <hyperlink location="Validation_D003_M102_X21_0" ref="B1221"/>
    <hyperlink location="Validation_D003_M102_Y21_0" ref="B1222"/>
    <hyperlink location="Validation_D003_M102_K32_0" ref="B1223"/>
    <hyperlink location="Validation_D003_M102_L32_0" ref="B1224"/>
    <hyperlink location="Validation_D003_M102_M32_0" ref="B1225"/>
    <hyperlink location="Validation_D003_M102_N32_0" ref="B1226"/>
    <hyperlink location="Validation_D003_M102_O32_0" ref="B1227"/>
    <hyperlink location="Validation_D003_M102_P32_0" ref="B1228"/>
    <hyperlink location="Validation_D003_M102_Q32_0" ref="B1229"/>
    <hyperlink location="Validation_D003_M102_R32_0" ref="B1230"/>
    <hyperlink location="Validation_D003_M102_S32_0" ref="B1231"/>
    <hyperlink location="Validation_D003_M102_T32_0" ref="B1232"/>
    <hyperlink location="Validation_D003_M102_U32_0" ref="B1233"/>
    <hyperlink location="Validation_D003_M102_V32_0" ref="B1234"/>
    <hyperlink location="Validation_D003_M102_W32_0" ref="B1235"/>
    <hyperlink location="Validation_D003_M102_X32_0" ref="B1236"/>
    <hyperlink location="Validation_D003_M102_Y32_0" ref="B1237"/>
    <hyperlink location="Validation_D003_M102_K41_0" ref="B1238"/>
    <hyperlink location="Validation_D003_M102_L41_0" ref="B1239"/>
    <hyperlink location="Validation_D003_M102_M41_0" ref="B1240"/>
    <hyperlink location="Validation_D003_M102_N41_0" ref="B1241"/>
    <hyperlink location="Validation_D003_M102_O41_0" ref="B1242"/>
    <hyperlink location="Validation_D003_M102_P41_0" ref="B1243"/>
    <hyperlink location="Validation_D003_M102_Q41_0" ref="B1244"/>
    <hyperlink location="Validation_D003_M102_R41_0" ref="B1245"/>
    <hyperlink location="Validation_D003_M102_S41_0" ref="B1246"/>
    <hyperlink location="Validation_D003_M102_T41_0" ref="B1247"/>
    <hyperlink location="Validation_D003_M102_U41_0" ref="B1248"/>
    <hyperlink location="Validation_D003_M102_V41_0" ref="B1249"/>
    <hyperlink location="Validation_D003_M102_W41_0" ref="B1250"/>
    <hyperlink location="Validation_D003_M102_X41_0" ref="B1251"/>
    <hyperlink location="Validation_D003_M102_Y41_0" ref="B1252"/>
    <hyperlink location="Validation_D003_M102_K51_0" ref="B1253"/>
    <hyperlink location="Validation_D003_M102_L51_0" ref="B1254"/>
    <hyperlink location="Validation_D003_M102_M51_0" ref="B1255"/>
    <hyperlink location="Validation_D003_M102_N51_0" ref="B1256"/>
    <hyperlink location="Validation_D003_M102_O51_0" ref="B1257"/>
    <hyperlink location="Validation_D003_M102_P51_0" ref="B1258"/>
    <hyperlink location="Validation_D003_M102_Q51_0" ref="B1259"/>
    <hyperlink location="Validation_D003_M102_R51_0" ref="B1260"/>
    <hyperlink location="Validation_D003_M102_S51_0" ref="B1261"/>
    <hyperlink location="Validation_D003_M102_T51_0" ref="B1262"/>
    <hyperlink location="Validation_D003_M102_U51_0" ref="B1263"/>
    <hyperlink location="Validation_D003_M102_V51_0" ref="B1264"/>
    <hyperlink location="Validation_D003_M102_W51_0" ref="B1265"/>
    <hyperlink location="Validation_D003_M102_X51_0" ref="B1266"/>
    <hyperlink location="Validation_D003_M102_Y51_0" ref="B1267"/>
    <hyperlink location="Validation_D004_M102_K24_0" ref="B1268"/>
    <hyperlink location="Validation_D004_M102_L24_0" ref="B1269"/>
    <hyperlink location="Validation_D004_M102_M24_0" ref="B1270"/>
    <hyperlink location="Validation_D004_M102_N24_0" ref="B1271"/>
    <hyperlink location="Validation_D004_M102_O24_0" ref="B1272"/>
    <hyperlink location="Validation_D004_M102_P24_0" ref="B1273"/>
    <hyperlink location="Validation_D004_M102_Q24_0" ref="B1274"/>
    <hyperlink location="Validation_D004_M102_R24_0" ref="B1275"/>
    <hyperlink location="Validation_D004_M102_S24_0" ref="B1276"/>
    <hyperlink location="Validation_D004_M102_T24_0" ref="B1277"/>
    <hyperlink location="Validation_D004_M102_U24_0" ref="B1278"/>
    <hyperlink location="Validation_D004_M102_V24_0" ref="B1279"/>
    <hyperlink location="Validation_D004_M102_W24_0" ref="B1280"/>
    <hyperlink location="Validation_D004_M102_X24_0" ref="B1281"/>
    <hyperlink location="Validation_D004_M102_Y24_0" ref="B1282"/>
    <hyperlink location="Validation_D004_M102_K35_0" ref="B1283"/>
    <hyperlink location="Validation_D004_M102_L35_0" ref="B1284"/>
    <hyperlink location="Validation_D004_M102_M35_0" ref="B1285"/>
    <hyperlink location="Validation_D004_M102_N35_0" ref="B1286"/>
    <hyperlink location="Validation_D004_M102_O35_0" ref="B1287"/>
    <hyperlink location="Validation_D004_M102_P35_0" ref="B1288"/>
    <hyperlink location="Validation_D004_M102_Q35_0" ref="B1289"/>
    <hyperlink location="Validation_D004_M102_R35_0" ref="B1290"/>
    <hyperlink location="Validation_D004_M102_S35_0" ref="B1291"/>
    <hyperlink location="Validation_D004_M102_T35_0" ref="B1292"/>
    <hyperlink location="Validation_D004_M102_U35_0" ref="B1293"/>
    <hyperlink location="Validation_D004_M102_V35_0" ref="B1294"/>
    <hyperlink location="Validation_D004_M102_W35_0" ref="B1295"/>
    <hyperlink location="Validation_D004_M102_X35_0" ref="B1296"/>
    <hyperlink location="Validation_D004_M102_Y35_0" ref="B1297"/>
    <hyperlink location="Validation_D004_M102_K44_0" ref="B1298"/>
    <hyperlink location="Validation_D004_M102_L44_0" ref="B1299"/>
    <hyperlink location="Validation_D004_M102_M44_0" ref="B1300"/>
    <hyperlink location="Validation_D004_M102_N44_0" ref="B1301"/>
    <hyperlink location="Validation_D004_M102_O44_0" ref="B1302"/>
    <hyperlink location="Validation_D004_M102_P44_0" ref="B1303"/>
    <hyperlink location="Validation_D004_M102_Q44_0" ref="B1304"/>
    <hyperlink location="Validation_D004_M102_R44_0" ref="B1305"/>
    <hyperlink location="Validation_D004_M102_S44_0" ref="B1306"/>
    <hyperlink location="Validation_D004_M102_T44_0" ref="B1307"/>
    <hyperlink location="Validation_D004_M102_U44_0" ref="B1308"/>
    <hyperlink location="Validation_D004_M102_V44_0" ref="B1309"/>
    <hyperlink location="Validation_D004_M102_W44_0" ref="B1310"/>
    <hyperlink location="Validation_D004_M102_X44_0" ref="B1311"/>
    <hyperlink location="Validation_D004_M102_Y44_0" ref="B1312"/>
    <hyperlink location="Validation_D004_M102_K57_0" ref="B1313"/>
    <hyperlink location="Validation_D004_M102_L57_0" ref="B1314"/>
    <hyperlink location="Validation_D004_M102_M57_0" ref="B1315"/>
    <hyperlink location="Validation_D004_M102_N57_0" ref="B1316"/>
    <hyperlink location="Validation_D004_M102_O57_0" ref="B1317"/>
    <hyperlink location="Validation_D004_M102_P57_0" ref="B1318"/>
    <hyperlink location="Validation_D004_M102_Q57_0" ref="B1319"/>
    <hyperlink location="Validation_D004_M102_R57_0" ref="B1320"/>
    <hyperlink location="Validation_D004_M102_S57_0" ref="B1321"/>
    <hyperlink location="Validation_D004_M102_T57_0" ref="B1322"/>
    <hyperlink location="Validation_D004_M102_U57_0" ref="B1323"/>
    <hyperlink location="Validation_D004_M102_V57_0" ref="B1324"/>
    <hyperlink location="Validation_D004_M102_W57_0" ref="B1325"/>
    <hyperlink location="Validation_D004_M102_X57_0" ref="B1326"/>
    <hyperlink location="Validation_D004_M102_Y57_0" ref="B1327"/>
    <hyperlink location="Validation_D005_M102_K31_0" ref="B1328"/>
    <hyperlink location="Validation_D005_M102_L31_0" ref="B1329"/>
    <hyperlink location="Validation_D005_M102_M31_0" ref="B1330"/>
    <hyperlink location="Validation_D005_M102_N31_0" ref="B1331"/>
    <hyperlink location="Validation_D005_M102_O31_0" ref="B1332"/>
    <hyperlink location="Validation_D005_M102_P31_0" ref="B1333"/>
    <hyperlink location="Validation_D005_M102_Q31_0" ref="B1334"/>
    <hyperlink location="Validation_D005_M102_R31_0" ref="B1335"/>
    <hyperlink location="Validation_D005_M102_S31_0" ref="B1336"/>
    <hyperlink location="Validation_D005_M102_T31_0" ref="B1337"/>
    <hyperlink location="Validation_D005_M102_U31_0" ref="B1338"/>
    <hyperlink location="Validation_D005_M102_V31_0" ref="B1339"/>
    <hyperlink location="Validation_D005_M102_W31_0" ref="B1340"/>
    <hyperlink location="Validation_D005_M102_X31_0" ref="B1341"/>
    <hyperlink location="Validation_D005_M102_Y31_0" ref="B1342"/>
    <hyperlink location="Validation_D005_M102_K67_0" ref="B1343"/>
    <hyperlink location="Validation_D005_M102_L67_0" ref="B1344"/>
    <hyperlink location="Validation_D005_M102_M67_0" ref="B1345"/>
    <hyperlink location="Validation_D005_M102_N67_0" ref="B1346"/>
    <hyperlink location="Validation_D005_M102_O67_0" ref="B1347"/>
    <hyperlink location="Validation_D005_M102_P67_0" ref="B1348"/>
    <hyperlink location="Validation_D005_M102_Q67_0" ref="B1349"/>
    <hyperlink location="Validation_D005_M102_R67_0" ref="B1350"/>
    <hyperlink location="Validation_D005_M102_S67_0" ref="B1351"/>
    <hyperlink location="Validation_D005_M102_T67_0" ref="B1352"/>
    <hyperlink location="Validation_D005_M102_U67_0" ref="B1353"/>
    <hyperlink location="Validation_D005_M102_V67_0" ref="B1354"/>
    <hyperlink location="Validation_D005_M102_W67_0" ref="B1355"/>
    <hyperlink location="Validation_D005_M102_X67_0" ref="B1356"/>
    <hyperlink location="Validation_D005_M102_Y67_0" ref="B1357"/>
    <hyperlink location="Validation_D006_M102_K41_0" ref="B1358"/>
    <hyperlink location="Validation_D006_M102_L41_0" ref="B1359"/>
    <hyperlink location="Validation_D006_M102_M41_0" ref="B1360"/>
    <hyperlink location="Validation_D006_M102_N41_0" ref="B1361"/>
    <hyperlink location="Validation_D006_M102_O41_0" ref="B1362"/>
    <hyperlink location="Validation_D006_M102_P41_0" ref="B1363"/>
    <hyperlink location="Validation_D006_M102_Q41_0" ref="B1364"/>
    <hyperlink location="Validation_D006_M102_R41_0" ref="B1365"/>
    <hyperlink location="Validation_D006_M102_S41_0" ref="B1366"/>
    <hyperlink location="Validation_D006_M102_T41_0" ref="B1367"/>
    <hyperlink location="Validation_D006_M102_U41_0" ref="B1368"/>
    <hyperlink location="Validation_D006_M102_V41_0" ref="B1369"/>
    <hyperlink location="Validation_D006_M102_W41_0" ref="B1370"/>
    <hyperlink location="Validation_D006_M102_X41_0" ref="B1371"/>
    <hyperlink location="Validation_D006_M102_Y41_0" ref="B1372"/>
    <hyperlink location="Validation_D006_M102_K42_0" ref="B1373"/>
    <hyperlink location="Validation_D006_M102_L42_0" ref="B1374"/>
    <hyperlink location="Validation_D006_M102_M42_0" ref="B1375"/>
    <hyperlink location="Validation_D006_M102_N42_0" ref="B1376"/>
    <hyperlink location="Validation_D006_M102_O42_0" ref="B1377"/>
    <hyperlink location="Validation_D006_M102_P42_0" ref="B1378"/>
    <hyperlink location="Validation_D006_M102_Q42_0" ref="B1379"/>
    <hyperlink location="Validation_D006_M102_R42_0" ref="B1380"/>
    <hyperlink location="Validation_D006_M102_S42_0" ref="B1381"/>
    <hyperlink location="Validation_D006_M102_T42_0" ref="B1382"/>
    <hyperlink location="Validation_D006_M102_U42_0" ref="B1383"/>
    <hyperlink location="Validation_D006_M102_V42_0" ref="B1384"/>
    <hyperlink location="Validation_D006_M102_W42_0" ref="B1385"/>
    <hyperlink location="Validation_D006_M102_X42_0" ref="B1386"/>
    <hyperlink location="Validation_D006_M102_Y42_0" ref="B1387"/>
    <hyperlink location="Validation_D006_M102_K43_0" ref="B1388"/>
    <hyperlink location="Validation_D006_M102_L43_0" ref="B1389"/>
    <hyperlink location="Validation_D006_M102_M43_0" ref="B1390"/>
    <hyperlink location="Validation_D006_M102_N43_0" ref="B1391"/>
    <hyperlink location="Validation_D006_M102_O43_0" ref="B1392"/>
    <hyperlink location="Validation_D006_M102_P43_0" ref="B1393"/>
    <hyperlink location="Validation_D006_M102_Q43_0" ref="B1394"/>
    <hyperlink location="Validation_D006_M102_R43_0" ref="B1395"/>
    <hyperlink location="Validation_D006_M102_S43_0" ref="B1396"/>
    <hyperlink location="Validation_D006_M102_T43_0" ref="B1397"/>
    <hyperlink location="Validation_D006_M102_U43_0" ref="B1398"/>
    <hyperlink location="Validation_D006_M102_V43_0" ref="B1399"/>
    <hyperlink location="Validation_D006_M102_W43_0" ref="B1400"/>
    <hyperlink location="Validation_D006_M102_X43_0" ref="B1401"/>
    <hyperlink location="Validation_D006_M102_Y43_0" ref="B1402"/>
    <hyperlink location="Validation_D006_M102_K44_0" ref="B1403"/>
    <hyperlink location="Validation_D006_M102_L44_0" ref="B1404"/>
    <hyperlink location="Validation_D006_M102_M44_0" ref="B1405"/>
    <hyperlink location="Validation_D006_M102_N44_0" ref="B1406"/>
    <hyperlink location="Validation_D006_M102_O44_0" ref="B1407"/>
    <hyperlink location="Validation_D006_M102_P44_0" ref="B1408"/>
    <hyperlink location="Validation_D006_M102_Q44_0" ref="B1409"/>
    <hyperlink location="Validation_D006_M102_R44_0" ref="B1410"/>
    <hyperlink location="Validation_D006_M102_S44_0" ref="B1411"/>
    <hyperlink location="Validation_D006_M102_T44_0" ref="B1412"/>
    <hyperlink location="Validation_D006_M102_U44_0" ref="B1413"/>
    <hyperlink location="Validation_D006_M102_V44_0" ref="B1414"/>
    <hyperlink location="Validation_D006_M102_W44_0" ref="B1415"/>
    <hyperlink location="Validation_D006_M102_X44_0" ref="B1416"/>
    <hyperlink location="Validation_D006_M102_Y44_0" ref="B1417"/>
    <hyperlink location="Validation_D006_M102_K45_0" ref="B1418"/>
    <hyperlink location="Validation_D006_M102_L45_0" ref="B1419"/>
    <hyperlink location="Validation_D006_M102_M45_0" ref="B1420"/>
    <hyperlink location="Validation_D006_M102_N45_0" ref="B1421"/>
    <hyperlink location="Validation_D006_M102_O45_0" ref="B1422"/>
    <hyperlink location="Validation_D006_M102_P45_0" ref="B1423"/>
    <hyperlink location="Validation_D006_M102_Q45_0" ref="B1424"/>
    <hyperlink location="Validation_D006_M102_R45_0" ref="B1425"/>
    <hyperlink location="Validation_D006_M102_S45_0" ref="B1426"/>
    <hyperlink location="Validation_D006_M102_T45_0" ref="B1427"/>
    <hyperlink location="Validation_D006_M102_U45_0" ref="B1428"/>
    <hyperlink location="Validation_D006_M102_V45_0" ref="B1429"/>
    <hyperlink location="Validation_D006_M102_W45_0" ref="B1430"/>
    <hyperlink location="Validation_D006_M102_X45_0" ref="B1431"/>
    <hyperlink location="Validation_D006_M102_Y45_0" ref="B1432"/>
    <hyperlink location="Validation_D006_M102_K46_0" ref="B1433"/>
    <hyperlink location="Validation_D006_M102_L46_0" ref="B1434"/>
    <hyperlink location="Validation_D006_M102_M46_0" ref="B1435"/>
    <hyperlink location="Validation_D006_M102_N46_0" ref="B1436"/>
    <hyperlink location="Validation_D006_M102_O46_0" ref="B1437"/>
    <hyperlink location="Validation_D006_M102_P46_0" ref="B1438"/>
    <hyperlink location="Validation_D006_M102_Q46_0" ref="B1439"/>
    <hyperlink location="Validation_D006_M102_R46_0" ref="B1440"/>
    <hyperlink location="Validation_D006_M102_S46_0" ref="B1441"/>
    <hyperlink location="Validation_D006_M102_T46_0" ref="B1442"/>
    <hyperlink location="Validation_D006_M102_U46_0" ref="B1443"/>
    <hyperlink location="Validation_D006_M102_V46_0" ref="B1444"/>
    <hyperlink location="Validation_D006_M102_W46_0" ref="B1445"/>
    <hyperlink location="Validation_D006_M102_X46_0" ref="B1446"/>
    <hyperlink location="Validation_D006_M102_Y46_0" ref="B1447"/>
    <hyperlink location="Validation_D006_M102_K47_0" ref="B1448"/>
    <hyperlink location="Validation_D006_M102_L47_0" ref="B1449"/>
    <hyperlink location="Validation_D006_M102_M47_0" ref="B1450"/>
    <hyperlink location="Validation_D006_M102_N47_0" ref="B1451"/>
    <hyperlink location="Validation_D006_M102_O47_0" ref="B1452"/>
    <hyperlink location="Validation_D006_M102_P47_0" ref="B1453"/>
    <hyperlink location="Validation_D006_M102_Q47_0" ref="B1454"/>
    <hyperlink location="Validation_D006_M102_R47_0" ref="B1455"/>
    <hyperlink location="Validation_D006_M102_S47_0" ref="B1456"/>
    <hyperlink location="Validation_D006_M102_T47_0" ref="B1457"/>
    <hyperlink location="Validation_D006_M102_U47_0" ref="B1458"/>
    <hyperlink location="Validation_D006_M102_V47_0" ref="B1459"/>
    <hyperlink location="Validation_D006_M102_W47_0" ref="B1460"/>
    <hyperlink location="Validation_D006_M102_X47_0" ref="B1461"/>
    <hyperlink location="Validation_D006_M102_Y47_0" ref="B1462"/>
    <hyperlink location="Validation_D006_M102_K48_0" ref="B1463"/>
    <hyperlink location="Validation_D006_M102_L48_0" ref="B1464"/>
    <hyperlink location="Validation_D006_M102_M48_0" ref="B1465"/>
    <hyperlink location="Validation_D006_M102_N48_0" ref="B1466"/>
    <hyperlink location="Validation_D006_M102_O48_0" ref="B1467"/>
    <hyperlink location="Validation_D006_M102_P48_0" ref="B1468"/>
    <hyperlink location="Validation_D006_M102_Q48_0" ref="B1469"/>
    <hyperlink location="Validation_D006_M102_R48_0" ref="B1470"/>
    <hyperlink location="Validation_D006_M102_S48_0" ref="B1471"/>
    <hyperlink location="Validation_D006_M102_T48_0" ref="B1472"/>
    <hyperlink location="Validation_D006_M102_U48_0" ref="B1473"/>
    <hyperlink location="Validation_D006_M102_V48_0" ref="B1474"/>
    <hyperlink location="Validation_D006_M102_W48_0" ref="B1475"/>
    <hyperlink location="Validation_D006_M102_X48_0" ref="B1476"/>
    <hyperlink location="Validation_D006_M102_Y48_0" ref="B1477"/>
    <hyperlink location="Validation_D006_M102_K49_0" ref="B1478"/>
    <hyperlink location="Validation_D006_M102_L49_0" ref="B1479"/>
    <hyperlink location="Validation_D006_M102_M49_0" ref="B1480"/>
    <hyperlink location="Validation_D006_M102_N49_0" ref="B1481"/>
    <hyperlink location="Validation_D006_M102_O49_0" ref="B1482"/>
    <hyperlink location="Validation_D006_M102_P49_0" ref="B1483"/>
    <hyperlink location="Validation_D006_M102_Q49_0" ref="B1484"/>
    <hyperlink location="Validation_D006_M102_R49_0" ref="B1485"/>
    <hyperlink location="Validation_D006_M102_S49_0" ref="B1486"/>
    <hyperlink location="Validation_D006_M102_T49_0" ref="B1487"/>
    <hyperlink location="Validation_D006_M102_U49_0" ref="B1488"/>
    <hyperlink location="Validation_D006_M102_V49_0" ref="B1489"/>
    <hyperlink location="Validation_D006_M102_W49_0" ref="B1490"/>
    <hyperlink location="Validation_D006_M102_X49_0" ref="B1491"/>
    <hyperlink location="Validation_D006_M102_Y49_0" ref="B1492"/>
    <hyperlink location="Validation_D006_M102_K69_0" ref="B1493"/>
    <hyperlink location="Validation_D006_M102_L69_0" ref="B1494"/>
    <hyperlink location="Validation_D006_M102_M69_0" ref="B1495"/>
    <hyperlink location="Validation_D006_M102_N69_0" ref="B1496"/>
    <hyperlink location="Validation_D006_M102_O69_0" ref="B1497"/>
    <hyperlink location="Validation_D006_M102_P69_0" ref="B1498"/>
    <hyperlink location="Validation_D006_M102_Q69_0" ref="B1499"/>
    <hyperlink location="Validation_D006_M102_R69_0" ref="B1500"/>
    <hyperlink location="Validation_D006_M102_S69_0" ref="B1501"/>
    <hyperlink location="Validation_D006_M102_T69_0" ref="B1502"/>
    <hyperlink location="Validation_D006_M102_U69_0" ref="B1503"/>
    <hyperlink location="Validation_D006_M102_V69_0" ref="B1504"/>
    <hyperlink location="Validation_D006_M102_W69_0" ref="B1505"/>
    <hyperlink location="Validation_D006_M102_X69_0" ref="B1506"/>
    <hyperlink location="Validation_D006_M102_Y69_0" ref="B1507"/>
    <hyperlink location="Validation_D007_M102_K32_0" ref="B1508"/>
    <hyperlink location="Validation_D007_M102_L32_0" ref="B1509"/>
    <hyperlink location="Validation_D007_M102_M32_0" ref="B1510"/>
    <hyperlink location="Validation_D007_M102_N32_0" ref="B1511"/>
    <hyperlink location="Validation_D007_M102_O32_0" ref="B1512"/>
    <hyperlink location="Validation_D007_M102_P32_0" ref="B1513"/>
    <hyperlink location="Validation_D007_M102_Q32_0" ref="B1514"/>
    <hyperlink location="Validation_D007_M102_R32_0" ref="B1515"/>
    <hyperlink location="Validation_D007_M102_S32_0" ref="B1516"/>
    <hyperlink location="Validation_D007_M102_T32_0" ref="B1517"/>
    <hyperlink location="Validation_D007_M102_U32_0" ref="B1518"/>
    <hyperlink location="Validation_D007_M102_V32_0" ref="B1519"/>
    <hyperlink location="Validation_D007_M102_W32_0" ref="B1520"/>
    <hyperlink location="Validation_D007_M102_X32_0" ref="B1521"/>
    <hyperlink location="Validation_D007_M102_Y32_0" ref="B1522"/>
    <hyperlink location="Validation_D007_M102_K33_0" ref="B1523"/>
    <hyperlink location="Validation_D007_M102_L33_0" ref="B1524"/>
    <hyperlink location="Validation_D007_M102_M33_0" ref="B1525"/>
    <hyperlink location="Validation_D007_M102_N33_0" ref="B1526"/>
    <hyperlink location="Validation_D007_M102_O33_0" ref="B1527"/>
    <hyperlink location="Validation_D007_M102_P33_0" ref="B1528"/>
    <hyperlink location="Validation_D007_M102_Q33_0" ref="B1529"/>
    <hyperlink location="Validation_D007_M102_R33_0" ref="B1530"/>
    <hyperlink location="Validation_D007_M102_S33_0" ref="B1531"/>
    <hyperlink location="Validation_D007_M102_T33_0" ref="B1532"/>
    <hyperlink location="Validation_D007_M102_U33_0" ref="B1533"/>
    <hyperlink location="Validation_D007_M102_V33_0" ref="B1534"/>
    <hyperlink location="Validation_D007_M102_W33_0" ref="B1535"/>
    <hyperlink location="Validation_D007_M102_X33_0" ref="B1536"/>
    <hyperlink location="Validation_D007_M102_Y33_0" ref="B1537"/>
    <hyperlink location="Validation_D007_M102_K34_0" ref="B1538"/>
    <hyperlink location="Validation_D007_M102_L34_0" ref="B1539"/>
    <hyperlink location="Validation_D007_M102_M34_0" ref="B1540"/>
    <hyperlink location="Validation_D007_M102_N34_0" ref="B1541"/>
    <hyperlink location="Validation_D007_M102_O34_0" ref="B1542"/>
    <hyperlink location="Validation_D007_M102_P34_0" ref="B1543"/>
    <hyperlink location="Validation_D007_M102_Q34_0" ref="B1544"/>
    <hyperlink location="Validation_D007_M102_R34_0" ref="B1545"/>
    <hyperlink location="Validation_D007_M102_S34_0" ref="B1546"/>
    <hyperlink location="Validation_D007_M102_T34_0" ref="B1547"/>
    <hyperlink location="Validation_D007_M102_U34_0" ref="B1548"/>
    <hyperlink location="Validation_D007_M102_V34_0" ref="B1549"/>
    <hyperlink location="Validation_D007_M102_W34_0" ref="B1550"/>
    <hyperlink location="Validation_D007_M102_X34_0" ref="B1551"/>
    <hyperlink location="Validation_D007_M102_Y34_0" ref="B1552"/>
    <hyperlink location="Validation_D007_M102_K35_0" ref="B1553"/>
    <hyperlink location="Validation_D007_M102_L35_0" ref="B1554"/>
    <hyperlink location="Validation_D007_M102_M35_0" ref="B1555"/>
    <hyperlink location="Validation_D007_M102_N35_0" ref="B1556"/>
    <hyperlink location="Validation_D007_M102_O35_0" ref="B1557"/>
    <hyperlink location="Validation_D007_M102_P35_0" ref="B1558"/>
    <hyperlink location="Validation_D007_M102_Q35_0" ref="B1559"/>
    <hyperlink location="Validation_D007_M102_R35_0" ref="B1560"/>
    <hyperlink location="Validation_D007_M102_S35_0" ref="B1561"/>
    <hyperlink location="Validation_D007_M102_T35_0" ref="B1562"/>
    <hyperlink location="Validation_D007_M102_U35_0" ref="B1563"/>
    <hyperlink location="Validation_D007_M102_V35_0" ref="B1564"/>
    <hyperlink location="Validation_D007_M102_W35_0" ref="B1565"/>
    <hyperlink location="Validation_D007_M102_X35_0" ref="B1566"/>
    <hyperlink location="Validation_D007_M102_Y35_0" ref="B1567"/>
    <hyperlink location="Validation_D007_M102_K36_0" ref="B1568"/>
    <hyperlink location="Validation_D007_M102_L36_0" ref="B1569"/>
    <hyperlink location="Validation_D007_M102_M36_0" ref="B1570"/>
    <hyperlink location="Validation_D007_M102_N36_0" ref="B1571"/>
    <hyperlink location="Validation_D007_M102_O36_0" ref="B1572"/>
    <hyperlink location="Validation_D007_M102_P36_0" ref="B1573"/>
    <hyperlink location="Validation_D007_M102_Q36_0" ref="B1574"/>
    <hyperlink location="Validation_D007_M102_R36_0" ref="B1575"/>
    <hyperlink location="Validation_D007_M102_S36_0" ref="B1576"/>
    <hyperlink location="Validation_D007_M102_T36_0" ref="B1577"/>
    <hyperlink location="Validation_D007_M102_U36_0" ref="B1578"/>
    <hyperlink location="Validation_D007_M102_V36_0" ref="B1579"/>
    <hyperlink location="Validation_D007_M102_W36_0" ref="B1580"/>
    <hyperlink location="Validation_D007_M102_X36_0" ref="B1581"/>
    <hyperlink location="Validation_D007_M102_Y36_0" ref="B1582"/>
    <hyperlink location="Validation_D007_M102_K37_0" ref="B1583"/>
    <hyperlink location="Validation_D007_M102_L37_0" ref="B1584"/>
    <hyperlink location="Validation_D007_M102_M37_0" ref="B1585"/>
    <hyperlink location="Validation_D007_M102_N37_0" ref="B1586"/>
    <hyperlink location="Validation_D007_M102_O37_0" ref="B1587"/>
    <hyperlink location="Validation_D007_M102_P37_0" ref="B1588"/>
    <hyperlink location="Validation_D007_M102_Q37_0" ref="B1589"/>
    <hyperlink location="Validation_D007_M102_R37_0" ref="B1590"/>
    <hyperlink location="Validation_D007_M102_S37_0" ref="B1591"/>
    <hyperlink location="Validation_D007_M102_T37_0" ref="B1592"/>
    <hyperlink location="Validation_D007_M102_U37_0" ref="B1593"/>
    <hyperlink location="Validation_D007_M102_V37_0" ref="B1594"/>
    <hyperlink location="Validation_D007_M102_W37_0" ref="B1595"/>
    <hyperlink location="Validation_D007_M102_X37_0" ref="B1596"/>
    <hyperlink location="Validation_D007_M102_Y37_0" ref="B1597"/>
    <hyperlink location="Validation_D007_M102_K38_0" ref="B1598"/>
    <hyperlink location="Validation_D007_M102_L38_0" ref="B1599"/>
    <hyperlink location="Validation_D007_M102_M38_0" ref="B1600"/>
    <hyperlink location="Validation_D007_M102_N38_0" ref="B1601"/>
    <hyperlink location="Validation_D007_M102_O38_0" ref="B1602"/>
    <hyperlink location="Validation_D007_M102_P38_0" ref="B1603"/>
    <hyperlink location="Validation_D007_M102_Q38_0" ref="B1604"/>
    <hyperlink location="Validation_D007_M102_R38_0" ref="B1605"/>
    <hyperlink location="Validation_D007_M102_S38_0" ref="B1606"/>
    <hyperlink location="Validation_D007_M102_T38_0" ref="B1607"/>
    <hyperlink location="Validation_D007_M102_U38_0" ref="B1608"/>
    <hyperlink location="Validation_D007_M102_V38_0" ref="B1609"/>
    <hyperlink location="Validation_D007_M102_W38_0" ref="B1610"/>
    <hyperlink location="Validation_D007_M102_X38_0" ref="B1611"/>
    <hyperlink location="Validation_D007_M102_Y38_0" ref="B1612"/>
    <hyperlink location="Validation_D007_M102_K39_0" ref="B1613"/>
    <hyperlink location="Validation_D007_M102_L39_0" ref="B1614"/>
    <hyperlink location="Validation_D007_M102_M39_0" ref="B1615"/>
    <hyperlink location="Validation_D007_M102_N39_0" ref="B1616"/>
    <hyperlink location="Validation_D007_M102_O39_0" ref="B1617"/>
    <hyperlink location="Validation_D007_M102_P39_0" ref="B1618"/>
    <hyperlink location="Validation_D007_M102_Q39_0" ref="B1619"/>
    <hyperlink location="Validation_D007_M102_R39_0" ref="B1620"/>
    <hyperlink location="Validation_D007_M102_S39_0" ref="B1621"/>
    <hyperlink location="Validation_D007_M102_T39_0" ref="B1622"/>
    <hyperlink location="Validation_D007_M102_U39_0" ref="B1623"/>
    <hyperlink location="Validation_D007_M102_V39_0" ref="B1624"/>
    <hyperlink location="Validation_D007_M102_W39_0" ref="B1625"/>
    <hyperlink location="Validation_D007_M102_X39_0" ref="B1626"/>
    <hyperlink location="Validation_D007_M102_Y39_0" ref="B1627"/>
    <hyperlink location="Validation_D007_M102_K40_0" ref="B1628"/>
    <hyperlink location="Validation_D007_M102_L40_0" ref="B1629"/>
    <hyperlink location="Validation_D007_M102_M40_0" ref="B1630"/>
    <hyperlink location="Validation_D007_M102_N40_0" ref="B1631"/>
    <hyperlink location="Validation_D007_M102_O40_0" ref="B1632"/>
    <hyperlink location="Validation_D007_M102_P40_0" ref="B1633"/>
    <hyperlink location="Validation_D007_M102_Q40_0" ref="B1634"/>
    <hyperlink location="Validation_D007_M102_R40_0" ref="B1635"/>
    <hyperlink location="Validation_D007_M102_S40_0" ref="B1636"/>
    <hyperlink location="Validation_D007_M102_T40_0" ref="B1637"/>
    <hyperlink location="Validation_D007_M102_U40_0" ref="B1638"/>
    <hyperlink location="Validation_D007_M102_V40_0" ref="B1639"/>
    <hyperlink location="Validation_D007_M102_W40_0" ref="B1640"/>
    <hyperlink location="Validation_D007_M102_X40_0" ref="B1641"/>
    <hyperlink location="Validation_D007_M102_Y40_0" ref="B1642"/>
    <hyperlink location="Validation_D007_M102_K68_0" ref="B1643"/>
    <hyperlink location="Validation_D007_M102_L68_0" ref="B1644"/>
    <hyperlink location="Validation_D007_M102_M68_0" ref="B1645"/>
    <hyperlink location="Validation_D007_M102_N68_0" ref="B1646"/>
    <hyperlink location="Validation_D007_M102_O68_0" ref="B1647"/>
    <hyperlink location="Validation_D007_M102_P68_0" ref="B1648"/>
    <hyperlink location="Validation_D007_M102_Q68_0" ref="B1649"/>
    <hyperlink location="Validation_D007_M102_R68_0" ref="B1650"/>
    <hyperlink location="Validation_D007_M102_S68_0" ref="B1651"/>
    <hyperlink location="Validation_D007_M102_T68_0" ref="B1652"/>
    <hyperlink location="Validation_D007_M102_U68_0" ref="B1653"/>
    <hyperlink location="Validation_D007_M102_V68_0" ref="B1654"/>
    <hyperlink location="Validation_D007_M102_W68_0" ref="B1655"/>
    <hyperlink location="Validation_D007_M102_X68_0" ref="B1656"/>
    <hyperlink location="Validation_D007_M102_Y68_0" ref="B1657"/>
    <hyperlink location="Validation_D011_M102_K53_0" ref="B1658"/>
    <hyperlink location="Validation_D011_M102_L53_0" ref="B1659"/>
    <hyperlink location="Validation_D011_M102_M53_0" ref="B1660"/>
    <hyperlink location="Validation_D011_M102_N53_0" ref="B1661"/>
    <hyperlink location="Validation_D011_M102_O53_0" ref="B1662"/>
    <hyperlink location="Validation_D011_M102_P53_0" ref="B1663"/>
    <hyperlink location="Validation_D011_M102_Q53_0" ref="B1664"/>
    <hyperlink location="Validation_D011_M102_R53_0" ref="B1665"/>
    <hyperlink location="Validation_D011_M102_S53_0" ref="B1666"/>
    <hyperlink location="Validation_D011_M102_T53_0" ref="B1667"/>
    <hyperlink location="Validation_D011_M102_U53_0" ref="B1668"/>
    <hyperlink location="Validation_D011_M102_V53_0" ref="B1669"/>
    <hyperlink location="Validation_D011_M102_W53_0" ref="B1670"/>
    <hyperlink location="Validation_D011_M102_X53_0" ref="B1671"/>
    <hyperlink location="Validation_D011_M102_Y53_0" ref="B1672"/>
    <hyperlink location="Validation_D012_M102_K76_0" ref="B1673"/>
    <hyperlink location="Validation_D012_M102_M76_0" ref="B1674"/>
    <hyperlink location="Validation_D012_M102_N76_0" ref="B1675"/>
    <hyperlink location="Validation_D012_M102_O76_0" ref="B1676"/>
    <hyperlink location="Validation_D012_M102_P76_0" ref="B1677"/>
    <hyperlink location="Validation_D012_M102_Q76_0" ref="B1678"/>
    <hyperlink location="Validation_D012_M102_R76_0" ref="B1679"/>
    <hyperlink location="Validation_D012_M102_T76_0" ref="B1680"/>
    <hyperlink location="Validation_D012_M102_U76_0" ref="B1681"/>
    <hyperlink location="Validation_D012_M102_V76_0" ref="B1682"/>
    <hyperlink location="Validation_D012_M102_W76_0" ref="B1683"/>
    <hyperlink location="Validation_D012_M102_X76_0" ref="B1684"/>
    <hyperlink location="Validation_D012_M102_Y76_0" ref="B1685"/>
    <hyperlink location="Validation_K001_M102_K99_0" ref="B1686"/>
    <hyperlink location="Validation_K001_M102_L99_0" ref="B1687"/>
    <hyperlink location="Validation_K001_M102_M99_0" ref="B1688"/>
    <hyperlink location="Validation_K001_M102_N99_0" ref="B1689"/>
    <hyperlink location="Validation_K001_M102_O99_0" ref="B1690"/>
    <hyperlink location="Validation_K001_M102_P99_0" ref="B1691"/>
    <hyperlink location="Validation_K001_M102_Q99_0" ref="B1692"/>
    <hyperlink location="Validation_K001_M102_R99_0" ref="B1693"/>
    <hyperlink location="Validation_K001_M102_S99_0" ref="B1694"/>
    <hyperlink location="Validation_K001_M102_T99_0" ref="B1695"/>
    <hyperlink location="Validation_K001_M102_U99_0" ref="B1696"/>
    <hyperlink location="Validation_K001_M102_V99_0" ref="B1697"/>
    <hyperlink location="Validation_K001_M102_W99_0" ref="B1698"/>
    <hyperlink location="Validation_K001_M102_X99_0" ref="B1699"/>
    <hyperlink location="Validation_K001_M102_Y99_0" ref="B1700"/>
    <hyperlink location="Validation_K002_M102_Y99_0" ref="B1701"/>
    <hyperlink location="Validation_K003_M102_K99_0" ref="B1702"/>
    <hyperlink location="Validation_K003_M102_M99_0" ref="B1703"/>
    <hyperlink location="Validation_K003_M102_N99_0" ref="B1704"/>
    <hyperlink location="Validation_K003_M102_O99_0" ref="B1705"/>
    <hyperlink location="Validation_K003_M102_P99_0" ref="B1706"/>
    <hyperlink location="Validation_K003_M102_Q99_0" ref="B1707"/>
    <hyperlink location="Validation_K003_M102_R99_0" ref="B1708"/>
    <hyperlink location="Validation_K003_M102_T99_0" ref="B1709"/>
    <hyperlink location="Validation_K003_M102_U99_0" ref="B1710"/>
    <hyperlink location="Validation_K003_M102_V99_0" ref="B1711"/>
    <hyperlink location="Validation_K003_M102_W99_0" ref="B1712"/>
    <hyperlink location="Validation_K003_M102_X99_0" ref="B1713"/>
    <hyperlink location="Validation_K003_M102_Y99_0" ref="B1714"/>
    <hyperlink location="Validation_K004_M102_K99_0" ref="B1715"/>
    <hyperlink location="Validation_K004_M102_M99_0" ref="B1716"/>
    <hyperlink location="Validation_K004_M102_N99_0" ref="B1717"/>
    <hyperlink location="Validation_K004_M102_O99_0" ref="B1718"/>
    <hyperlink location="Validation_K004_M102_P99_0" ref="B1719"/>
    <hyperlink location="Validation_K004_M102_Q99_0" ref="B1720"/>
    <hyperlink location="Validation_K004_M102_R99_0" ref="B1721"/>
    <hyperlink location="Validation_K004_M102_T99_0" ref="B1722"/>
    <hyperlink location="Validation_K004_M102_U99_0" ref="B1723"/>
    <hyperlink location="Validation_K004_M102_V99_0" ref="B1724"/>
    <hyperlink location="Validation_K004_M102_W99_0" ref="B1725"/>
    <hyperlink location="Validation_K004_M102_X99_0" ref="B1726"/>
    <hyperlink location="Validation_K004_M102_Y99_0" ref="B1727"/>
    <hyperlink location="Validation_K005_M102_K100_0" ref="B1728"/>
    <hyperlink location="Validation_K005_M102_M100_0" ref="B1729"/>
    <hyperlink location="Validation_K005_M102_N100_0" ref="B1730"/>
    <hyperlink location="Validation_K005_M102_O100_0" ref="B1731"/>
    <hyperlink location="Validation_K005_M102_P100_0" ref="B1732"/>
    <hyperlink location="Validation_K005_M102_Q100_0" ref="B1733"/>
    <hyperlink location="Validation_K005_M102_R100_0" ref="B1734"/>
    <hyperlink location="Validation_K005_M102_T100_0" ref="B1735"/>
    <hyperlink location="Validation_K005_M102_U100_0" ref="B1736"/>
    <hyperlink location="Validation_K005_M102_V100_0" ref="B1737"/>
    <hyperlink location="Validation_K005_M102_W100_0" ref="B1738"/>
    <hyperlink location="Validation_K005_M102_X100_0" ref="B1739"/>
    <hyperlink location="Validation_K005_M102_Y100_0" ref="B1740"/>
    <hyperlink location="Validation_K007_M102_K21_0" ref="B1756"/>
    <hyperlink location="Validation_K007_M102_M21_0" ref="B1757"/>
    <hyperlink location="Validation_K007_M102_N21_0" ref="B1758"/>
    <hyperlink location="Validation_K007_M102_O21_0" ref="B1759"/>
    <hyperlink location="Validation_K007_M102_P21_0" ref="B1760"/>
    <hyperlink location="Validation_K007_M102_Q21_0" ref="B1761"/>
    <hyperlink location="Validation_K007_M102_R21_0" ref="B1762"/>
    <hyperlink location="Validation_K007_M102_T21_0" ref="B1763"/>
    <hyperlink location="Validation_K007_M102_U21_0" ref="B1764"/>
    <hyperlink location="Validation_K007_M102_V21_0" ref="B1765"/>
    <hyperlink location="Validation_K007_M102_W21_0" ref="B1766"/>
    <hyperlink location="Validation_K007_M102_X21_0" ref="B1767"/>
    <hyperlink location="Validation_K007_M102_Y21_0" ref="B1768"/>
    <hyperlink location="Validation_K011_M102_K50_0" ref="B1814"/>
    <hyperlink location="Validation_K011_M102_L50_0" ref="B1815"/>
    <hyperlink location="Validation_K011_M102_M50_0" ref="B1816"/>
    <hyperlink location="Validation_K011_M102_N50_0" ref="B1817"/>
    <hyperlink location="Validation_K011_M102_O50_0" ref="B1818"/>
    <hyperlink location="Validation_K011_M102_P50_0" ref="B1819"/>
    <hyperlink location="Validation_K011_M102_Q50_0" ref="B1820"/>
    <hyperlink location="Validation_K011_M102_R50_0" ref="B1821"/>
    <hyperlink location="Validation_K011_M102_S50_0" ref="B1822"/>
    <hyperlink location="Validation_K011_M102_T50_0" ref="B1823"/>
    <hyperlink location="Validation_K011_M102_U50_0" ref="B1824"/>
    <hyperlink location="Validation_K011_M102_V50_0" ref="B1825"/>
    <hyperlink location="Validation_K011_M102_W50_0" ref="B1826"/>
    <hyperlink location="Validation_K011_M102_X50_0" ref="B1827"/>
    <hyperlink location="Validation_K011_M102_Y50_0" ref="B1828"/>
    <hyperlink location="Validation_K013_M102_K51_0" ref="B1844"/>
    <hyperlink location="Validation_K013_M102_M51_0" ref="B1845"/>
    <hyperlink location="Validation_K013_M102_N51_0" ref="B1846"/>
    <hyperlink location="Validation_K013_M102_O51_0" ref="B1847"/>
    <hyperlink location="Validation_K013_M102_P51_0" ref="B1848"/>
    <hyperlink location="Validation_K013_M102_Q51_0" ref="B1849"/>
    <hyperlink location="Validation_K013_M102_R51_0" ref="B1850"/>
    <hyperlink location="Validation_K013_M102_T51_0" ref="B1851"/>
    <hyperlink location="Validation_K013_M102_U51_0" ref="B1852"/>
    <hyperlink location="Validation_K013_M102_V51_0" ref="B1853"/>
    <hyperlink location="Validation_K013_M102_W51_0" ref="B1854"/>
    <hyperlink location="Validation_K013_M102_X51_0" ref="B1855"/>
    <hyperlink location="Validation_K013_M102_Y51_0" ref="B1856"/>
    <hyperlink location="Validation_K014_M102_K55_0" ref="B1857"/>
    <hyperlink location="Validation_K014_M102_L55_0" ref="B1858"/>
    <hyperlink location="Validation_K014_M102_M55_0" ref="B1859"/>
    <hyperlink location="Validation_K014_M102_N55_0" ref="B1860"/>
    <hyperlink location="Validation_K014_M102_O55_0" ref="B1861"/>
    <hyperlink location="Validation_K014_M102_P55_0" ref="B1862"/>
    <hyperlink location="Validation_K014_M102_Q55_0" ref="B1863"/>
    <hyperlink location="Validation_K014_M102_R55_0" ref="B1864"/>
    <hyperlink location="Validation_K014_M102_S55_0" ref="B1865"/>
    <hyperlink location="Validation_K014_M102_T55_0" ref="B1866"/>
    <hyperlink location="Validation_K014_M102_U55_0" ref="B1867"/>
    <hyperlink location="Validation_K014_M102_V55_0" ref="B1868"/>
    <hyperlink location="Validation_K014_M102_W55_0" ref="B1869"/>
    <hyperlink location="Validation_K014_M102_X55_0" ref="B1870"/>
    <hyperlink location="Validation_K014_M102_Y55_0" ref="B1871"/>
    <hyperlink location="Validation_K015_M102_K51_0" ref="B1872"/>
    <hyperlink location="Validation_K015_M102_L51_0" ref="B1873"/>
    <hyperlink location="Validation_K015_M102_M51_0" ref="B1874"/>
    <hyperlink location="Validation_K015_M102_N51_0" ref="B1875"/>
    <hyperlink location="Validation_K015_M102_O51_0" ref="B1876"/>
    <hyperlink location="Validation_K015_M102_P51_0" ref="B1877"/>
    <hyperlink location="Validation_K015_M102_Q51_0" ref="B1878"/>
    <hyperlink location="Validation_K015_M102_R51_0" ref="B1879"/>
    <hyperlink location="Validation_K015_M102_S51_0" ref="B1880"/>
    <hyperlink location="Validation_K015_M102_T51_0" ref="B1881"/>
    <hyperlink location="Validation_K015_M102_U51_0" ref="B1882"/>
    <hyperlink location="Validation_K015_M102_V51_0" ref="B1883"/>
    <hyperlink location="Validation_K015_M102_W51_0" ref="B1884"/>
    <hyperlink location="Validation_K015_M102_X51_0" ref="B1885"/>
    <hyperlink location="Validation_K015_M102_Y51_0" ref="B1886"/>
    <hyperlink location="Validation_K018_M102_K71_0" ref="B1902"/>
    <hyperlink location="Validation_K018_M102_L71_0" ref="B1903"/>
    <hyperlink location="Validation_K018_M102_M71_0" ref="B1904"/>
    <hyperlink location="Validation_K018_M102_N71_0" ref="B1905"/>
    <hyperlink location="Validation_K018_M102_O71_0" ref="B1906"/>
    <hyperlink location="Validation_K018_M102_P71_0" ref="B1907"/>
    <hyperlink location="Validation_K018_M102_Q71_0" ref="B1908"/>
    <hyperlink location="Validation_K018_M102_R71_0" ref="B1909"/>
    <hyperlink location="Validation_K018_M102_S71_0" ref="B1910"/>
    <hyperlink location="Validation_K018_M102_T71_0" ref="B1911"/>
    <hyperlink location="Validation_K018_M102_U71_0" ref="B1912"/>
    <hyperlink location="Validation_K018_M102_V71_0" ref="B1913"/>
    <hyperlink location="Validation_K018_M102_W71_0" ref="B1914"/>
    <hyperlink location="Validation_K018_M102_X71_0" ref="B1915"/>
    <hyperlink location="Validation_K018_M102_Y71_0" ref="B1916"/>
    <hyperlink location="Validation_K019_M102_K79_0" ref="B1917"/>
    <hyperlink location="Validation_K019_M102_M79_0" ref="B1918"/>
    <hyperlink location="Validation_K019_M102_N79_0" ref="B1919"/>
    <hyperlink location="Validation_K019_M102_O79_0" ref="B1920"/>
    <hyperlink location="Validation_K019_M102_P79_0" ref="B1921"/>
    <hyperlink location="Validation_K019_M102_Q79_0" ref="B1922"/>
    <hyperlink location="Validation_K019_M102_R79_0" ref="B1923"/>
    <hyperlink location="Validation_K019_M102_T79_0" ref="B1924"/>
    <hyperlink location="Validation_K019_M102_U79_0" ref="B1925"/>
    <hyperlink location="Validation_K019_M102_V79_0" ref="B1926"/>
    <hyperlink location="Validation_K019_M102_W79_0" ref="B1927"/>
    <hyperlink location="Validation_K019_M102_X79_0" ref="B1928"/>
    <hyperlink location="Validation_K019_M102_Y79_0" ref="B1929"/>
    <hyperlink location="Validation_K020_M102_K80_0" ref="B1930"/>
    <hyperlink location="Validation_K020_M102_M80_0" ref="B1931"/>
    <hyperlink location="Validation_K020_M102_N80_0" ref="B1932"/>
    <hyperlink location="Validation_K020_M102_O80_0" ref="B1933"/>
    <hyperlink location="Validation_K020_M102_P80_0" ref="B1934"/>
    <hyperlink location="Validation_K020_M102_Q80_0" ref="B1935"/>
    <hyperlink location="Validation_K020_M102_R80_0" ref="B1936"/>
    <hyperlink location="Validation_K020_M102_T80_0" ref="B1937"/>
    <hyperlink location="Validation_K020_M102_U80_0" ref="B1938"/>
    <hyperlink location="Validation_K020_M102_V80_0" ref="B1939"/>
    <hyperlink location="Validation_K020_M102_W80_0" ref="B1940"/>
    <hyperlink location="Validation_K020_M102_X80_0" ref="B1941"/>
    <hyperlink location="Validation_K020_M102_Y80_0" ref="B1942"/>
    <hyperlink location="Validation_K021_M102_K92_0" ref="B1943"/>
    <hyperlink location="Validation_K021_M102_M92_0" ref="B1944"/>
    <hyperlink location="Validation_K021_M102_N92_0" ref="B1945"/>
    <hyperlink location="Validation_K021_M102_O92_0" ref="B1946"/>
    <hyperlink location="Validation_K021_M102_P92_0" ref="B1947"/>
    <hyperlink location="Validation_K021_M102_Q92_0" ref="B1948"/>
    <hyperlink location="Validation_K021_M102_Y92_0" ref="B1949"/>
    <hyperlink location="Validation_K022_M102_K96_0" ref="B1950"/>
    <hyperlink location="Validation_K022_M102_M96_0" ref="B1951"/>
    <hyperlink location="Validation_K022_M102_N96_0" ref="B1952"/>
    <hyperlink location="Validation_K022_M102_O96_0" ref="B1953"/>
    <hyperlink location="Validation_K022_M102_P96_0" ref="B1954"/>
    <hyperlink location="Validation_K022_M102_Q96_0" ref="B1955"/>
    <hyperlink location="Validation_K022_M102_R96_0" ref="B1956"/>
    <hyperlink location="Validation_K022_M102_T96_0" ref="B1957"/>
    <hyperlink location="Validation_K022_M102_U96_0" ref="B1958"/>
    <hyperlink location="Validation_K022_M102_V96_0" ref="B1959"/>
    <hyperlink location="Validation_K022_M102_W96_0" ref="B1960"/>
    <hyperlink location="Validation_K022_M102_X96_0" ref="B1961"/>
    <hyperlink location="Validation_K022_M102_Y96_0" ref="B1962"/>
    <hyperlink location="Validation_K023_M102_K64_0" ref="B1963"/>
    <hyperlink location="Validation_K023_M102_L64_0" ref="B1964"/>
    <hyperlink location="Validation_K023_M102_M64_0" ref="B1965"/>
    <hyperlink location="Validation_K023_M102_N64_0" ref="B1966"/>
    <hyperlink location="Validation_K023_M102_O64_0" ref="B1967"/>
    <hyperlink location="Validation_K023_M102_P64_0" ref="B1968"/>
    <hyperlink location="Validation_K023_M102_Q64_0" ref="B1969"/>
    <hyperlink location="Validation_K023_M102_R64_0" ref="B1970"/>
    <hyperlink location="Validation_K023_M102_S64_0" ref="B1971"/>
    <hyperlink location="Validation_K023_M102_T64_0" ref="B1972"/>
    <hyperlink location="Validation_K023_M102_U64_0" ref="B1973"/>
    <hyperlink location="Validation_K023_M102_V64_0" ref="B1974"/>
    <hyperlink location="Validation_K023_M102_W64_0" ref="B1975"/>
    <hyperlink location="Validation_K023_M102_X64_0" ref="B1976"/>
    <hyperlink location="Validation_K023_M102_Y64_0" ref="B1977"/>
    <hyperlink location="Validation_K024_M102_K86_0" ref="B1978"/>
    <hyperlink location="Validation_K024_M102_L86_0" ref="B1979"/>
    <hyperlink location="Validation_K024_M102_M86_0" ref="B1980"/>
    <hyperlink location="Validation_K024_M102_N86_0" ref="B1981"/>
    <hyperlink location="Validation_K024_M102_O86_0" ref="B1982"/>
    <hyperlink location="Validation_K024_M102_P86_0" ref="B1983"/>
    <hyperlink location="Validation_K024_M102_Q86_0" ref="B1984"/>
    <hyperlink location="Validation_K024_M102_R86_0" ref="B1985"/>
    <hyperlink location="Validation_K024_M102_S86_0" ref="B1986"/>
    <hyperlink location="Validation_K024_M102_T86_0" ref="B1987"/>
    <hyperlink location="Validation_K024_M102_U86_0" ref="B1988"/>
    <hyperlink location="Validation_K024_M102_V86_0" ref="B1989"/>
    <hyperlink location="Validation_K024_M102_W86_0" ref="B1990"/>
    <hyperlink location="Validation_K024_M102_X86_0" ref="B1991"/>
    <hyperlink location="Validation_K024_M102_Y86_0" ref="B1992"/>
    <hyperlink location="Validation_K025_M102_K98_0" ref="B1993"/>
    <hyperlink location="Validation_K025_M102_Q98_0" ref="B1994"/>
    <hyperlink location="Validation_K025_M102_Y98_0" ref="B1995"/>
    <hyperlink location="Validation_K010_M103_K25_0" ref="B1996"/>
    <hyperlink location="Validation_K010_M103_L25_0" ref="B1997"/>
    <hyperlink location="Validation_K010_M103_M25_0" ref="B1998"/>
    <hyperlink location="Validation_K010_M103_N25_0" ref="B1999"/>
    <hyperlink location="Validation_K010_M103_O25_0" ref="B2000"/>
    <hyperlink location="Validation_K010_M103_P25_0" ref="B2001"/>
    <hyperlink location="Validation_K010_M103_Q25_0" ref="B2002"/>
    <hyperlink location="Validation_K010_M103_R25_0" ref="B2003"/>
    <hyperlink location="Validation_K010_M103_S25_0" ref="B2004"/>
    <hyperlink location="Validation_K010_M103_T25_0" ref="B2005"/>
    <hyperlink location="Validation_K010_M103_U25_0" ref="B2006"/>
    <hyperlink location="Validation_K010_M103_V25_0" ref="B2007"/>
    <hyperlink location="Validation_K010_M103_W25_0" ref="B2008"/>
    <hyperlink location="Validation_K010_M103_X25_0" ref="B2009"/>
    <hyperlink location="Validation_K010_M103_Y25_0" ref="B2010"/>
    <hyperlink location="Validation_K010_M103_K26_0" ref="B2011"/>
    <hyperlink location="Validation_K010_M103_L26_0" ref="B2012"/>
    <hyperlink location="Validation_K010_M103_M26_0" ref="B2013"/>
    <hyperlink location="Validation_K010_M103_N26_0" ref="B2014"/>
    <hyperlink location="Validation_K010_M103_O26_0" ref="B2015"/>
    <hyperlink location="Validation_K010_M103_P26_0" ref="B2016"/>
    <hyperlink location="Validation_K010_M103_Q26_0" ref="B2017"/>
    <hyperlink location="Validation_K010_M103_R26_0" ref="B2018"/>
    <hyperlink location="Validation_K010_M103_S26_0" ref="B2019"/>
    <hyperlink location="Validation_K010_M103_T26_0" ref="B2020"/>
    <hyperlink location="Validation_K010_M103_U26_0" ref="B2021"/>
    <hyperlink location="Validation_K010_M103_V26_0" ref="B2022"/>
    <hyperlink location="Validation_K010_M103_W26_0" ref="B2023"/>
    <hyperlink location="Validation_K010_M103_X26_0" ref="B2024"/>
    <hyperlink location="Validation_K010_M103_Y26_0" ref="B2025"/>
    <hyperlink location="Validation_K010_M103_K27_0" ref="B2026"/>
    <hyperlink location="Validation_K010_M103_L27_0" ref="B2027"/>
    <hyperlink location="Validation_K010_M103_M27_0" ref="B2028"/>
    <hyperlink location="Validation_K010_M103_N27_0" ref="B2029"/>
    <hyperlink location="Validation_K010_M103_O27_0" ref="B2030"/>
    <hyperlink location="Validation_K010_M103_P27_0" ref="B2031"/>
    <hyperlink location="Validation_K010_M103_Q27_0" ref="B2032"/>
    <hyperlink location="Validation_K010_M103_R27_0" ref="B2033"/>
    <hyperlink location="Validation_K010_M103_S27_0" ref="B2034"/>
    <hyperlink location="Validation_K010_M103_T27_0" ref="B2035"/>
    <hyperlink location="Validation_K010_M103_U27_0" ref="B2036"/>
    <hyperlink location="Validation_K010_M103_V27_0" ref="B2037"/>
    <hyperlink location="Validation_K010_M103_W27_0" ref="B2038"/>
    <hyperlink location="Validation_K010_M103_X27_0" ref="B2039"/>
    <hyperlink location="Validation_K010_M103_Y27_0" ref="B2040"/>
    <hyperlink location="Validation_K011_M103_K28_0" ref="B2041"/>
    <hyperlink location="Validation_K011_M103_L28_0" ref="B2042"/>
    <hyperlink location="Validation_K011_M103_M28_0" ref="B2043"/>
    <hyperlink location="Validation_K011_M103_N28_0" ref="B2044"/>
    <hyperlink location="Validation_K011_M103_O28_0" ref="B2045"/>
    <hyperlink location="Validation_K011_M103_P28_0" ref="B2046"/>
    <hyperlink location="Validation_K011_M103_Q28_0" ref="B2047"/>
    <hyperlink location="Validation_K011_M103_R28_0" ref="B2048"/>
    <hyperlink location="Validation_K011_M103_S28_0" ref="B2049"/>
    <hyperlink location="Validation_K011_M103_T28_0" ref="B2050"/>
    <hyperlink location="Validation_K011_M103_U28_0" ref="B2051"/>
    <hyperlink location="Validation_K011_M103_V28_0" ref="B2052"/>
    <hyperlink location="Validation_K011_M103_W28_0" ref="B2053"/>
    <hyperlink location="Validation_K011_M103_X28_0" ref="B2054"/>
    <hyperlink location="Validation_K011_M103_Y28_0" ref="B2055"/>
    <hyperlink location="Validation_K011_M103_K29_0" ref="B2056"/>
    <hyperlink location="Validation_K011_M103_L29_0" ref="B2057"/>
    <hyperlink location="Validation_K011_M103_M29_0" ref="B2058"/>
    <hyperlink location="Validation_K011_M103_N29_0" ref="B2059"/>
    <hyperlink location="Validation_K011_M103_O29_0" ref="B2060"/>
    <hyperlink location="Validation_K011_M103_P29_0" ref="B2061"/>
    <hyperlink location="Validation_K011_M103_Q29_0" ref="B2062"/>
    <hyperlink location="Validation_K011_M103_R29_0" ref="B2063"/>
    <hyperlink location="Validation_K011_M103_S29_0" ref="B2064"/>
    <hyperlink location="Validation_K011_M103_T29_0" ref="B2065"/>
    <hyperlink location="Validation_K011_M103_U29_0" ref="B2066"/>
    <hyperlink location="Validation_K011_M103_V29_0" ref="B2067"/>
    <hyperlink location="Validation_K011_M103_W29_0" ref="B2068"/>
    <hyperlink location="Validation_K011_M103_X29_0" ref="B2069"/>
    <hyperlink location="Validation_K011_M103_Y29_0" ref="B2070"/>
    <hyperlink location="Validation_K011_M103_K30_0" ref="B2071"/>
    <hyperlink location="Validation_K011_M103_L30_0" ref="B2072"/>
    <hyperlink location="Validation_K011_M103_M30_0" ref="B2073"/>
    <hyperlink location="Validation_K011_M103_N30_0" ref="B2074"/>
    <hyperlink location="Validation_K011_M103_O30_0" ref="B2075"/>
    <hyperlink location="Validation_K011_M103_P30_0" ref="B2076"/>
    <hyperlink location="Validation_K011_M103_Q30_0" ref="B2077"/>
    <hyperlink location="Validation_K011_M103_R30_0" ref="B2078"/>
    <hyperlink location="Validation_K011_M103_S30_0" ref="B2079"/>
    <hyperlink location="Validation_K011_M103_T30_0" ref="B2080"/>
    <hyperlink location="Validation_K011_M103_U30_0" ref="B2081"/>
    <hyperlink location="Validation_K011_M103_V30_0" ref="B2082"/>
    <hyperlink location="Validation_K011_M103_W30_0" ref="B2083"/>
    <hyperlink location="Validation_K011_M103_X30_0" ref="B2084"/>
    <hyperlink location="Validation_K011_M103_Y30_0" ref="B2085"/>
    <hyperlink location="Validation_D001_M103_Y23_0" ref="B2086"/>
    <hyperlink location="Validation_D001_M103_Y25_0" ref="B2087"/>
    <hyperlink location="Validation_D001_M103_Y26_0" ref="B2088"/>
    <hyperlink location="Validation_D001_M103_Y27_0" ref="B2089"/>
    <hyperlink location="Validation_D001_M103_Y28_0" ref="B2090"/>
    <hyperlink location="Validation_D001_M103_Y29_0" ref="B2091"/>
    <hyperlink location="Validation_D001_M103_Y30_0" ref="B2092"/>
    <hyperlink location="Validation_D001_M103_Y32_0" ref="B2093"/>
    <hyperlink location="Validation_D001_M103_Y39_0" ref="B2094"/>
    <hyperlink location="Validation_D001_M103_Y41_0" ref="B2095"/>
    <hyperlink location="Validation_D001_M103_Y42_0" ref="B2096"/>
    <hyperlink location="Validation_D001_M103_Y43_0" ref="B2097"/>
    <hyperlink location="Validation_D001_M103_Y44_0" ref="B2098"/>
    <hyperlink location="Validation_D001_M103_Y45_0" ref="B2099"/>
    <hyperlink location="Validation_D001_M103_Y46_0" ref="B2100"/>
    <hyperlink location="Validation_D001_M103_Y48_0" ref="B2101"/>
    <hyperlink location="Validation_D002_M103_Q23_0" ref="B2102"/>
    <hyperlink location="Validation_D002_M103_X23_0" ref="B2103"/>
    <hyperlink location="Validation_D002_M103_Q25_0" ref="B2104"/>
    <hyperlink location="Validation_D002_M103_X25_0" ref="B2105"/>
    <hyperlink location="Validation_D002_M103_Q26_0" ref="B2106"/>
    <hyperlink location="Validation_D002_M103_X26_0" ref="B2107"/>
    <hyperlink location="Validation_D002_M103_Q27_0" ref="B2108"/>
    <hyperlink location="Validation_D002_M103_X27_0" ref="B2109"/>
    <hyperlink location="Validation_D002_M103_Q28_0" ref="B2110"/>
    <hyperlink location="Validation_D002_M103_X28_0" ref="B2111"/>
    <hyperlink location="Validation_D002_M103_Q29_0" ref="B2112"/>
    <hyperlink location="Validation_D002_M103_X29_0" ref="B2113"/>
    <hyperlink location="Validation_D002_M103_Q30_0" ref="B2114"/>
    <hyperlink location="Validation_D002_M103_X30_0" ref="B2115"/>
    <hyperlink location="Validation_D002_M103_Q32_0" ref="B2116"/>
    <hyperlink location="Validation_D002_M103_X32_0" ref="B2117"/>
    <hyperlink location="Validation_D002_M103_Q39_0" ref="B2118"/>
    <hyperlink location="Validation_D002_M103_X39_0" ref="B2119"/>
    <hyperlink location="Validation_D002_M103_Q41_0" ref="B2120"/>
    <hyperlink location="Validation_D002_M103_X41_0" ref="B2121"/>
    <hyperlink location="Validation_D002_M103_Q42_0" ref="B2122"/>
    <hyperlink location="Validation_D002_M103_X42_0" ref="B2123"/>
    <hyperlink location="Validation_D002_M103_Q43_0" ref="B2124"/>
    <hyperlink location="Validation_D002_M103_X43_0" ref="B2125"/>
    <hyperlink location="Validation_D002_M103_Q44_0" ref="B2126"/>
    <hyperlink location="Validation_D002_M103_X44_0" ref="B2127"/>
    <hyperlink location="Validation_D002_M103_Q45_0" ref="B2128"/>
    <hyperlink location="Validation_D002_M103_X45_0" ref="B2129"/>
    <hyperlink location="Validation_D002_M103_Q46_0" ref="B2130"/>
    <hyperlink location="Validation_D002_M103_X46_0" ref="B2131"/>
    <hyperlink location="Validation_D002_M103_Q48_0" ref="B2132"/>
    <hyperlink location="Validation_D002_M103_X48_0" ref="B2133"/>
    <hyperlink location="Validation_D005_M103_K25_0" ref="B2134"/>
    <hyperlink location="Validation_D005_M103_L25_0" ref="B2135"/>
    <hyperlink location="Validation_D005_M103_M25_0" ref="B2136"/>
    <hyperlink location="Validation_D005_M103_N25_0" ref="B2137"/>
    <hyperlink location="Validation_D005_M103_O25_0" ref="B2138"/>
    <hyperlink location="Validation_D005_M103_P25_0" ref="B2139"/>
    <hyperlink location="Validation_D005_M103_Q25_0" ref="B2140"/>
    <hyperlink location="Validation_D005_M103_R25_0" ref="B2141"/>
    <hyperlink location="Validation_D005_M103_S25_0" ref="B2142"/>
    <hyperlink location="Validation_D005_M103_T25_0" ref="B2143"/>
    <hyperlink location="Validation_D005_M103_U25_0" ref="B2144"/>
    <hyperlink location="Validation_D005_M103_V25_0" ref="B2145"/>
    <hyperlink location="Validation_D005_M103_W25_0" ref="B2146"/>
    <hyperlink location="Validation_D005_M103_X25_0" ref="B2147"/>
    <hyperlink location="Validation_D005_M103_Y25_0" ref="B2148"/>
    <hyperlink location="Validation_D005_M103_K28_0" ref="B2149"/>
    <hyperlink location="Validation_D005_M103_L28_0" ref="B2150"/>
    <hyperlink location="Validation_D005_M103_M28_0" ref="B2151"/>
    <hyperlink location="Validation_D005_M103_N28_0" ref="B2152"/>
    <hyperlink location="Validation_D005_M103_O28_0" ref="B2153"/>
    <hyperlink location="Validation_D005_M103_P28_0" ref="B2154"/>
    <hyperlink location="Validation_D005_M103_Q28_0" ref="B2155"/>
    <hyperlink location="Validation_D005_M103_R28_0" ref="B2156"/>
    <hyperlink location="Validation_D005_M103_S28_0" ref="B2157"/>
    <hyperlink location="Validation_D005_M103_T28_0" ref="B2158"/>
    <hyperlink location="Validation_D005_M103_U28_0" ref="B2159"/>
    <hyperlink location="Validation_D005_M103_V28_0" ref="B2160"/>
    <hyperlink location="Validation_D005_M103_W28_0" ref="B2161"/>
    <hyperlink location="Validation_D005_M103_X28_0" ref="B2162"/>
    <hyperlink location="Validation_D005_M103_Y28_0" ref="B2163"/>
    <hyperlink location="Validation_D005_M103_K41_0" ref="B2164"/>
    <hyperlink location="Validation_D005_M103_L41_0" ref="B2165"/>
    <hyperlink location="Validation_D005_M103_M41_0" ref="B2166"/>
    <hyperlink location="Validation_D005_M103_N41_0" ref="B2167"/>
    <hyperlink location="Validation_D005_M103_O41_0" ref="B2168"/>
    <hyperlink location="Validation_D005_M103_P41_0" ref="B2169"/>
    <hyperlink location="Validation_D005_M103_Q41_0" ref="B2170"/>
    <hyperlink location="Validation_D005_M103_R41_0" ref="B2171"/>
    <hyperlink location="Validation_D005_M103_S41_0" ref="B2172"/>
    <hyperlink location="Validation_D005_M103_T41_0" ref="B2173"/>
    <hyperlink location="Validation_D005_M103_U41_0" ref="B2174"/>
    <hyperlink location="Validation_D005_M103_V41_0" ref="B2175"/>
    <hyperlink location="Validation_D005_M103_W41_0" ref="B2176"/>
    <hyperlink location="Validation_D005_M103_X41_0" ref="B2177"/>
    <hyperlink location="Validation_D005_M103_Y41_0" ref="B2178"/>
    <hyperlink location="Validation_D005_M103_K44_0" ref="B2179"/>
    <hyperlink location="Validation_D005_M103_L44_0" ref="B2180"/>
    <hyperlink location="Validation_D005_M103_M44_0" ref="B2181"/>
    <hyperlink location="Validation_D005_M103_N44_0" ref="B2182"/>
    <hyperlink location="Validation_D005_M103_O44_0" ref="B2183"/>
    <hyperlink location="Validation_D005_M103_P44_0" ref="B2184"/>
    <hyperlink location="Validation_D005_M103_Q44_0" ref="B2185"/>
    <hyperlink location="Validation_D005_M103_R44_0" ref="B2186"/>
    <hyperlink location="Validation_D005_M103_S44_0" ref="B2187"/>
    <hyperlink location="Validation_D005_M103_T44_0" ref="B2188"/>
    <hyperlink location="Validation_D005_M103_U44_0" ref="B2189"/>
    <hyperlink location="Validation_D005_M103_V44_0" ref="B2190"/>
    <hyperlink location="Validation_D005_M103_W44_0" ref="B2191"/>
    <hyperlink location="Validation_D005_M103_X44_0" ref="B2192"/>
    <hyperlink location="Validation_D005_M103_Y44_0" ref="B2193"/>
    <hyperlink location="Validation_D006_M103_K27_0" ref="B2194"/>
    <hyperlink location="Validation_D006_M103_L27_0" ref="B2195"/>
    <hyperlink location="Validation_D006_M103_M27_0" ref="B2196"/>
    <hyperlink location="Validation_D006_M103_N27_0" ref="B2197"/>
    <hyperlink location="Validation_D006_M103_O27_0" ref="B2198"/>
    <hyperlink location="Validation_D006_M103_P27_0" ref="B2199"/>
    <hyperlink location="Validation_D006_M103_Q27_0" ref="B2200"/>
    <hyperlink location="Validation_D006_M103_R27_0" ref="B2201"/>
    <hyperlink location="Validation_D006_M103_S27_0" ref="B2202"/>
    <hyperlink location="Validation_D006_M103_T27_0" ref="B2203"/>
    <hyperlink location="Validation_D006_M103_U27_0" ref="B2204"/>
    <hyperlink location="Validation_D006_M103_V27_0" ref="B2205"/>
    <hyperlink location="Validation_D006_M103_W27_0" ref="B2206"/>
    <hyperlink location="Validation_D006_M103_X27_0" ref="B2207"/>
    <hyperlink location="Validation_D006_M103_Y27_0" ref="B2208"/>
    <hyperlink location="Validation_D006_M103_K30_0" ref="B2209"/>
    <hyperlink location="Validation_D006_M103_L30_0" ref="B2210"/>
    <hyperlink location="Validation_D006_M103_M30_0" ref="B2211"/>
    <hyperlink location="Validation_D006_M103_N30_0" ref="B2212"/>
    <hyperlink location="Validation_D006_M103_O30_0" ref="B2213"/>
    <hyperlink location="Validation_D006_M103_P30_0" ref="B2214"/>
    <hyperlink location="Validation_D006_M103_Q30_0" ref="B2215"/>
    <hyperlink location="Validation_D006_M103_R30_0" ref="B2216"/>
    <hyperlink location="Validation_D006_M103_S30_0" ref="B2217"/>
    <hyperlink location="Validation_D006_M103_T30_0" ref="B2218"/>
    <hyperlink location="Validation_D006_M103_U30_0" ref="B2219"/>
    <hyperlink location="Validation_D006_M103_V30_0" ref="B2220"/>
    <hyperlink location="Validation_D006_M103_W30_0" ref="B2221"/>
    <hyperlink location="Validation_D006_M103_X30_0" ref="B2222"/>
    <hyperlink location="Validation_D006_M103_Y30_0" ref="B2223"/>
    <hyperlink location="Validation_D006_M103_K43_0" ref="B2224"/>
    <hyperlink location="Validation_D006_M103_L43_0" ref="B2225"/>
    <hyperlink location="Validation_D006_M103_M43_0" ref="B2226"/>
    <hyperlink location="Validation_D006_M103_N43_0" ref="B2227"/>
    <hyperlink location="Validation_D006_M103_O43_0" ref="B2228"/>
    <hyperlink location="Validation_D006_M103_P43_0" ref="B2229"/>
    <hyperlink location="Validation_D006_M103_Q43_0" ref="B2230"/>
    <hyperlink location="Validation_D006_M103_R43_0" ref="B2231"/>
    <hyperlink location="Validation_D006_M103_S43_0" ref="B2232"/>
    <hyperlink location="Validation_D006_M103_T43_0" ref="B2233"/>
    <hyperlink location="Validation_D006_M103_U43_0" ref="B2234"/>
    <hyperlink location="Validation_D006_M103_V43_0" ref="B2235"/>
    <hyperlink location="Validation_D006_M103_W43_0" ref="B2236"/>
    <hyperlink location="Validation_D006_M103_X43_0" ref="B2237"/>
    <hyperlink location="Validation_D006_M103_Y43_0" ref="B2238"/>
    <hyperlink location="Validation_D006_M103_K46_0" ref="B2239"/>
    <hyperlink location="Validation_D006_M103_L46_0" ref="B2240"/>
    <hyperlink location="Validation_D006_M103_M46_0" ref="B2241"/>
    <hyperlink location="Validation_D006_M103_N46_0" ref="B2242"/>
    <hyperlink location="Validation_D006_M103_O46_0" ref="B2243"/>
    <hyperlink location="Validation_D006_M103_P46_0" ref="B2244"/>
    <hyperlink location="Validation_D006_M103_Q46_0" ref="B2245"/>
    <hyperlink location="Validation_D006_M103_R46_0" ref="B2246"/>
    <hyperlink location="Validation_D006_M103_S46_0" ref="B2247"/>
    <hyperlink location="Validation_D006_M103_T46_0" ref="B2248"/>
    <hyperlink location="Validation_D006_M103_U46_0" ref="B2249"/>
    <hyperlink location="Validation_D006_M103_V46_0" ref="B2250"/>
    <hyperlink location="Validation_D006_M103_W46_0" ref="B2251"/>
    <hyperlink location="Validation_D006_M103_X46_0" ref="B2252"/>
    <hyperlink location="Validation_D006_M103_Y46_0" ref="B2253"/>
    <hyperlink location="Validation_D007_M103_K26_0" ref="B2254"/>
    <hyperlink location="Validation_D007_M103_L26_0" ref="B2255"/>
    <hyperlink location="Validation_D007_M103_M26_0" ref="B2256"/>
    <hyperlink location="Validation_D007_M103_N26_0" ref="B2257"/>
    <hyperlink location="Validation_D007_M103_O26_0" ref="B2258"/>
    <hyperlink location="Validation_D007_M103_P26_0" ref="B2259"/>
    <hyperlink location="Validation_D007_M103_Q26_0" ref="B2260"/>
    <hyperlink location="Validation_D007_M103_R26_0" ref="B2261"/>
    <hyperlink location="Validation_D007_M103_S26_0" ref="B2262"/>
    <hyperlink location="Validation_D007_M103_T26_0" ref="B2263"/>
    <hyperlink location="Validation_D007_M103_U26_0" ref="B2264"/>
    <hyperlink location="Validation_D007_M103_V26_0" ref="B2265"/>
    <hyperlink location="Validation_D007_M103_W26_0" ref="B2266"/>
    <hyperlink location="Validation_D007_M103_X26_0" ref="B2267"/>
    <hyperlink location="Validation_D007_M103_Y26_0" ref="B2268"/>
    <hyperlink location="Validation_D007_M103_K29_0" ref="B2269"/>
    <hyperlink location="Validation_D007_M103_L29_0" ref="B2270"/>
    <hyperlink location="Validation_D007_M103_M29_0" ref="B2271"/>
    <hyperlink location="Validation_D007_M103_N29_0" ref="B2272"/>
    <hyperlink location="Validation_D007_M103_O29_0" ref="B2273"/>
    <hyperlink location="Validation_D007_M103_P29_0" ref="B2274"/>
    <hyperlink location="Validation_D007_M103_Q29_0" ref="B2275"/>
    <hyperlink location="Validation_D007_M103_R29_0" ref="B2276"/>
    <hyperlink location="Validation_D007_M103_S29_0" ref="B2277"/>
    <hyperlink location="Validation_D007_M103_T29_0" ref="B2278"/>
    <hyperlink location="Validation_D007_M103_U29_0" ref="B2279"/>
    <hyperlink location="Validation_D007_M103_V29_0" ref="B2280"/>
    <hyperlink location="Validation_D007_M103_W29_0" ref="B2281"/>
    <hyperlink location="Validation_D007_M103_X29_0" ref="B2282"/>
    <hyperlink location="Validation_D007_M103_Y29_0" ref="B2283"/>
    <hyperlink location="Validation_D007_M103_K42_0" ref="B2284"/>
    <hyperlink location="Validation_D007_M103_L42_0" ref="B2285"/>
    <hyperlink location="Validation_D007_M103_M42_0" ref="B2286"/>
    <hyperlink location="Validation_D007_M103_N42_0" ref="B2287"/>
    <hyperlink location="Validation_D007_M103_O42_0" ref="B2288"/>
    <hyperlink location="Validation_D007_M103_P42_0" ref="B2289"/>
    <hyperlink location="Validation_D007_M103_Q42_0" ref="B2290"/>
    <hyperlink location="Validation_D007_M103_R42_0" ref="B2291"/>
    <hyperlink location="Validation_D007_M103_S42_0" ref="B2292"/>
    <hyperlink location="Validation_D007_M103_T42_0" ref="B2293"/>
    <hyperlink location="Validation_D007_M103_U42_0" ref="B2294"/>
    <hyperlink location="Validation_D007_M103_V42_0" ref="B2295"/>
    <hyperlink location="Validation_D007_M103_W42_0" ref="B2296"/>
    <hyperlink location="Validation_D007_M103_X42_0" ref="B2297"/>
    <hyperlink location="Validation_D007_M103_Y42_0" ref="B2298"/>
    <hyperlink location="Validation_D007_M103_K45_0" ref="B2299"/>
    <hyperlink location="Validation_D007_M103_L45_0" ref="B2300"/>
    <hyperlink location="Validation_D007_M103_M45_0" ref="B2301"/>
    <hyperlink location="Validation_D007_M103_N45_0" ref="B2302"/>
    <hyperlink location="Validation_D007_M103_O45_0" ref="B2303"/>
    <hyperlink location="Validation_D007_M103_P45_0" ref="B2304"/>
    <hyperlink location="Validation_D007_M103_Q45_0" ref="B2305"/>
    <hyperlink location="Validation_D007_M103_R45_0" ref="B2306"/>
    <hyperlink location="Validation_D007_M103_S45_0" ref="B2307"/>
    <hyperlink location="Validation_D007_M103_T45_0" ref="B2308"/>
    <hyperlink location="Validation_D007_M103_U45_0" ref="B2309"/>
    <hyperlink location="Validation_D007_M103_V45_0" ref="B2310"/>
    <hyperlink location="Validation_D007_M103_W45_0" ref="B2311"/>
    <hyperlink location="Validation_D007_M103_X45_0" ref="B2312"/>
    <hyperlink location="Validation_D007_M103_Y45_0" ref="B2313"/>
    <hyperlink location="Validation_K009_M103_K41_0" ref="B2314"/>
    <hyperlink location="Validation_K009_M103_L41_0" ref="B2315"/>
    <hyperlink location="Validation_K009_M103_M41_0" ref="B2316"/>
    <hyperlink location="Validation_K009_M103_N41_0" ref="B2317"/>
    <hyperlink location="Validation_K009_M103_O41_0" ref="B2318"/>
    <hyperlink location="Validation_K009_M103_P41_0" ref="B2319"/>
    <hyperlink location="Validation_K009_M103_Q41_0" ref="B2320"/>
    <hyperlink location="Validation_K009_M103_R41_0" ref="B2321"/>
    <hyperlink location="Validation_K009_M103_S41_0" ref="B2322"/>
    <hyperlink location="Validation_K009_M103_T41_0" ref="B2323"/>
    <hyperlink location="Validation_K009_M103_U41_0" ref="B2324"/>
    <hyperlink location="Validation_K009_M103_V41_0" ref="B2325"/>
    <hyperlink location="Validation_K009_M103_W41_0" ref="B2326"/>
    <hyperlink location="Validation_K009_M103_X41_0" ref="B2327"/>
    <hyperlink location="Validation_K009_M103_Y41_0" ref="B2328"/>
    <hyperlink location="Validation_K009_M103_K42_0" ref="B2329"/>
    <hyperlink location="Validation_K009_M103_L42_0" ref="B2330"/>
    <hyperlink location="Validation_K009_M103_M42_0" ref="B2331"/>
    <hyperlink location="Validation_K009_M103_N42_0" ref="B2332"/>
    <hyperlink location="Validation_K009_M103_O42_0" ref="B2333"/>
    <hyperlink location="Validation_K009_M103_P42_0" ref="B2334"/>
    <hyperlink location="Validation_K009_M103_Q42_0" ref="B2335"/>
    <hyperlink location="Validation_K009_M103_R42_0" ref="B2336"/>
    <hyperlink location="Validation_K009_M103_S42_0" ref="B2337"/>
    <hyperlink location="Validation_K009_M103_T42_0" ref="B2338"/>
    <hyperlink location="Validation_K009_M103_U42_0" ref="B2339"/>
    <hyperlink location="Validation_K009_M103_V42_0" ref="B2340"/>
    <hyperlink location="Validation_K009_M103_W42_0" ref="B2341"/>
    <hyperlink location="Validation_K009_M103_X42_0" ref="B2342"/>
    <hyperlink location="Validation_K009_M103_Y42_0" ref="B2343"/>
    <hyperlink location="Validation_K009_M103_K43_0" ref="B2344"/>
    <hyperlink location="Validation_K009_M103_L43_0" ref="B2345"/>
    <hyperlink location="Validation_K009_M103_M43_0" ref="B2346"/>
    <hyperlink location="Validation_K009_M103_N43_0" ref="B2347"/>
    <hyperlink location="Validation_K009_M103_O43_0" ref="B2348"/>
    <hyperlink location="Validation_K009_M103_P43_0" ref="B2349"/>
    <hyperlink location="Validation_K009_M103_Q43_0" ref="B2350"/>
    <hyperlink location="Validation_K009_M103_R43_0" ref="B2351"/>
    <hyperlink location="Validation_K009_M103_S43_0" ref="B2352"/>
    <hyperlink location="Validation_K009_M103_T43_0" ref="B2353"/>
    <hyperlink location="Validation_K009_M103_U43_0" ref="B2354"/>
    <hyperlink location="Validation_K009_M103_V43_0" ref="B2355"/>
    <hyperlink location="Validation_K009_M103_W43_0" ref="B2356"/>
    <hyperlink location="Validation_K009_M103_X43_0" ref="B2357"/>
    <hyperlink location="Validation_K009_M103_Y43_0" ref="B2358"/>
    <hyperlink location="Validation_K010_M103_K44_0" ref="B2359"/>
    <hyperlink location="Validation_K010_M103_L44_0" ref="B2360"/>
    <hyperlink location="Validation_K010_M103_M44_0" ref="B2361"/>
    <hyperlink location="Validation_K010_M103_N44_0" ref="B2362"/>
    <hyperlink location="Validation_K010_M103_O44_0" ref="B2363"/>
    <hyperlink location="Validation_K010_M103_P44_0" ref="B2364"/>
    <hyperlink location="Validation_K010_M103_Q44_0" ref="B2365"/>
    <hyperlink location="Validation_K010_M103_R44_0" ref="B2366"/>
    <hyperlink location="Validation_K010_M103_S44_0" ref="B2367"/>
    <hyperlink location="Validation_K010_M103_T44_0" ref="B2368"/>
    <hyperlink location="Validation_K010_M103_U44_0" ref="B2369"/>
    <hyperlink location="Validation_K010_M103_V44_0" ref="B2370"/>
    <hyperlink location="Validation_K010_M103_W44_0" ref="B2371"/>
    <hyperlink location="Validation_K010_M103_X44_0" ref="B2372"/>
    <hyperlink location="Validation_K010_M103_Y44_0" ref="B2373"/>
    <hyperlink location="Validation_K010_M103_K45_0" ref="B2374"/>
    <hyperlink location="Validation_K010_M103_L45_0" ref="B2375"/>
    <hyperlink location="Validation_K010_M103_M45_0" ref="B2376"/>
    <hyperlink location="Validation_K010_M103_N45_0" ref="B2377"/>
    <hyperlink location="Validation_K010_M103_O45_0" ref="B2378"/>
    <hyperlink location="Validation_K010_M103_P45_0" ref="B2379"/>
    <hyperlink location="Validation_K010_M103_Q45_0" ref="B2380"/>
    <hyperlink location="Validation_K010_M103_R45_0" ref="B2381"/>
    <hyperlink location="Validation_K010_M103_S45_0" ref="B2382"/>
    <hyperlink location="Validation_K010_M103_T45_0" ref="B2383"/>
    <hyperlink location="Validation_K010_M103_U45_0" ref="B2384"/>
    <hyperlink location="Validation_K010_M103_V45_0" ref="B2385"/>
    <hyperlink location="Validation_K010_M103_W45_0" ref="B2386"/>
    <hyperlink location="Validation_K010_M103_X45_0" ref="B2387"/>
    <hyperlink location="Validation_K010_M103_Y45_0" ref="B2388"/>
    <hyperlink location="Validation_K010_M103_K46_0" ref="B2389"/>
    <hyperlink location="Validation_K010_M103_L46_0" ref="B2390"/>
    <hyperlink location="Validation_K010_M103_M46_0" ref="B2391"/>
    <hyperlink location="Validation_K010_M103_N46_0" ref="B2392"/>
    <hyperlink location="Validation_K010_M103_O46_0" ref="B2393"/>
    <hyperlink location="Validation_K010_M103_P46_0" ref="B2394"/>
    <hyperlink location="Validation_K010_M103_Q46_0" ref="B2395"/>
    <hyperlink location="Validation_K010_M103_R46_0" ref="B2396"/>
    <hyperlink location="Validation_K010_M103_S46_0" ref="B2397"/>
    <hyperlink location="Validation_K010_M103_T46_0" ref="B2398"/>
    <hyperlink location="Validation_K010_M103_U46_0" ref="B2399"/>
    <hyperlink location="Validation_K010_M103_V46_0" ref="B2400"/>
    <hyperlink location="Validation_K010_M103_W46_0" ref="B2401"/>
    <hyperlink location="Validation_K010_M103_X46_0" ref="B2402"/>
    <hyperlink location="Validation_K010_M103_Y46_0" ref="B2403"/>
    <hyperlink location="Validation_K017_M103_K48_0" ref="B2404"/>
    <hyperlink location="Validation_K017_M103_L48_0" ref="B2405"/>
    <hyperlink location="Validation_K017_M103_M48_0" ref="B2406"/>
    <hyperlink location="Validation_K017_M103_N48_0" ref="B2407"/>
    <hyperlink location="Validation_K017_M103_O48_0" ref="B2408"/>
    <hyperlink location="Validation_K017_M103_P48_0" ref="B2409"/>
    <hyperlink location="Validation_K017_M103_Q48_0" ref="B2410"/>
    <hyperlink location="Validation_K017_M103_R48_0" ref="B2411"/>
    <hyperlink location="Validation_K017_M103_S48_0" ref="B2412"/>
    <hyperlink location="Validation_K017_M103_T48_0" ref="B2413"/>
    <hyperlink location="Validation_K017_M103_U48_0" ref="B2414"/>
    <hyperlink location="Validation_K017_M103_V48_0" ref="B2415"/>
    <hyperlink location="Validation_K017_M103_W48_0" ref="B2416"/>
    <hyperlink location="Validation_K017_M103_X48_0" ref="B2417"/>
    <hyperlink location="Validation_K017_M103_Y48_0" ref="B2418"/>
    <hyperlink location="Validation_D001_M104_Y21_0" ref="B2419"/>
    <hyperlink location="Validation_D001_M104_Y22_0" ref="B2420"/>
    <hyperlink location="Validation_D001_M104_Y23_0" ref="B2421"/>
    <hyperlink location="Validation_D001_M104_Y24_0" ref="B2422"/>
    <hyperlink location="Validation_D001_M104_Y25_0" ref="B2423"/>
    <hyperlink location="Validation_D001_M104_Y26_0" ref="B2424"/>
    <hyperlink location="Validation_D002_M104_Q21_0" ref="B2425"/>
    <hyperlink location="Validation_D002_M104_X21_0" ref="B2426"/>
    <hyperlink location="Validation_D002_M104_Q22_0" ref="B2427"/>
    <hyperlink location="Validation_D002_M104_X22_0" ref="B2428"/>
    <hyperlink location="Validation_D002_M104_Q23_0" ref="B2429"/>
    <hyperlink location="Validation_D002_M104_X23_0" ref="B2430"/>
    <hyperlink location="Validation_D002_M104_Q24_0" ref="B2431"/>
    <hyperlink location="Validation_D002_M104_X24_0" ref="B2432"/>
    <hyperlink location="Validation_D002_M104_Q25_0" ref="B2433"/>
    <hyperlink location="Validation_D002_M104_X25_0" ref="B2434"/>
    <hyperlink location="Validation_D002_M104_Q26_0" ref="B2435"/>
    <hyperlink location="Validation_D002_M104_X26_0" ref="B2436"/>
    <hyperlink location="Validation_D013_M104_K21_0" ref="B2437"/>
    <hyperlink location="Validation_D013_M104_L21_0" ref="B2438"/>
    <hyperlink location="Validation_D013_M104_M21_0" ref="B2439"/>
    <hyperlink location="Validation_D013_M104_N21_0" ref="B2440"/>
    <hyperlink location="Validation_D013_M104_O21_0" ref="B2441"/>
    <hyperlink location="Validation_D013_M104_P21_0" ref="B2442"/>
    <hyperlink location="Validation_D013_M104_Q21_0" ref="B2443"/>
    <hyperlink location="Validation_D013_M104_R21_0" ref="B2444"/>
    <hyperlink location="Validation_D013_M104_S21_0" ref="B2445"/>
    <hyperlink location="Validation_D013_M104_T21_0" ref="B2446"/>
    <hyperlink location="Validation_D013_M104_U21_0" ref="B2447"/>
    <hyperlink location="Validation_D013_M104_V21_0" ref="B2448"/>
    <hyperlink location="Validation_D013_M104_W21_0" ref="B2449"/>
    <hyperlink location="Validation_D013_M104_X21_0" ref="B2450"/>
    <hyperlink location="Validation_D013_M104_Y21_0" ref="B2451"/>
    <hyperlink location="Validation_D014_M104_K24_0" ref="B2452"/>
    <hyperlink location="Validation_D014_M104_L24_0" ref="B2453"/>
    <hyperlink location="Validation_D014_M104_M24_0" ref="B2454"/>
    <hyperlink location="Validation_D014_M104_N24_0" ref="B2455"/>
    <hyperlink location="Validation_D014_M104_O24_0" ref="B2456"/>
    <hyperlink location="Validation_D014_M104_P24_0" ref="B2457"/>
    <hyperlink location="Validation_D014_M104_Q24_0" ref="B2458"/>
    <hyperlink location="Validation_D014_M104_R24_0" ref="B2459"/>
    <hyperlink location="Validation_D014_M104_S24_0" ref="B2460"/>
    <hyperlink location="Validation_D014_M104_T24_0" ref="B2461"/>
    <hyperlink location="Validation_D014_M104_U24_0" ref="B2462"/>
    <hyperlink location="Validation_D014_M104_V24_0" ref="B2463"/>
    <hyperlink location="Validation_D014_M104_W24_0" ref="B2464"/>
    <hyperlink location="Validation_D014_M104_X24_0" ref="B2465"/>
    <hyperlink location="Validation_D014_M104_Y24_0" ref="B2466"/>
    <hyperlink location="Validation_KD001_M104_K22_0" ref="B2467"/>
    <hyperlink location="Validation_KD001_M104_L22_0" ref="B2468"/>
    <hyperlink location="Validation_KD001_M104_M22_0" ref="B2469"/>
    <hyperlink location="Validation_KD001_M104_N22_0" ref="B2470"/>
    <hyperlink location="Validation_KD001_M104_O22_0" ref="B2471"/>
    <hyperlink location="Validation_KD001_M104_P22_0" ref="B2472"/>
    <hyperlink location="Validation_KD001_M104_Q22_0" ref="B2473"/>
    <hyperlink location="Validation_KD002_M104_R23_0" ref="B2474"/>
    <hyperlink location="Validation_KD002_M104_S23_0" ref="B2475"/>
    <hyperlink location="Validation_KD002_M104_T23_0" ref="B2476"/>
    <hyperlink location="Validation_KD002_M104_U23_0" ref="B2477"/>
    <hyperlink location="Validation_KD002_M104_V23_0" ref="B2478"/>
    <hyperlink location="Validation_KD002_M104_W23_0" ref="B2479"/>
    <hyperlink location="Validation_KD002_M104_X23_0" ref="B2480"/>
    <hyperlink location="Validation_KD003_M104_K23_0" ref="B2481"/>
    <hyperlink location="Validation_KD003_M104_L23_0" ref="B2482"/>
    <hyperlink location="Validation_KD003_M104_M23_0" ref="B2483"/>
    <hyperlink location="Validation_KD003_M104_N23_0" ref="B2484"/>
    <hyperlink location="Validation_KD003_M104_O23_0" ref="B2485"/>
    <hyperlink location="Validation_KD003_M104_P23_0" ref="B2486"/>
    <hyperlink location="Validation_KD003_M104_Q23_0" ref="B2487"/>
    <hyperlink location="Validation_KD004_M104_R22_0" ref="B2488"/>
    <hyperlink location="Validation_KD004_M104_S22_0" ref="B2489"/>
    <hyperlink location="Validation_KD004_M104_T22_0" ref="B2490"/>
    <hyperlink location="Validation_KD004_M104_U22_0" ref="B2491"/>
    <hyperlink location="Validation_KD004_M104_V22_0" ref="B2492"/>
    <hyperlink location="Validation_KD004_M104_W22_0" ref="B2493"/>
    <hyperlink location="Validation_KD004_M104_X22_0" ref="B2494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52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98">
        <v>4598</v>
      </c>
    </row>
    <row r="3">
      <c r="A3" t="s" s="197">
        <v>281</v>
      </c>
      <c r="B3" t="s" s="197">
        <v>4599</v>
      </c>
      <c r="C3" t="s" s="197">
        <v>4600</v>
      </c>
    </row>
    <row r="4">
      <c r="A4" t="s">
        <v>256</v>
      </c>
      <c r="B4" t="s">
        <v>4601</v>
      </c>
      <c r="C4" t="s" s="199">
        <v>4602</v>
      </c>
    </row>
    <row r="5">
      <c r="A5" t="s">
        <v>256</v>
      </c>
      <c r="B5" t="s">
        <v>4603</v>
      </c>
      <c r="C5" t="s" s="199">
        <v>4604</v>
      </c>
    </row>
    <row r="6">
      <c r="A6" t="s">
        <v>256</v>
      </c>
      <c r="B6" t="s">
        <v>4605</v>
      </c>
      <c r="C6" t="s" s="199">
        <v>4606</v>
      </c>
    </row>
    <row r="7">
      <c r="A7" t="s">
        <v>256</v>
      </c>
      <c r="B7" t="s">
        <v>4607</v>
      </c>
      <c r="C7" t="s" s="199">
        <v>4608</v>
      </c>
    </row>
    <row r="8">
      <c r="A8" t="s">
        <v>256</v>
      </c>
      <c r="B8" t="s">
        <v>4609</v>
      </c>
      <c r="C8" t="s" s="199">
        <v>4610</v>
      </c>
    </row>
    <row r="9">
      <c r="A9" t="s">
        <v>256</v>
      </c>
      <c r="B9" t="s">
        <v>4611</v>
      </c>
      <c r="C9" t="s" s="199">
        <v>4612</v>
      </c>
    </row>
    <row r="10">
      <c r="A10" t="s">
        <v>256</v>
      </c>
      <c r="B10" t="s">
        <v>4613</v>
      </c>
      <c r="C10" t="s" s="199">
        <v>4614</v>
      </c>
    </row>
    <row r="11">
      <c r="A11" t="s">
        <v>256</v>
      </c>
      <c r="B11" t="s">
        <v>4615</v>
      </c>
      <c r="C11" t="s" s="199">
        <v>4616</v>
      </c>
    </row>
    <row r="12">
      <c r="A12" t="s">
        <v>256</v>
      </c>
      <c r="B12" t="s">
        <v>4617</v>
      </c>
      <c r="C12" t="s" s="199">
        <v>4618</v>
      </c>
    </row>
    <row r="13">
      <c r="A13" t="s">
        <v>256</v>
      </c>
      <c r="B13" t="s">
        <v>4619</v>
      </c>
      <c r="C13" t="s" s="199">
        <v>4620</v>
      </c>
    </row>
    <row r="14">
      <c r="A14" t="s">
        <v>256</v>
      </c>
      <c r="B14" t="s">
        <v>4621</v>
      </c>
      <c r="C14" t="s" s="199">
        <v>4622</v>
      </c>
    </row>
    <row r="15">
      <c r="A15" t="s">
        <v>256</v>
      </c>
      <c r="B15" t="s">
        <v>4623</v>
      </c>
      <c r="C15" t="s" s="199">
        <v>4624</v>
      </c>
    </row>
    <row r="16">
      <c r="A16" t="s">
        <v>256</v>
      </c>
      <c r="B16" t="s">
        <v>4625</v>
      </c>
      <c r="C16" t="s" s="199">
        <v>4626</v>
      </c>
    </row>
    <row r="17">
      <c r="A17" t="s">
        <v>256</v>
      </c>
      <c r="B17" t="s">
        <v>4627</v>
      </c>
      <c r="C17" t="s" s="199">
        <v>4628</v>
      </c>
    </row>
    <row r="18">
      <c r="A18" t="s">
        <v>256</v>
      </c>
      <c r="B18" t="s">
        <v>4629</v>
      </c>
      <c r="C18" t="s" s="199">
        <v>4630</v>
      </c>
    </row>
    <row r="19">
      <c r="A19" t="s">
        <v>256</v>
      </c>
      <c r="B19" t="s">
        <v>4631</v>
      </c>
      <c r="C19" t="s" s="199">
        <v>4632</v>
      </c>
    </row>
    <row r="20">
      <c r="A20" t="s">
        <v>256</v>
      </c>
      <c r="B20" t="s">
        <v>4633</v>
      </c>
      <c r="C20" t="s" s="199">
        <v>4634</v>
      </c>
    </row>
    <row r="21">
      <c r="A21" t="s">
        <v>256</v>
      </c>
      <c r="B21" t="s">
        <v>4635</v>
      </c>
      <c r="C21" t="s" s="199">
        <v>4636</v>
      </c>
    </row>
    <row r="22">
      <c r="A22" t="s">
        <v>256</v>
      </c>
      <c r="B22" t="s">
        <v>4637</v>
      </c>
      <c r="C22" t="s" s="199">
        <v>4638</v>
      </c>
    </row>
    <row r="23">
      <c r="A23" t="s">
        <v>256</v>
      </c>
      <c r="B23" t="s">
        <v>4639</v>
      </c>
      <c r="C23" t="s" s="199">
        <v>4640</v>
      </c>
    </row>
    <row r="24">
      <c r="A24" t="s">
        <v>256</v>
      </c>
      <c r="B24" t="s">
        <v>4641</v>
      </c>
      <c r="C24" t="s" s="199">
        <v>4642</v>
      </c>
    </row>
    <row r="25">
      <c r="A25" t="s">
        <v>256</v>
      </c>
      <c r="B25" t="s">
        <v>4643</v>
      </c>
      <c r="C25" t="s" s="199">
        <v>4644</v>
      </c>
    </row>
    <row r="26">
      <c r="A26" t="s">
        <v>256</v>
      </c>
      <c r="B26" t="s">
        <v>4645</v>
      </c>
      <c r="C26" t="s" s="199">
        <v>4646</v>
      </c>
    </row>
    <row r="27">
      <c r="A27" t="s">
        <v>256</v>
      </c>
      <c r="B27" t="s">
        <v>4647</v>
      </c>
      <c r="C27" t="s" s="199">
        <v>4648</v>
      </c>
    </row>
    <row r="28">
      <c r="A28" t="s">
        <v>256</v>
      </c>
      <c r="B28" t="s">
        <v>4649</v>
      </c>
      <c r="C28" t="s" s="199">
        <v>4650</v>
      </c>
    </row>
    <row r="29">
      <c r="A29" t="s">
        <v>256</v>
      </c>
      <c r="B29" t="s">
        <v>4651</v>
      </c>
      <c r="C29" t="s" s="199">
        <v>4652</v>
      </c>
    </row>
    <row r="30">
      <c r="A30" t="s">
        <v>256</v>
      </c>
      <c r="B30" t="s">
        <v>4653</v>
      </c>
      <c r="C30" t="s" s="199">
        <v>4654</v>
      </c>
    </row>
    <row r="31">
      <c r="A31" t="s">
        <v>256</v>
      </c>
      <c r="B31" t="s">
        <v>4655</v>
      </c>
      <c r="C31" t="s" s="199">
        <v>4656</v>
      </c>
    </row>
    <row r="32">
      <c r="A32" t="s">
        <v>256</v>
      </c>
      <c r="B32" t="s">
        <v>4657</v>
      </c>
      <c r="C32" t="s" s="199">
        <v>4658</v>
      </c>
    </row>
    <row r="33">
      <c r="A33" t="s">
        <v>256</v>
      </c>
      <c r="B33" t="s">
        <v>4659</v>
      </c>
      <c r="C33" t="s" s="199">
        <v>4660</v>
      </c>
    </row>
    <row r="34">
      <c r="A34" t="s">
        <v>256</v>
      </c>
      <c r="B34" t="s">
        <v>4661</v>
      </c>
      <c r="C34" t="s" s="199">
        <v>4662</v>
      </c>
    </row>
    <row r="35">
      <c r="A35" t="s">
        <v>256</v>
      </c>
      <c r="B35" t="s">
        <v>4663</v>
      </c>
      <c r="C35" t="s" s="199">
        <v>4664</v>
      </c>
    </row>
    <row r="36">
      <c r="A36" t="s">
        <v>256</v>
      </c>
      <c r="B36" t="s">
        <v>4665</v>
      </c>
      <c r="C36" t="s" s="199">
        <v>4666</v>
      </c>
    </row>
    <row r="37">
      <c r="A37" t="s">
        <v>256</v>
      </c>
      <c r="B37" t="s">
        <v>4667</v>
      </c>
      <c r="C37" t="s" s="199">
        <v>4668</v>
      </c>
    </row>
    <row r="38">
      <c r="A38" t="s">
        <v>256</v>
      </c>
      <c r="B38" t="s">
        <v>4669</v>
      </c>
      <c r="C38" t="s" s="199">
        <v>4670</v>
      </c>
    </row>
    <row r="39">
      <c r="A39" t="s">
        <v>256</v>
      </c>
      <c r="B39" t="s">
        <v>4671</v>
      </c>
      <c r="C39" t="s" s="199">
        <v>4672</v>
      </c>
    </row>
    <row r="40">
      <c r="A40" t="s">
        <v>256</v>
      </c>
      <c r="B40" t="s">
        <v>4673</v>
      </c>
      <c r="C40" t="s" s="199">
        <v>4674</v>
      </c>
    </row>
    <row r="41">
      <c r="A41" t="s">
        <v>256</v>
      </c>
      <c r="B41" t="s">
        <v>4675</v>
      </c>
      <c r="C41" t="s" s="199">
        <v>4676</v>
      </c>
    </row>
    <row r="42">
      <c r="A42" t="s">
        <v>256</v>
      </c>
      <c r="B42" t="s">
        <v>4677</v>
      </c>
      <c r="C42" t="s" s="199">
        <v>4678</v>
      </c>
    </row>
    <row r="43">
      <c r="A43" t="s">
        <v>256</v>
      </c>
      <c r="B43" t="s">
        <v>4679</v>
      </c>
      <c r="C43" t="s" s="199">
        <v>4680</v>
      </c>
    </row>
    <row r="44">
      <c r="A44" t="s">
        <v>256</v>
      </c>
      <c r="B44" t="s">
        <v>4681</v>
      </c>
      <c r="C44" t="s" s="199">
        <v>4682</v>
      </c>
    </row>
    <row r="45">
      <c r="A45" t="s">
        <v>256</v>
      </c>
      <c r="B45" t="s">
        <v>4683</v>
      </c>
      <c r="C45" t="s" s="199">
        <v>4684</v>
      </c>
    </row>
    <row r="46">
      <c r="A46" t="s">
        <v>256</v>
      </c>
      <c r="B46" t="s">
        <v>4685</v>
      </c>
      <c r="C46" t="s" s="199">
        <v>4686</v>
      </c>
    </row>
    <row r="47">
      <c r="A47" t="s">
        <v>256</v>
      </c>
      <c r="B47" t="s">
        <v>4687</v>
      </c>
      <c r="C47" t="s" s="199">
        <v>4688</v>
      </c>
    </row>
    <row r="48">
      <c r="A48" t="s">
        <v>256</v>
      </c>
      <c r="B48" t="s">
        <v>4689</v>
      </c>
      <c r="C48" t="s" s="199">
        <v>4690</v>
      </c>
    </row>
    <row r="49">
      <c r="A49" t="s">
        <v>256</v>
      </c>
      <c r="B49" t="s">
        <v>4691</v>
      </c>
      <c r="C49" t="s" s="199">
        <v>4692</v>
      </c>
    </row>
    <row r="50">
      <c r="A50" t="s">
        <v>256</v>
      </c>
      <c r="B50" t="s">
        <v>4693</v>
      </c>
      <c r="C50" t="s" s="199">
        <v>4694</v>
      </c>
    </row>
    <row r="51">
      <c r="A51" t="s">
        <v>256</v>
      </c>
      <c r="B51" t="s">
        <v>4695</v>
      </c>
      <c r="C51" t="s" s="199">
        <v>4696</v>
      </c>
    </row>
    <row r="52">
      <c r="A52" t="s">
        <v>256</v>
      </c>
      <c r="B52" t="s">
        <v>4697</v>
      </c>
      <c r="C52" t="s" s="199">
        <v>4698</v>
      </c>
    </row>
    <row r="53">
      <c r="A53" t="s">
        <v>256</v>
      </c>
      <c r="B53" t="s">
        <v>4699</v>
      </c>
      <c r="C53" t="s" s="199">
        <v>4700</v>
      </c>
    </row>
    <row r="54">
      <c r="A54" t="s">
        <v>256</v>
      </c>
      <c r="B54" t="s">
        <v>4701</v>
      </c>
      <c r="C54" t="s" s="199">
        <v>4702</v>
      </c>
    </row>
    <row r="55">
      <c r="A55" t="s">
        <v>256</v>
      </c>
      <c r="B55" t="s">
        <v>4703</v>
      </c>
      <c r="C55" t="s" s="199">
        <v>4704</v>
      </c>
    </row>
    <row r="56">
      <c r="A56" t="s">
        <v>256</v>
      </c>
      <c r="B56" t="s">
        <v>4705</v>
      </c>
      <c r="C56" t="s" s="199">
        <v>4706</v>
      </c>
    </row>
    <row r="57">
      <c r="A57" t="s">
        <v>256</v>
      </c>
      <c r="B57" t="s">
        <v>4707</v>
      </c>
      <c r="C57" t="s" s="199">
        <v>4708</v>
      </c>
    </row>
    <row r="58">
      <c r="A58" t="s">
        <v>256</v>
      </c>
      <c r="B58" t="s">
        <v>4709</v>
      </c>
      <c r="C58" t="s" s="199">
        <v>4710</v>
      </c>
    </row>
    <row r="59">
      <c r="A59" t="s">
        <v>256</v>
      </c>
      <c r="B59" t="s">
        <v>4711</v>
      </c>
      <c r="C59" t="s" s="199">
        <v>4712</v>
      </c>
    </row>
    <row r="60">
      <c r="A60" t="s">
        <v>256</v>
      </c>
      <c r="B60" t="s">
        <v>4713</v>
      </c>
      <c r="C60" t="s" s="199">
        <v>4714</v>
      </c>
    </row>
    <row r="61">
      <c r="A61" t="s">
        <v>256</v>
      </c>
      <c r="B61" t="s">
        <v>4715</v>
      </c>
      <c r="C61" t="s" s="199">
        <v>4716</v>
      </c>
    </row>
    <row r="62">
      <c r="A62" t="s">
        <v>256</v>
      </c>
      <c r="B62" t="s">
        <v>4717</v>
      </c>
      <c r="C62" t="s" s="199">
        <v>4718</v>
      </c>
    </row>
    <row r="63">
      <c r="A63" t="s">
        <v>256</v>
      </c>
      <c r="B63" t="s">
        <v>4719</v>
      </c>
      <c r="C63" t="s" s="199">
        <v>4720</v>
      </c>
    </row>
    <row r="64">
      <c r="A64" t="s">
        <v>256</v>
      </c>
      <c r="B64" t="s">
        <v>4721</v>
      </c>
      <c r="C64" t="s" s="199">
        <v>4722</v>
      </c>
    </row>
    <row r="65">
      <c r="A65" t="s">
        <v>256</v>
      </c>
      <c r="B65" t="s">
        <v>4723</v>
      </c>
      <c r="C65" t="s" s="199">
        <v>4724</v>
      </c>
    </row>
    <row r="66">
      <c r="A66" t="s">
        <v>256</v>
      </c>
      <c r="B66" t="s">
        <v>4725</v>
      </c>
      <c r="C66" t="s" s="199">
        <v>4726</v>
      </c>
    </row>
    <row r="67">
      <c r="A67" t="s">
        <v>256</v>
      </c>
      <c r="B67" t="s">
        <v>4727</v>
      </c>
      <c r="C67" t="s" s="199">
        <v>4728</v>
      </c>
    </row>
    <row r="68">
      <c r="A68" t="s">
        <v>256</v>
      </c>
      <c r="B68" t="s">
        <v>4729</v>
      </c>
      <c r="C68" t="s" s="199">
        <v>4730</v>
      </c>
    </row>
    <row r="69">
      <c r="A69" t="s">
        <v>256</v>
      </c>
      <c r="B69" t="s">
        <v>4731</v>
      </c>
      <c r="C69" t="s" s="199">
        <v>4732</v>
      </c>
    </row>
    <row r="70">
      <c r="A70" t="s">
        <v>256</v>
      </c>
      <c r="B70" t="s">
        <v>4733</v>
      </c>
      <c r="C70" t="s" s="199">
        <v>4734</v>
      </c>
    </row>
    <row r="71">
      <c r="A71" t="s">
        <v>256</v>
      </c>
      <c r="B71" t="s">
        <v>4735</v>
      </c>
      <c r="C71" t="s" s="199">
        <v>4736</v>
      </c>
    </row>
    <row r="72">
      <c r="A72" t="s">
        <v>256</v>
      </c>
      <c r="B72" t="s">
        <v>4737</v>
      </c>
      <c r="C72" t="s" s="199">
        <v>4738</v>
      </c>
    </row>
    <row r="73">
      <c r="A73" t="s">
        <v>256</v>
      </c>
      <c r="B73" t="s">
        <v>4739</v>
      </c>
      <c r="C73" t="s" s="199">
        <v>4740</v>
      </c>
    </row>
    <row r="74">
      <c r="A74" t="s">
        <v>256</v>
      </c>
      <c r="B74" t="s">
        <v>4741</v>
      </c>
      <c r="C74" t="s" s="199">
        <v>4742</v>
      </c>
    </row>
    <row r="75">
      <c r="A75" t="s">
        <v>256</v>
      </c>
      <c r="B75" t="s">
        <v>4743</v>
      </c>
      <c r="C75" t="s" s="199">
        <v>4744</v>
      </c>
    </row>
    <row r="76">
      <c r="A76" t="s">
        <v>256</v>
      </c>
      <c r="B76" t="s">
        <v>4745</v>
      </c>
      <c r="C76" t="s" s="199">
        <v>4746</v>
      </c>
    </row>
    <row r="77">
      <c r="A77" t="s">
        <v>256</v>
      </c>
      <c r="B77" t="s">
        <v>4747</v>
      </c>
      <c r="C77" t="s" s="199">
        <v>4748</v>
      </c>
    </row>
    <row r="78">
      <c r="A78" t="s">
        <v>256</v>
      </c>
      <c r="B78" t="s">
        <v>4749</v>
      </c>
      <c r="C78" t="s" s="199">
        <v>4750</v>
      </c>
    </row>
    <row r="79">
      <c r="A79" t="s">
        <v>256</v>
      </c>
      <c r="B79" t="s">
        <v>4751</v>
      </c>
      <c r="C79" t="s" s="199">
        <v>4752</v>
      </c>
    </row>
    <row r="80">
      <c r="A80" t="s">
        <v>256</v>
      </c>
      <c r="B80" t="s">
        <v>4753</v>
      </c>
      <c r="C80" t="s" s="199">
        <v>4754</v>
      </c>
    </row>
    <row r="81">
      <c r="A81" t="s">
        <v>256</v>
      </c>
      <c r="B81" t="s">
        <v>4755</v>
      </c>
      <c r="C81" t="s" s="199">
        <v>4756</v>
      </c>
    </row>
    <row r="82">
      <c r="A82" t="s">
        <v>256</v>
      </c>
      <c r="B82" t="s">
        <v>4757</v>
      </c>
      <c r="C82" t="s" s="199">
        <v>4758</v>
      </c>
    </row>
    <row r="83">
      <c r="A83" t="s">
        <v>256</v>
      </c>
      <c r="B83" t="s">
        <v>4759</v>
      </c>
      <c r="C83" t="s" s="199">
        <v>4760</v>
      </c>
    </row>
    <row r="84">
      <c r="A84" t="s">
        <v>256</v>
      </c>
      <c r="B84" t="s">
        <v>4761</v>
      </c>
      <c r="C84" t="s" s="199">
        <v>4762</v>
      </c>
    </row>
    <row r="85">
      <c r="A85" t="s">
        <v>256</v>
      </c>
      <c r="B85" t="s">
        <v>4763</v>
      </c>
      <c r="C85" t="s" s="199">
        <v>4764</v>
      </c>
    </row>
    <row r="86">
      <c r="A86" t="s">
        <v>256</v>
      </c>
      <c r="B86" t="s">
        <v>4765</v>
      </c>
      <c r="C86" t="s" s="199">
        <v>4766</v>
      </c>
    </row>
    <row r="87">
      <c r="A87" t="s">
        <v>256</v>
      </c>
      <c r="B87" t="s">
        <v>4767</v>
      </c>
      <c r="C87" t="s" s="199">
        <v>4768</v>
      </c>
    </row>
    <row r="88">
      <c r="A88" t="s">
        <v>256</v>
      </c>
      <c r="B88" t="s">
        <v>4769</v>
      </c>
      <c r="C88" t="s" s="199">
        <v>4770</v>
      </c>
    </row>
    <row r="89">
      <c r="A89" t="s">
        <v>256</v>
      </c>
      <c r="B89" t="s">
        <v>4771</v>
      </c>
      <c r="C89" t="s" s="199">
        <v>4772</v>
      </c>
    </row>
    <row r="90">
      <c r="A90" t="s">
        <v>256</v>
      </c>
      <c r="B90" t="s">
        <v>4773</v>
      </c>
      <c r="C90" t="s" s="199">
        <v>4774</v>
      </c>
    </row>
    <row r="91">
      <c r="A91" t="s">
        <v>256</v>
      </c>
      <c r="B91" t="s">
        <v>4775</v>
      </c>
      <c r="C91" t="s" s="199">
        <v>4776</v>
      </c>
    </row>
    <row r="92">
      <c r="A92" t="s">
        <v>256</v>
      </c>
      <c r="B92" t="s">
        <v>4777</v>
      </c>
      <c r="C92" t="s" s="199">
        <v>4778</v>
      </c>
    </row>
    <row r="93">
      <c r="A93" t="s">
        <v>256</v>
      </c>
      <c r="B93" t="s">
        <v>4779</v>
      </c>
      <c r="C93" t="s" s="199">
        <v>4780</v>
      </c>
    </row>
    <row r="94">
      <c r="A94" t="s">
        <v>256</v>
      </c>
      <c r="B94" t="s">
        <v>4781</v>
      </c>
      <c r="C94" t="s" s="199">
        <v>4782</v>
      </c>
    </row>
    <row r="95">
      <c r="A95" t="s">
        <v>256</v>
      </c>
      <c r="B95" t="s">
        <v>4783</v>
      </c>
      <c r="C95" t="s" s="199">
        <v>4784</v>
      </c>
    </row>
    <row r="96">
      <c r="A96" t="s">
        <v>256</v>
      </c>
      <c r="B96" t="s">
        <v>4785</v>
      </c>
      <c r="C96" t="s" s="199">
        <v>4786</v>
      </c>
    </row>
    <row r="97">
      <c r="A97" t="s">
        <v>256</v>
      </c>
      <c r="B97" t="s">
        <v>4787</v>
      </c>
      <c r="C97" t="s" s="199">
        <v>4788</v>
      </c>
    </row>
    <row r="98">
      <c r="A98" t="s">
        <v>256</v>
      </c>
      <c r="B98" t="s">
        <v>4789</v>
      </c>
      <c r="C98" t="s" s="199">
        <v>4790</v>
      </c>
    </row>
    <row r="99">
      <c r="A99" t="s">
        <v>256</v>
      </c>
      <c r="B99" t="s">
        <v>4791</v>
      </c>
      <c r="C99" t="s" s="199">
        <v>4792</v>
      </c>
    </row>
    <row r="100">
      <c r="A100" t="s">
        <v>256</v>
      </c>
      <c r="B100" t="s">
        <v>4793</v>
      </c>
      <c r="C100" t="s" s="199">
        <v>4794</v>
      </c>
    </row>
    <row r="101">
      <c r="A101" t="s">
        <v>256</v>
      </c>
      <c r="B101" t="s">
        <v>4795</v>
      </c>
      <c r="C101" t="s" s="199">
        <v>4796</v>
      </c>
    </row>
    <row r="102">
      <c r="A102" t="s">
        <v>256</v>
      </c>
      <c r="B102" t="s">
        <v>4797</v>
      </c>
      <c r="C102" t="s" s="199">
        <v>4798</v>
      </c>
    </row>
    <row r="103">
      <c r="A103" t="s">
        <v>256</v>
      </c>
      <c r="B103" t="s">
        <v>4799</v>
      </c>
      <c r="C103" t="s" s="199">
        <v>4800</v>
      </c>
    </row>
    <row r="104">
      <c r="A104" t="s">
        <v>256</v>
      </c>
      <c r="B104" t="s">
        <v>4801</v>
      </c>
      <c r="C104" t="s" s="199">
        <v>4802</v>
      </c>
    </row>
    <row r="105">
      <c r="A105" t="s">
        <v>256</v>
      </c>
      <c r="B105" t="s">
        <v>4803</v>
      </c>
      <c r="C105" t="s" s="199">
        <v>4804</v>
      </c>
    </row>
    <row r="106">
      <c r="A106" t="s">
        <v>256</v>
      </c>
      <c r="B106" t="s">
        <v>4805</v>
      </c>
      <c r="C106" t="s" s="199">
        <v>4806</v>
      </c>
    </row>
    <row r="107">
      <c r="A107" t="s">
        <v>256</v>
      </c>
      <c r="B107" t="s">
        <v>4807</v>
      </c>
      <c r="C107" t="s" s="199">
        <v>4808</v>
      </c>
    </row>
    <row r="108">
      <c r="A108" t="s">
        <v>256</v>
      </c>
      <c r="B108" t="s">
        <v>4809</v>
      </c>
      <c r="C108" t="s" s="199">
        <v>4810</v>
      </c>
    </row>
    <row r="109">
      <c r="A109" t="s">
        <v>256</v>
      </c>
      <c r="B109" t="s">
        <v>4811</v>
      </c>
      <c r="C109" t="s" s="199">
        <v>4812</v>
      </c>
    </row>
    <row r="110">
      <c r="A110" t="s">
        <v>256</v>
      </c>
      <c r="B110" t="s">
        <v>4813</v>
      </c>
      <c r="C110" t="s" s="199">
        <v>4814</v>
      </c>
    </row>
    <row r="111">
      <c r="A111" t="s">
        <v>256</v>
      </c>
      <c r="B111" t="s">
        <v>4815</v>
      </c>
      <c r="C111" t="s" s="199">
        <v>4816</v>
      </c>
    </row>
    <row r="112">
      <c r="A112" t="s">
        <v>256</v>
      </c>
      <c r="B112" t="s">
        <v>4817</v>
      </c>
      <c r="C112" t="s" s="199">
        <v>4818</v>
      </c>
    </row>
    <row r="113">
      <c r="A113" t="s">
        <v>256</v>
      </c>
      <c r="B113" t="s">
        <v>4819</v>
      </c>
      <c r="C113" t="s" s="199">
        <v>4820</v>
      </c>
    </row>
    <row r="114">
      <c r="A114" t="s">
        <v>256</v>
      </c>
      <c r="B114" t="s">
        <v>4821</v>
      </c>
      <c r="C114" t="s" s="199">
        <v>245</v>
      </c>
    </row>
    <row r="115">
      <c r="A115" t="s">
        <v>256</v>
      </c>
      <c r="B115" t="s">
        <v>4822</v>
      </c>
      <c r="C115" t="s" s="199">
        <v>4823</v>
      </c>
    </row>
    <row r="116">
      <c r="A116" t="s">
        <v>256</v>
      </c>
      <c r="B116" t="s">
        <v>4824</v>
      </c>
      <c r="C116" t="s" s="199">
        <v>4825</v>
      </c>
    </row>
    <row r="117">
      <c r="A117" t="s">
        <v>256</v>
      </c>
      <c r="B117" t="s">
        <v>4826</v>
      </c>
      <c r="C117" t="s" s="199">
        <v>4827</v>
      </c>
    </row>
    <row r="118">
      <c r="A118" t="s">
        <v>256</v>
      </c>
      <c r="B118" t="s">
        <v>4828</v>
      </c>
      <c r="C118" t="s" s="199">
        <v>4829</v>
      </c>
    </row>
    <row r="119">
      <c r="A119" t="s">
        <v>256</v>
      </c>
      <c r="B119" t="s">
        <v>4830</v>
      </c>
      <c r="C119" t="s" s="199">
        <v>4831</v>
      </c>
    </row>
    <row r="120">
      <c r="A120" t="s">
        <v>256</v>
      </c>
      <c r="B120" t="s">
        <v>4832</v>
      </c>
      <c r="C120" t="s" s="199">
        <v>4833</v>
      </c>
    </row>
    <row r="121">
      <c r="A121" t="s">
        <v>256</v>
      </c>
      <c r="B121" t="s">
        <v>4834</v>
      </c>
      <c r="C121" t="s" s="199">
        <v>4835</v>
      </c>
    </row>
    <row r="122">
      <c r="A122" t="s">
        <v>256</v>
      </c>
      <c r="B122" t="s">
        <v>4836</v>
      </c>
      <c r="C122" t="s" s="199">
        <v>4837</v>
      </c>
    </row>
    <row r="123">
      <c r="A123" t="s">
        <v>256</v>
      </c>
      <c r="B123" t="s">
        <v>4838</v>
      </c>
      <c r="C123" t="s" s="199">
        <v>4839</v>
      </c>
    </row>
    <row r="124">
      <c r="A124" t="s">
        <v>256</v>
      </c>
      <c r="B124" t="s">
        <v>4840</v>
      </c>
      <c r="C124" t="s" s="199">
        <v>4841</v>
      </c>
    </row>
    <row r="125">
      <c r="A125" t="s">
        <v>256</v>
      </c>
      <c r="B125" t="s">
        <v>4842</v>
      </c>
      <c r="C125" t="s" s="199">
        <v>4843</v>
      </c>
    </row>
    <row r="126">
      <c r="A126" t="s">
        <v>256</v>
      </c>
      <c r="B126" t="s">
        <v>4844</v>
      </c>
      <c r="C126" t="s" s="199">
        <v>4845</v>
      </c>
    </row>
    <row r="127">
      <c r="A127" t="s">
        <v>256</v>
      </c>
      <c r="B127" t="s">
        <v>4846</v>
      </c>
      <c r="C127" t="s" s="199">
        <v>4847</v>
      </c>
    </row>
    <row r="128">
      <c r="A128" t="s">
        <v>256</v>
      </c>
      <c r="B128" t="s">
        <v>4848</v>
      </c>
      <c r="C128" t="s" s="199">
        <v>4849</v>
      </c>
    </row>
    <row r="129">
      <c r="A129" t="s">
        <v>256</v>
      </c>
      <c r="B129" t="s">
        <v>4850</v>
      </c>
      <c r="C129" t="s" s="199">
        <v>4851</v>
      </c>
    </row>
    <row r="130">
      <c r="A130" t="s">
        <v>256</v>
      </c>
      <c r="B130" t="s">
        <v>4852</v>
      </c>
      <c r="C130" t="s" s="199">
        <v>4853</v>
      </c>
    </row>
    <row r="131">
      <c r="A131" t="s">
        <v>256</v>
      </c>
      <c r="B131" t="s">
        <v>4854</v>
      </c>
      <c r="C131" t="s" s="199">
        <v>4855</v>
      </c>
    </row>
    <row r="132">
      <c r="A132" t="s">
        <v>256</v>
      </c>
      <c r="B132" t="s">
        <v>4856</v>
      </c>
      <c r="C132" t="s" s="199">
        <v>4857</v>
      </c>
    </row>
    <row r="133">
      <c r="A133" t="s">
        <v>256</v>
      </c>
      <c r="B133" t="s">
        <v>4858</v>
      </c>
      <c r="C133" t="s" s="199">
        <v>4859</v>
      </c>
    </row>
    <row r="134">
      <c r="A134" t="s">
        <v>256</v>
      </c>
      <c r="B134" t="s">
        <v>4860</v>
      </c>
      <c r="C134" t="s" s="199">
        <v>4861</v>
      </c>
    </row>
    <row r="135">
      <c r="A135" t="s">
        <v>256</v>
      </c>
      <c r="B135" t="s">
        <v>4862</v>
      </c>
      <c r="C135" t="s" s="199">
        <v>4863</v>
      </c>
    </row>
    <row r="136">
      <c r="A136" t="s">
        <v>256</v>
      </c>
      <c r="B136" t="s">
        <v>4864</v>
      </c>
      <c r="C136" t="s" s="199">
        <v>4865</v>
      </c>
    </row>
    <row r="137">
      <c r="A137" t="s">
        <v>256</v>
      </c>
      <c r="B137" t="s">
        <v>4866</v>
      </c>
      <c r="C137" t="s" s="199">
        <v>4867</v>
      </c>
    </row>
    <row r="138">
      <c r="A138" t="s">
        <v>256</v>
      </c>
      <c r="B138" t="s">
        <v>4868</v>
      </c>
      <c r="C138" t="s" s="199">
        <v>4869</v>
      </c>
    </row>
    <row r="139">
      <c r="A139" t="s">
        <v>256</v>
      </c>
      <c r="B139" t="s">
        <v>4870</v>
      </c>
      <c r="C139" t="s" s="199">
        <v>4871</v>
      </c>
    </row>
    <row r="140">
      <c r="A140" t="s">
        <v>256</v>
      </c>
      <c r="B140" t="s">
        <v>4872</v>
      </c>
      <c r="C140" t="s" s="199">
        <v>4873</v>
      </c>
    </row>
    <row r="141">
      <c r="A141" t="s">
        <v>256</v>
      </c>
      <c r="B141" t="s">
        <v>4874</v>
      </c>
      <c r="C141" t="s" s="199">
        <v>4875</v>
      </c>
    </row>
    <row r="142">
      <c r="A142" t="s">
        <v>256</v>
      </c>
      <c r="B142" t="s">
        <v>4876</v>
      </c>
      <c r="C142" t="s" s="199">
        <v>4877</v>
      </c>
    </row>
    <row r="143">
      <c r="A143" t="s">
        <v>256</v>
      </c>
      <c r="B143" t="s">
        <v>4878</v>
      </c>
      <c r="C143" t="s" s="199">
        <v>4879</v>
      </c>
    </row>
    <row r="144">
      <c r="A144" t="s">
        <v>256</v>
      </c>
      <c r="B144" t="s">
        <v>4880</v>
      </c>
      <c r="C144" t="s" s="199">
        <v>4881</v>
      </c>
    </row>
    <row r="145">
      <c r="A145" t="s">
        <v>256</v>
      </c>
      <c r="B145" t="s">
        <v>4882</v>
      </c>
      <c r="C145" t="s" s="199">
        <v>4883</v>
      </c>
    </row>
    <row r="146">
      <c r="A146" t="s">
        <v>256</v>
      </c>
      <c r="B146" t="s">
        <v>4884</v>
      </c>
      <c r="C146" t="s" s="199">
        <v>4885</v>
      </c>
    </row>
    <row r="147">
      <c r="A147" t="s">
        <v>256</v>
      </c>
      <c r="B147" t="s">
        <v>4886</v>
      </c>
      <c r="C147" t="s" s="199">
        <v>4887</v>
      </c>
    </row>
    <row r="148">
      <c r="A148" t="s">
        <v>256</v>
      </c>
      <c r="B148" t="s">
        <v>4888</v>
      </c>
      <c r="C148" t="s" s="199">
        <v>4889</v>
      </c>
    </row>
    <row r="149">
      <c r="A149" t="s">
        <v>256</v>
      </c>
      <c r="B149" t="s">
        <v>4890</v>
      </c>
      <c r="C149" t="s" s="199">
        <v>4891</v>
      </c>
    </row>
    <row r="150">
      <c r="A150" t="s">
        <v>256</v>
      </c>
      <c r="B150" t="s">
        <v>4892</v>
      </c>
      <c r="C150" t="s" s="199">
        <v>4893</v>
      </c>
    </row>
    <row r="151">
      <c r="A151" t="s">
        <v>256</v>
      </c>
      <c r="B151" t="s">
        <v>4894</v>
      </c>
      <c r="C151" t="s" s="199">
        <v>4895</v>
      </c>
    </row>
    <row r="152">
      <c r="A152" t="s">
        <v>256</v>
      </c>
      <c r="B152" t="s">
        <v>4896</v>
      </c>
      <c r="C152" t="s" s="199">
        <v>4897</v>
      </c>
    </row>
    <row r="153">
      <c r="A153" t="s">
        <v>256</v>
      </c>
      <c r="B153" t="s">
        <v>4898</v>
      </c>
      <c r="C153" t="s" s="199">
        <v>4899</v>
      </c>
    </row>
    <row r="154">
      <c r="A154" t="s">
        <v>256</v>
      </c>
      <c r="B154" t="s">
        <v>4900</v>
      </c>
      <c r="C154" t="s" s="199">
        <v>4901</v>
      </c>
    </row>
    <row r="155">
      <c r="A155" t="s">
        <v>256</v>
      </c>
      <c r="B155" t="s">
        <v>4902</v>
      </c>
      <c r="C155" t="s" s="199">
        <v>4903</v>
      </c>
    </row>
    <row r="156">
      <c r="A156" t="s">
        <v>256</v>
      </c>
      <c r="B156" t="s">
        <v>4904</v>
      </c>
      <c r="C156" t="s" s="199">
        <v>4905</v>
      </c>
    </row>
    <row r="157">
      <c r="A157" t="s">
        <v>256</v>
      </c>
      <c r="B157" t="s">
        <v>4906</v>
      </c>
      <c r="C157" t="s" s="199">
        <v>4907</v>
      </c>
    </row>
    <row r="158">
      <c r="A158" t="s">
        <v>256</v>
      </c>
      <c r="B158" t="s">
        <v>4908</v>
      </c>
      <c r="C158" t="s" s="199">
        <v>4909</v>
      </c>
    </row>
    <row r="159">
      <c r="A159" t="s">
        <v>256</v>
      </c>
      <c r="B159" t="s">
        <v>4910</v>
      </c>
      <c r="C159" t="s" s="199">
        <v>4911</v>
      </c>
    </row>
    <row r="160">
      <c r="A160" t="s">
        <v>256</v>
      </c>
      <c r="B160" t="s">
        <v>4912</v>
      </c>
      <c r="C160" t="s" s="199">
        <v>4913</v>
      </c>
    </row>
    <row r="161">
      <c r="A161" t="s">
        <v>256</v>
      </c>
      <c r="B161" t="s">
        <v>4914</v>
      </c>
      <c r="C161" t="s" s="199">
        <v>4915</v>
      </c>
    </row>
    <row r="162">
      <c r="A162" t="s">
        <v>256</v>
      </c>
      <c r="B162" t="s">
        <v>4916</v>
      </c>
      <c r="C162" t="s" s="199">
        <v>4917</v>
      </c>
    </row>
    <row r="163">
      <c r="A163" t="s">
        <v>256</v>
      </c>
      <c r="B163" t="s">
        <v>4918</v>
      </c>
      <c r="C163" t="s" s="199">
        <v>4919</v>
      </c>
    </row>
    <row r="164">
      <c r="A164" t="s">
        <v>256</v>
      </c>
      <c r="B164" t="s">
        <v>4920</v>
      </c>
      <c r="C164" t="s" s="199">
        <v>4921</v>
      </c>
    </row>
    <row r="165">
      <c r="A165" t="s">
        <v>256</v>
      </c>
      <c r="B165" t="s">
        <v>4922</v>
      </c>
      <c r="C165" t="s" s="199">
        <v>4923</v>
      </c>
    </row>
    <row r="166">
      <c r="A166" t="s">
        <v>256</v>
      </c>
      <c r="B166" t="s">
        <v>4924</v>
      </c>
      <c r="C166" t="s" s="199">
        <v>4925</v>
      </c>
    </row>
    <row r="167">
      <c r="A167" t="s">
        <v>256</v>
      </c>
      <c r="B167" t="s">
        <v>4926</v>
      </c>
      <c r="C167" t="s" s="199">
        <v>4927</v>
      </c>
    </row>
    <row r="168">
      <c r="A168" t="s">
        <v>256</v>
      </c>
      <c r="B168" t="s">
        <v>4928</v>
      </c>
      <c r="C168" t="s" s="199">
        <v>4929</v>
      </c>
    </row>
    <row r="169">
      <c r="A169" t="s">
        <v>256</v>
      </c>
      <c r="B169" t="s">
        <v>4930</v>
      </c>
      <c r="C169" t="s" s="199">
        <v>4931</v>
      </c>
    </row>
    <row r="170">
      <c r="A170" t="s">
        <v>256</v>
      </c>
      <c r="B170" t="s">
        <v>4932</v>
      </c>
      <c r="C170" t="s" s="199">
        <v>4933</v>
      </c>
    </row>
    <row r="171">
      <c r="A171" t="s">
        <v>256</v>
      </c>
      <c r="B171" t="s">
        <v>4934</v>
      </c>
      <c r="C171" t="s" s="199">
        <v>4935</v>
      </c>
    </row>
    <row r="172">
      <c r="A172" t="s">
        <v>256</v>
      </c>
      <c r="B172" t="s">
        <v>4936</v>
      </c>
      <c r="C172" t="s" s="199">
        <v>4937</v>
      </c>
    </row>
    <row r="173">
      <c r="A173" t="s">
        <v>256</v>
      </c>
      <c r="B173" t="s">
        <v>4938</v>
      </c>
      <c r="C173" t="s" s="199">
        <v>4939</v>
      </c>
    </row>
    <row r="174">
      <c r="A174" t="s">
        <v>256</v>
      </c>
      <c r="B174" t="s">
        <v>4940</v>
      </c>
      <c r="C174" t="s" s="199">
        <v>4941</v>
      </c>
    </row>
    <row r="175">
      <c r="A175" t="s">
        <v>256</v>
      </c>
      <c r="B175" t="s">
        <v>4942</v>
      </c>
      <c r="C175" t="s" s="199">
        <v>4943</v>
      </c>
    </row>
    <row r="176">
      <c r="A176" t="s">
        <v>256</v>
      </c>
      <c r="B176" t="s">
        <v>4944</v>
      </c>
      <c r="C176" t="s" s="199">
        <v>4945</v>
      </c>
    </row>
    <row r="177">
      <c r="A177" t="s">
        <v>256</v>
      </c>
      <c r="B177" t="s">
        <v>4946</v>
      </c>
      <c r="C177" t="s" s="199">
        <v>4947</v>
      </c>
    </row>
    <row r="178">
      <c r="A178" t="s">
        <v>256</v>
      </c>
      <c r="B178" t="s">
        <v>4948</v>
      </c>
      <c r="C178" t="s" s="199">
        <v>4949</v>
      </c>
    </row>
    <row r="179">
      <c r="A179" t="s">
        <v>256</v>
      </c>
      <c r="B179" t="s">
        <v>4950</v>
      </c>
      <c r="C179" t="s" s="199">
        <v>4951</v>
      </c>
    </row>
    <row r="180">
      <c r="A180" t="s">
        <v>256</v>
      </c>
      <c r="B180" t="s">
        <v>4952</v>
      </c>
      <c r="C180" t="s" s="199">
        <v>4953</v>
      </c>
    </row>
    <row r="181">
      <c r="A181" t="s">
        <v>256</v>
      </c>
      <c r="B181" t="s">
        <v>4954</v>
      </c>
      <c r="C181" t="s" s="199">
        <v>4955</v>
      </c>
    </row>
    <row r="182">
      <c r="A182" t="s">
        <v>256</v>
      </c>
      <c r="B182" t="s">
        <v>4956</v>
      </c>
      <c r="C182" t="s" s="199">
        <v>4957</v>
      </c>
    </row>
    <row r="183">
      <c r="A183" t="s">
        <v>256</v>
      </c>
      <c r="B183" t="s">
        <v>4958</v>
      </c>
      <c r="C183" t="s" s="199">
        <v>4959</v>
      </c>
    </row>
    <row r="184">
      <c r="A184" t="s">
        <v>256</v>
      </c>
      <c r="B184" t="s">
        <v>4960</v>
      </c>
      <c r="C184" t="s" s="199">
        <v>4961</v>
      </c>
    </row>
    <row r="185">
      <c r="A185" t="s">
        <v>256</v>
      </c>
      <c r="B185" t="s">
        <v>4962</v>
      </c>
      <c r="C185" t="s" s="199">
        <v>4963</v>
      </c>
    </row>
    <row r="186">
      <c r="A186" t="s">
        <v>256</v>
      </c>
      <c r="B186" t="s">
        <v>4964</v>
      </c>
      <c r="C186" t="s" s="199">
        <v>4965</v>
      </c>
    </row>
    <row r="187">
      <c r="A187" t="s">
        <v>256</v>
      </c>
      <c r="B187" t="s">
        <v>4966</v>
      </c>
      <c r="C187" t="s" s="199">
        <v>4967</v>
      </c>
    </row>
    <row r="188">
      <c r="A188" t="s">
        <v>256</v>
      </c>
      <c r="B188" t="s">
        <v>4968</v>
      </c>
      <c r="C188" t="s" s="199">
        <v>4969</v>
      </c>
    </row>
    <row r="189">
      <c r="A189" t="s">
        <v>256</v>
      </c>
      <c r="B189" t="s">
        <v>4970</v>
      </c>
      <c r="C189" t="s" s="199">
        <v>4971</v>
      </c>
    </row>
    <row r="190">
      <c r="A190" t="s">
        <v>256</v>
      </c>
      <c r="B190" t="s">
        <v>4972</v>
      </c>
      <c r="C190" t="s" s="199">
        <v>4973</v>
      </c>
    </row>
    <row r="191">
      <c r="A191" t="s">
        <v>256</v>
      </c>
      <c r="B191" t="s">
        <v>4974</v>
      </c>
      <c r="C191" t="s" s="199">
        <v>4975</v>
      </c>
    </row>
    <row r="192">
      <c r="A192" t="s">
        <v>258</v>
      </c>
      <c r="B192" t="s">
        <v>4976</v>
      </c>
      <c r="C192" t="s" s="199">
        <v>4638</v>
      </c>
    </row>
    <row r="193">
      <c r="A193" t="s">
        <v>258</v>
      </c>
      <c r="B193" t="s">
        <v>4977</v>
      </c>
      <c r="C193" t="s" s="199">
        <v>4640</v>
      </c>
    </row>
    <row r="194">
      <c r="A194" t="s">
        <v>258</v>
      </c>
      <c r="B194" t="s">
        <v>4978</v>
      </c>
      <c r="C194" t="s" s="199">
        <v>4642</v>
      </c>
    </row>
    <row r="195">
      <c r="A195" t="s">
        <v>258</v>
      </c>
      <c r="B195" t="s">
        <v>4979</v>
      </c>
      <c r="C195" t="s" s="199">
        <v>4980</v>
      </c>
    </row>
    <row r="196">
      <c r="A196" t="s">
        <v>258</v>
      </c>
      <c r="B196" t="s">
        <v>4981</v>
      </c>
      <c r="C196" t="s" s="199">
        <v>4644</v>
      </c>
    </row>
    <row r="197">
      <c r="A197" t="s">
        <v>258</v>
      </c>
      <c r="B197" t="s">
        <v>4982</v>
      </c>
      <c r="C197" t="s" s="199">
        <v>4646</v>
      </c>
    </row>
    <row r="198">
      <c r="A198" t="s">
        <v>258</v>
      </c>
      <c r="B198" t="s">
        <v>4983</v>
      </c>
      <c r="C198" t="s" s="199">
        <v>4648</v>
      </c>
    </row>
    <row r="199">
      <c r="A199" t="s">
        <v>258</v>
      </c>
      <c r="B199" t="s">
        <v>4984</v>
      </c>
      <c r="C199" t="s" s="199">
        <v>4650</v>
      </c>
    </row>
    <row r="200">
      <c r="A200" t="s">
        <v>258</v>
      </c>
      <c r="B200" t="s">
        <v>4985</v>
      </c>
      <c r="C200" t="s" s="199">
        <v>4652</v>
      </c>
    </row>
    <row r="201">
      <c r="A201" t="s">
        <v>258</v>
      </c>
      <c r="B201" t="s">
        <v>4986</v>
      </c>
      <c r="C201" t="s" s="199">
        <v>4654</v>
      </c>
    </row>
    <row r="202">
      <c r="A202" t="s">
        <v>258</v>
      </c>
      <c r="B202" t="s">
        <v>4987</v>
      </c>
      <c r="C202" t="s" s="199">
        <v>4988</v>
      </c>
    </row>
    <row r="203">
      <c r="A203" t="s">
        <v>258</v>
      </c>
      <c r="B203" t="s">
        <v>4989</v>
      </c>
      <c r="C203" t="s" s="199">
        <v>4656</v>
      </c>
    </row>
    <row r="204">
      <c r="A204" t="s">
        <v>258</v>
      </c>
      <c r="B204" t="s">
        <v>4990</v>
      </c>
      <c r="C204" t="s" s="199">
        <v>4658</v>
      </c>
    </row>
    <row r="205">
      <c r="A205" t="s">
        <v>258</v>
      </c>
      <c r="B205" t="s">
        <v>4991</v>
      </c>
      <c r="C205" t="s" s="199">
        <v>4660</v>
      </c>
    </row>
    <row r="206">
      <c r="A206" t="s">
        <v>258</v>
      </c>
      <c r="B206" t="s">
        <v>4992</v>
      </c>
      <c r="C206" t="s" s="199">
        <v>4662</v>
      </c>
    </row>
    <row r="207">
      <c r="A207" t="s">
        <v>256</v>
      </c>
      <c r="B207" t="s">
        <v>4993</v>
      </c>
      <c r="C207" t="s" s="199">
        <v>4994</v>
      </c>
    </row>
    <row r="208">
      <c r="A208" t="s">
        <v>256</v>
      </c>
      <c r="B208" t="s">
        <v>4995</v>
      </c>
      <c r="C208" t="s" s="199">
        <v>4996</v>
      </c>
    </row>
    <row r="209">
      <c r="A209" t="s">
        <v>256</v>
      </c>
      <c r="B209" t="s">
        <v>4997</v>
      </c>
      <c r="C209" t="s" s="199">
        <v>4998</v>
      </c>
    </row>
    <row r="210">
      <c r="A210" t="s">
        <v>256</v>
      </c>
      <c r="B210" t="s">
        <v>4999</v>
      </c>
      <c r="C210" t="s" s="199">
        <v>5000</v>
      </c>
    </row>
    <row r="211">
      <c r="A211" t="s">
        <v>256</v>
      </c>
      <c r="B211" t="s">
        <v>5001</v>
      </c>
      <c r="C211" t="s" s="199">
        <v>5002</v>
      </c>
    </row>
    <row r="212">
      <c r="A212" t="s">
        <v>256</v>
      </c>
      <c r="B212" t="s">
        <v>5003</v>
      </c>
      <c r="C212" t="s" s="199">
        <v>5004</v>
      </c>
    </row>
    <row r="213">
      <c r="A213" t="s">
        <v>256</v>
      </c>
      <c r="B213" t="s">
        <v>5005</v>
      </c>
      <c r="C213" t="s" s="199">
        <v>5006</v>
      </c>
    </row>
    <row r="214">
      <c r="A214" t="s">
        <v>256</v>
      </c>
      <c r="B214" t="s">
        <v>5007</v>
      </c>
      <c r="C214" t="s" s="199">
        <v>5008</v>
      </c>
    </row>
    <row r="215">
      <c r="A215" t="s">
        <v>256</v>
      </c>
      <c r="B215" t="s">
        <v>5009</v>
      </c>
      <c r="C215" t="s" s="199">
        <v>5010</v>
      </c>
    </row>
    <row r="216">
      <c r="A216" t="s">
        <v>256</v>
      </c>
      <c r="B216" t="s">
        <v>5011</v>
      </c>
      <c r="C216" t="s" s="199">
        <v>5012</v>
      </c>
    </row>
    <row r="217">
      <c r="A217" t="s">
        <v>256</v>
      </c>
      <c r="B217" t="s">
        <v>5013</v>
      </c>
      <c r="C217" t="s" s="199">
        <v>5014</v>
      </c>
    </row>
    <row r="218">
      <c r="A218" t="s">
        <v>256</v>
      </c>
      <c r="B218" t="s">
        <v>5015</v>
      </c>
      <c r="C218" t="s" s="199">
        <v>5016</v>
      </c>
    </row>
    <row r="219">
      <c r="A219" t="s">
        <v>256</v>
      </c>
      <c r="B219" t="s">
        <v>5017</v>
      </c>
      <c r="C219" t="s" s="199">
        <v>5018</v>
      </c>
    </row>
    <row r="220">
      <c r="A220" t="s">
        <v>256</v>
      </c>
      <c r="B220" t="s">
        <v>5019</v>
      </c>
      <c r="C220" t="s" s="199">
        <v>5020</v>
      </c>
    </row>
    <row r="221">
      <c r="A221" t="s">
        <v>256</v>
      </c>
      <c r="B221" t="s">
        <v>5021</v>
      </c>
      <c r="C221" t="s" s="199">
        <v>5022</v>
      </c>
    </row>
    <row r="222">
      <c r="A222" t="s">
        <v>256</v>
      </c>
      <c r="B222" t="s">
        <v>5023</v>
      </c>
      <c r="C222" t="s" s="199">
        <v>5024</v>
      </c>
    </row>
    <row r="223">
      <c r="A223" t="s">
        <v>256</v>
      </c>
      <c r="B223" t="s">
        <v>5025</v>
      </c>
      <c r="C223" t="s" s="199">
        <v>5026</v>
      </c>
    </row>
    <row r="224">
      <c r="A224" t="s">
        <v>256</v>
      </c>
      <c r="B224" t="s">
        <v>5027</v>
      </c>
      <c r="C224" t="s" s="199">
        <v>5028</v>
      </c>
    </row>
    <row r="225">
      <c r="A225" t="s">
        <v>256</v>
      </c>
      <c r="B225" t="s">
        <v>5029</v>
      </c>
      <c r="C225" t="s" s="199">
        <v>5030</v>
      </c>
    </row>
    <row r="226">
      <c r="A226" t="s">
        <v>256</v>
      </c>
      <c r="B226" t="s">
        <v>5031</v>
      </c>
      <c r="C226" t="s" s="199">
        <v>5032</v>
      </c>
    </row>
    <row r="227">
      <c r="A227" t="s">
        <v>256</v>
      </c>
      <c r="B227" t="s">
        <v>5033</v>
      </c>
      <c r="C227" t="s" s="199">
        <v>5034</v>
      </c>
    </row>
    <row r="228">
      <c r="A228" t="s">
        <v>256</v>
      </c>
      <c r="B228" t="s">
        <v>5035</v>
      </c>
      <c r="C228" t="s" s="199">
        <v>5036</v>
      </c>
    </row>
    <row r="229">
      <c r="A229" t="s">
        <v>256</v>
      </c>
      <c r="B229" t="s">
        <v>5037</v>
      </c>
      <c r="C229" t="s" s="199">
        <v>5038</v>
      </c>
    </row>
    <row r="230">
      <c r="A230" t="s">
        <v>256</v>
      </c>
      <c r="B230" t="s">
        <v>5039</v>
      </c>
      <c r="C230" t="s" s="199">
        <v>5040</v>
      </c>
    </row>
    <row r="231">
      <c r="A231" t="s">
        <v>256</v>
      </c>
      <c r="B231" t="s">
        <v>5041</v>
      </c>
      <c r="C231" t="s" s="199">
        <v>5042</v>
      </c>
    </row>
    <row r="232">
      <c r="A232" t="s">
        <v>256</v>
      </c>
      <c r="B232" t="s">
        <v>5043</v>
      </c>
      <c r="C232" t="s" s="199">
        <v>5044</v>
      </c>
    </row>
    <row r="233">
      <c r="A233" t="s">
        <v>256</v>
      </c>
      <c r="B233" t="s">
        <v>5045</v>
      </c>
      <c r="C233" t="s" s="199">
        <v>5046</v>
      </c>
    </row>
    <row r="234">
      <c r="A234" t="s">
        <v>256</v>
      </c>
      <c r="B234" t="s">
        <v>5047</v>
      </c>
      <c r="C234" t="s" s="199">
        <v>5048</v>
      </c>
    </row>
    <row r="235">
      <c r="A235" t="s">
        <v>256</v>
      </c>
      <c r="B235" t="s">
        <v>5049</v>
      </c>
      <c r="C235" t="s" s="199">
        <v>5050</v>
      </c>
    </row>
    <row r="236">
      <c r="A236" t="s">
        <v>256</v>
      </c>
      <c r="B236" t="s">
        <v>5051</v>
      </c>
      <c r="C236" t="s" s="199">
        <v>5052</v>
      </c>
    </row>
    <row r="237">
      <c r="A237" t="s">
        <v>256</v>
      </c>
      <c r="B237" t="s">
        <v>5053</v>
      </c>
      <c r="C237" t="s" s="199">
        <v>5054</v>
      </c>
    </row>
    <row r="238">
      <c r="A238" t="s">
        <v>256</v>
      </c>
      <c r="B238" t="s">
        <v>5055</v>
      </c>
      <c r="C238" t="s" s="199">
        <v>5056</v>
      </c>
    </row>
    <row r="239">
      <c r="A239" t="s">
        <v>256</v>
      </c>
      <c r="B239" t="s">
        <v>5057</v>
      </c>
      <c r="C239" t="s" s="199">
        <v>5058</v>
      </c>
    </row>
    <row r="240">
      <c r="A240" t="s">
        <v>256</v>
      </c>
      <c r="B240" t="s">
        <v>5059</v>
      </c>
      <c r="C240" t="s" s="199">
        <v>5060</v>
      </c>
    </row>
    <row r="241">
      <c r="A241" t="s">
        <v>256</v>
      </c>
      <c r="B241" t="s">
        <v>5061</v>
      </c>
      <c r="C241" t="s" s="199">
        <v>5062</v>
      </c>
    </row>
    <row r="242">
      <c r="A242" t="s">
        <v>256</v>
      </c>
      <c r="B242" t="s">
        <v>5063</v>
      </c>
      <c r="C242" t="s" s="199">
        <v>5064</v>
      </c>
    </row>
    <row r="243">
      <c r="A243" t="s">
        <v>256</v>
      </c>
      <c r="B243" t="s">
        <v>5065</v>
      </c>
      <c r="C243" t="s" s="199">
        <v>5066</v>
      </c>
    </row>
    <row r="244">
      <c r="A244" t="s">
        <v>256</v>
      </c>
      <c r="B244" t="s">
        <v>5067</v>
      </c>
      <c r="C244" t="s" s="199">
        <v>5068</v>
      </c>
    </row>
    <row r="245">
      <c r="A245" t="s">
        <v>256</v>
      </c>
      <c r="B245" t="s">
        <v>5069</v>
      </c>
      <c r="C245" t="s" s="199">
        <v>5070</v>
      </c>
    </row>
    <row r="246">
      <c r="A246" t="s">
        <v>256</v>
      </c>
      <c r="B246" t="s">
        <v>5071</v>
      </c>
      <c r="C246" t="s" s="199">
        <v>5072</v>
      </c>
    </row>
    <row r="247">
      <c r="A247" t="s">
        <v>256</v>
      </c>
      <c r="B247" t="s">
        <v>5073</v>
      </c>
      <c r="C247" t="s" s="199">
        <v>5074</v>
      </c>
    </row>
    <row r="248">
      <c r="A248" t="s">
        <v>256</v>
      </c>
      <c r="B248" t="s">
        <v>5075</v>
      </c>
      <c r="C248" t="s" s="199">
        <v>5076</v>
      </c>
    </row>
    <row r="249">
      <c r="A249" t="s">
        <v>256</v>
      </c>
      <c r="B249" t="s">
        <v>5077</v>
      </c>
      <c r="C249" t="s" s="199">
        <v>5078</v>
      </c>
    </row>
    <row r="250">
      <c r="A250" t="s">
        <v>256</v>
      </c>
      <c r="B250" t="s">
        <v>5079</v>
      </c>
      <c r="C250" t="s" s="199">
        <v>5080</v>
      </c>
    </row>
    <row r="251">
      <c r="A251" t="s">
        <v>256</v>
      </c>
      <c r="B251" t="s">
        <v>5081</v>
      </c>
      <c r="C251" t="s" s="199">
        <v>5082</v>
      </c>
    </row>
    <row r="252">
      <c r="A252" t="s">
        <v>256</v>
      </c>
      <c r="B252" t="s">
        <v>5083</v>
      </c>
      <c r="C252" t="s" s="199">
        <v>5084</v>
      </c>
    </row>
    <row r="253">
      <c r="A253" t="s">
        <v>256</v>
      </c>
      <c r="B253" t="s">
        <v>5085</v>
      </c>
      <c r="C253" t="s" s="199">
        <v>5086</v>
      </c>
    </row>
    <row r="254">
      <c r="A254" t="s">
        <v>256</v>
      </c>
      <c r="B254" t="s">
        <v>5087</v>
      </c>
      <c r="C254" t="s" s="199">
        <v>5088</v>
      </c>
    </row>
    <row r="255">
      <c r="A255" t="s">
        <v>256</v>
      </c>
      <c r="B255" t="s">
        <v>5089</v>
      </c>
      <c r="C255" t="s" s="199">
        <v>5090</v>
      </c>
    </row>
    <row r="256">
      <c r="A256" t="s">
        <v>256</v>
      </c>
      <c r="B256" t="s">
        <v>5091</v>
      </c>
      <c r="C256" t="s" s="199">
        <v>5092</v>
      </c>
    </row>
    <row r="257">
      <c r="A257" t="s">
        <v>256</v>
      </c>
      <c r="B257" t="s">
        <v>5093</v>
      </c>
      <c r="C257" t="s" s="199">
        <v>5094</v>
      </c>
    </row>
    <row r="258">
      <c r="A258" t="s">
        <v>256</v>
      </c>
      <c r="B258" t="s">
        <v>5095</v>
      </c>
      <c r="C258" t="s" s="199">
        <v>5096</v>
      </c>
    </row>
    <row r="259">
      <c r="A259" t="s">
        <v>256</v>
      </c>
      <c r="B259" t="s">
        <v>5097</v>
      </c>
      <c r="C259" t="s" s="199">
        <v>5098</v>
      </c>
    </row>
    <row r="260">
      <c r="A260" t="s">
        <v>256</v>
      </c>
      <c r="B260" t="s">
        <v>5099</v>
      </c>
      <c r="C260" t="s" s="199">
        <v>5100</v>
      </c>
    </row>
    <row r="261">
      <c r="A261" t="s">
        <v>256</v>
      </c>
      <c r="B261" t="s">
        <v>5101</v>
      </c>
      <c r="C261" t="s" s="199">
        <v>5102</v>
      </c>
    </row>
    <row r="262">
      <c r="A262" t="s">
        <v>256</v>
      </c>
      <c r="B262" t="s">
        <v>5103</v>
      </c>
      <c r="C262" t="s" s="199">
        <v>5104</v>
      </c>
    </row>
    <row r="263">
      <c r="A263" t="s">
        <v>256</v>
      </c>
      <c r="B263" t="s">
        <v>5105</v>
      </c>
      <c r="C263" t="s" s="199">
        <v>5106</v>
      </c>
    </row>
    <row r="264">
      <c r="A264" t="s">
        <v>256</v>
      </c>
      <c r="B264" t="s">
        <v>5107</v>
      </c>
      <c r="C264" t="s" s="199">
        <v>5108</v>
      </c>
    </row>
    <row r="265">
      <c r="A265" t="s">
        <v>256</v>
      </c>
      <c r="B265" t="s">
        <v>5109</v>
      </c>
      <c r="C265" t="s" s="199">
        <v>5110</v>
      </c>
    </row>
    <row r="266">
      <c r="A266" t="s">
        <v>256</v>
      </c>
      <c r="B266" t="s">
        <v>5111</v>
      </c>
      <c r="C266" t="s" s="199">
        <v>5112</v>
      </c>
    </row>
    <row r="267">
      <c r="A267" t="s">
        <v>256</v>
      </c>
      <c r="B267" t="s">
        <v>5113</v>
      </c>
      <c r="C267" t="s" s="199">
        <v>5114</v>
      </c>
    </row>
    <row r="268">
      <c r="A268" t="s">
        <v>256</v>
      </c>
      <c r="B268" t="s">
        <v>5115</v>
      </c>
      <c r="C268" t="s" s="199">
        <v>5116</v>
      </c>
    </row>
    <row r="269">
      <c r="A269" t="s">
        <v>256</v>
      </c>
      <c r="B269" t="s">
        <v>5117</v>
      </c>
      <c r="C269" t="s" s="199">
        <v>5118</v>
      </c>
    </row>
    <row r="270">
      <c r="A270" t="s">
        <v>256</v>
      </c>
      <c r="B270" t="s">
        <v>5119</v>
      </c>
      <c r="C270" t="s" s="199">
        <v>5120</v>
      </c>
    </row>
    <row r="271">
      <c r="A271" t="s">
        <v>256</v>
      </c>
      <c r="B271" t="s">
        <v>5121</v>
      </c>
      <c r="C271" t="s" s="199">
        <v>5122</v>
      </c>
    </row>
    <row r="272">
      <c r="A272" t="s">
        <v>256</v>
      </c>
      <c r="B272" t="s">
        <v>5123</v>
      </c>
      <c r="C272" t="s" s="199">
        <v>5124</v>
      </c>
    </row>
    <row r="273">
      <c r="A273" t="s">
        <v>256</v>
      </c>
      <c r="B273" t="s">
        <v>5125</v>
      </c>
      <c r="C273" t="s" s="199">
        <v>5126</v>
      </c>
    </row>
    <row r="274">
      <c r="A274" t="s">
        <v>256</v>
      </c>
      <c r="B274" t="s">
        <v>5127</v>
      </c>
      <c r="C274" t="s" s="199">
        <v>5128</v>
      </c>
    </row>
    <row r="275">
      <c r="A275" t="s">
        <v>256</v>
      </c>
      <c r="B275" t="s">
        <v>5129</v>
      </c>
      <c r="C275" t="s" s="199">
        <v>5130</v>
      </c>
    </row>
    <row r="276">
      <c r="A276" t="s">
        <v>256</v>
      </c>
      <c r="B276" t="s">
        <v>5131</v>
      </c>
      <c r="C276" t="s" s="199">
        <v>5132</v>
      </c>
    </row>
    <row r="277">
      <c r="A277" t="s">
        <v>256</v>
      </c>
      <c r="B277" t="s">
        <v>5133</v>
      </c>
      <c r="C277" t="s" s="199">
        <v>5134</v>
      </c>
    </row>
    <row r="278">
      <c r="A278" t="s">
        <v>256</v>
      </c>
      <c r="B278" t="s">
        <v>5135</v>
      </c>
      <c r="C278" t="s" s="199">
        <v>5136</v>
      </c>
    </row>
    <row r="279">
      <c r="A279" t="s">
        <v>256</v>
      </c>
      <c r="B279" t="s">
        <v>5137</v>
      </c>
      <c r="C279" t="s" s="199">
        <v>5138</v>
      </c>
    </row>
    <row r="280">
      <c r="A280" t="s">
        <v>256</v>
      </c>
      <c r="B280" t="s">
        <v>5139</v>
      </c>
      <c r="C280" t="s" s="199">
        <v>5140</v>
      </c>
    </row>
    <row r="281">
      <c r="A281" t="s">
        <v>256</v>
      </c>
      <c r="B281" t="s">
        <v>5141</v>
      </c>
      <c r="C281" t="s" s="199">
        <v>5142</v>
      </c>
    </row>
    <row r="282">
      <c r="A282" t="s">
        <v>256</v>
      </c>
      <c r="B282" t="s">
        <v>5143</v>
      </c>
      <c r="C282" t="s" s="199">
        <v>5144</v>
      </c>
    </row>
    <row r="283">
      <c r="A283" t="s">
        <v>256</v>
      </c>
      <c r="B283" t="s">
        <v>5145</v>
      </c>
      <c r="C283" t="s" s="199">
        <v>5146</v>
      </c>
    </row>
    <row r="284">
      <c r="A284" t="s">
        <v>256</v>
      </c>
      <c r="B284" t="s">
        <v>5147</v>
      </c>
      <c r="C284" t="s" s="199">
        <v>5148</v>
      </c>
    </row>
    <row r="285">
      <c r="A285" t="s">
        <v>256</v>
      </c>
      <c r="B285" t="s">
        <v>5149</v>
      </c>
      <c r="C285" t="s" s="199">
        <v>5150</v>
      </c>
    </row>
    <row r="286">
      <c r="A286" t="s">
        <v>256</v>
      </c>
      <c r="B286" t="s">
        <v>5151</v>
      </c>
      <c r="C286" t="s" s="199">
        <v>5152</v>
      </c>
    </row>
    <row r="287">
      <c r="A287" t="s">
        <v>256</v>
      </c>
      <c r="B287" t="s">
        <v>5153</v>
      </c>
      <c r="C287" t="s" s="199">
        <v>5154</v>
      </c>
    </row>
    <row r="288">
      <c r="A288" t="s">
        <v>256</v>
      </c>
      <c r="B288" t="s">
        <v>5155</v>
      </c>
      <c r="C288" t="s" s="199">
        <v>5156</v>
      </c>
    </row>
    <row r="289">
      <c r="A289" t="s">
        <v>256</v>
      </c>
      <c r="B289" t="s">
        <v>5157</v>
      </c>
      <c r="C289" t="s" s="199">
        <v>5158</v>
      </c>
    </row>
    <row r="290">
      <c r="A290" t="s">
        <v>256</v>
      </c>
      <c r="B290" t="s">
        <v>5159</v>
      </c>
      <c r="C290" t="s" s="199">
        <v>5160</v>
      </c>
    </row>
    <row r="291">
      <c r="A291" t="s">
        <v>256</v>
      </c>
      <c r="B291" t="s">
        <v>5161</v>
      </c>
      <c r="C291" t="s" s="199">
        <v>5162</v>
      </c>
    </row>
    <row r="292">
      <c r="A292" t="s">
        <v>256</v>
      </c>
      <c r="B292" t="s">
        <v>5163</v>
      </c>
      <c r="C292" t="s" s="199">
        <v>5164</v>
      </c>
    </row>
    <row r="293">
      <c r="A293" t="s">
        <v>256</v>
      </c>
      <c r="B293" t="s">
        <v>5165</v>
      </c>
      <c r="C293" t="s" s="199">
        <v>5166</v>
      </c>
    </row>
    <row r="294">
      <c r="A294" t="s">
        <v>256</v>
      </c>
      <c r="B294" t="s">
        <v>5167</v>
      </c>
      <c r="C294" t="s" s="199">
        <v>5168</v>
      </c>
    </row>
    <row r="295">
      <c r="A295" t="s">
        <v>256</v>
      </c>
      <c r="B295" t="s">
        <v>5169</v>
      </c>
      <c r="C295" t="s" s="199">
        <v>5170</v>
      </c>
    </row>
    <row r="296">
      <c r="A296" t="s">
        <v>256</v>
      </c>
      <c r="B296" t="s">
        <v>5171</v>
      </c>
      <c r="C296" t="s" s="199">
        <v>5172</v>
      </c>
    </row>
    <row r="297">
      <c r="A297" t="s">
        <v>256</v>
      </c>
      <c r="B297" t="s">
        <v>5173</v>
      </c>
      <c r="C297" t="s" s="199">
        <v>5174</v>
      </c>
    </row>
    <row r="298">
      <c r="A298" t="s">
        <v>256</v>
      </c>
      <c r="B298" t="s">
        <v>5175</v>
      </c>
      <c r="C298" t="s" s="199">
        <v>5176</v>
      </c>
    </row>
    <row r="299">
      <c r="A299" t="s">
        <v>256</v>
      </c>
      <c r="B299" t="s">
        <v>5177</v>
      </c>
      <c r="C299" t="s" s="199">
        <v>5178</v>
      </c>
    </row>
    <row r="300">
      <c r="A300" t="s">
        <v>256</v>
      </c>
      <c r="B300" t="s">
        <v>5179</v>
      </c>
      <c r="C300" t="s" s="199">
        <v>5180</v>
      </c>
    </row>
    <row r="301">
      <c r="A301" t="s">
        <v>256</v>
      </c>
      <c r="B301" t="s">
        <v>5181</v>
      </c>
      <c r="C301" t="s" s="199">
        <v>5182</v>
      </c>
    </row>
    <row r="302">
      <c r="A302" t="s">
        <v>256</v>
      </c>
      <c r="B302" t="s">
        <v>5183</v>
      </c>
      <c r="C302" t="s" s="199">
        <v>5184</v>
      </c>
    </row>
    <row r="303">
      <c r="A303" t="s">
        <v>256</v>
      </c>
      <c r="B303" t="s">
        <v>5185</v>
      </c>
      <c r="C303" t="s" s="199">
        <v>5186</v>
      </c>
    </row>
    <row r="304">
      <c r="A304" t="s">
        <v>256</v>
      </c>
      <c r="B304" t="s">
        <v>5187</v>
      </c>
      <c r="C304" t="s" s="199">
        <v>5188</v>
      </c>
    </row>
    <row r="305">
      <c r="A305" t="s">
        <v>256</v>
      </c>
      <c r="B305" t="s">
        <v>5189</v>
      </c>
      <c r="C305" t="s" s="199">
        <v>5190</v>
      </c>
    </row>
    <row r="306">
      <c r="A306" t="s">
        <v>256</v>
      </c>
      <c r="B306" t="s">
        <v>5191</v>
      </c>
      <c r="C306" t="s" s="199">
        <v>5192</v>
      </c>
    </row>
    <row r="307">
      <c r="A307" t="s">
        <v>256</v>
      </c>
      <c r="B307" t="s">
        <v>5193</v>
      </c>
      <c r="C307" t="s" s="199">
        <v>5194</v>
      </c>
    </row>
    <row r="308">
      <c r="A308" t="s">
        <v>256</v>
      </c>
      <c r="B308" t="s">
        <v>5195</v>
      </c>
      <c r="C308" t="s" s="199">
        <v>5196</v>
      </c>
    </row>
    <row r="309">
      <c r="A309" t="s">
        <v>256</v>
      </c>
      <c r="B309" t="s">
        <v>5197</v>
      </c>
      <c r="C309" t="s" s="199">
        <v>5198</v>
      </c>
    </row>
    <row r="310">
      <c r="A310" t="s">
        <v>256</v>
      </c>
      <c r="B310" t="s">
        <v>5199</v>
      </c>
      <c r="C310" t="s" s="199">
        <v>5200</v>
      </c>
    </row>
    <row r="311">
      <c r="A311" t="s">
        <v>256</v>
      </c>
      <c r="B311" t="s">
        <v>5201</v>
      </c>
      <c r="C311" t="s" s="199">
        <v>5202</v>
      </c>
    </row>
    <row r="312">
      <c r="A312" t="s">
        <v>256</v>
      </c>
      <c r="B312" t="s">
        <v>5203</v>
      </c>
      <c r="C312" t="s" s="199">
        <v>5204</v>
      </c>
    </row>
    <row r="313">
      <c r="A313" t="s">
        <v>256</v>
      </c>
      <c r="B313" t="s">
        <v>5205</v>
      </c>
      <c r="C313" t="s" s="199">
        <v>5206</v>
      </c>
    </row>
    <row r="314">
      <c r="A314" t="s">
        <v>256</v>
      </c>
      <c r="B314" t="s">
        <v>5207</v>
      </c>
      <c r="C314" t="s" s="199">
        <v>5208</v>
      </c>
    </row>
    <row r="315">
      <c r="A315" t="s">
        <v>256</v>
      </c>
      <c r="B315" t="s">
        <v>5209</v>
      </c>
      <c r="C315" t="s" s="199">
        <v>5210</v>
      </c>
    </row>
    <row r="316">
      <c r="A316" t="s">
        <v>256</v>
      </c>
      <c r="B316" t="s">
        <v>5211</v>
      </c>
      <c r="C316" t="s" s="199">
        <v>5212</v>
      </c>
    </row>
    <row r="317">
      <c r="A317" t="s">
        <v>256</v>
      </c>
      <c r="B317" t="s">
        <v>5213</v>
      </c>
      <c r="C317" t="s" s="199">
        <v>5214</v>
      </c>
    </row>
    <row r="318">
      <c r="A318" t="s">
        <v>256</v>
      </c>
      <c r="B318" t="s">
        <v>5215</v>
      </c>
      <c r="C318" t="s" s="199">
        <v>5216</v>
      </c>
    </row>
    <row r="319">
      <c r="A319" t="s">
        <v>256</v>
      </c>
      <c r="B319" t="s">
        <v>5217</v>
      </c>
      <c r="C319" t="s" s="199">
        <v>5218</v>
      </c>
    </row>
    <row r="320">
      <c r="A320" t="s">
        <v>256</v>
      </c>
      <c r="B320" t="s">
        <v>5219</v>
      </c>
      <c r="C320" t="s" s="199">
        <v>5220</v>
      </c>
    </row>
    <row r="321">
      <c r="A321" t="s">
        <v>256</v>
      </c>
      <c r="B321" t="s">
        <v>5221</v>
      </c>
      <c r="C321" t="s" s="199">
        <v>5222</v>
      </c>
    </row>
    <row r="322">
      <c r="A322" t="s">
        <v>256</v>
      </c>
      <c r="B322" t="s">
        <v>5223</v>
      </c>
      <c r="C322" t="s" s="199">
        <v>5224</v>
      </c>
    </row>
    <row r="323">
      <c r="A323" t="s">
        <v>256</v>
      </c>
      <c r="B323" t="s">
        <v>5225</v>
      </c>
      <c r="C323" t="s" s="199">
        <v>5226</v>
      </c>
    </row>
    <row r="324">
      <c r="A324" t="s">
        <v>256</v>
      </c>
      <c r="B324" t="s">
        <v>5227</v>
      </c>
      <c r="C324" t="s" s="199">
        <v>5228</v>
      </c>
    </row>
    <row r="325">
      <c r="A325" t="s">
        <v>256</v>
      </c>
      <c r="B325" t="s">
        <v>5229</v>
      </c>
      <c r="C325" t="s" s="199">
        <v>5230</v>
      </c>
    </row>
    <row r="326">
      <c r="A326" t="s">
        <v>256</v>
      </c>
      <c r="B326" t="s">
        <v>5231</v>
      </c>
      <c r="C326" t="s" s="199">
        <v>5232</v>
      </c>
    </row>
    <row r="327">
      <c r="A327" t="s">
        <v>256</v>
      </c>
      <c r="B327" t="s">
        <v>5233</v>
      </c>
      <c r="C327" t="s" s="199">
        <v>5234</v>
      </c>
    </row>
    <row r="328">
      <c r="A328" t="s">
        <v>256</v>
      </c>
      <c r="B328" t="s">
        <v>5235</v>
      </c>
      <c r="C328" t="s" s="199">
        <v>5236</v>
      </c>
    </row>
    <row r="329">
      <c r="A329" t="s">
        <v>256</v>
      </c>
      <c r="B329" t="s">
        <v>5237</v>
      </c>
      <c r="C329" t="s" s="199">
        <v>5238</v>
      </c>
    </row>
    <row r="330">
      <c r="A330" t="s">
        <v>256</v>
      </c>
      <c r="B330" t="s">
        <v>5239</v>
      </c>
      <c r="C330" t="s" s="199">
        <v>5240</v>
      </c>
    </row>
    <row r="331">
      <c r="A331" t="s">
        <v>256</v>
      </c>
      <c r="B331" t="s">
        <v>5241</v>
      </c>
      <c r="C331" t="s" s="199">
        <v>5242</v>
      </c>
    </row>
    <row r="332">
      <c r="A332" t="s">
        <v>256</v>
      </c>
      <c r="B332" t="s">
        <v>5243</v>
      </c>
      <c r="C332" t="s" s="199">
        <v>5244</v>
      </c>
    </row>
    <row r="333">
      <c r="A333" t="s">
        <v>256</v>
      </c>
      <c r="B333" t="s">
        <v>5245</v>
      </c>
      <c r="C333" t="s" s="199">
        <v>5246</v>
      </c>
    </row>
    <row r="334">
      <c r="A334" t="s">
        <v>256</v>
      </c>
      <c r="B334" t="s">
        <v>5247</v>
      </c>
      <c r="C334" t="s" s="199">
        <v>5248</v>
      </c>
    </row>
    <row r="335">
      <c r="A335" t="s">
        <v>256</v>
      </c>
      <c r="B335" t="s">
        <v>5249</v>
      </c>
      <c r="C335" t="s" s="199">
        <v>5250</v>
      </c>
    </row>
    <row r="336">
      <c r="A336" t="s">
        <v>256</v>
      </c>
      <c r="B336" t="s">
        <v>5251</v>
      </c>
      <c r="C336" t="s" s="199">
        <v>5252</v>
      </c>
    </row>
    <row r="337">
      <c r="A337" t="s">
        <v>256</v>
      </c>
      <c r="B337" t="s">
        <v>5253</v>
      </c>
      <c r="C337" t="s" s="199">
        <v>5254</v>
      </c>
    </row>
    <row r="338">
      <c r="A338" t="s">
        <v>256</v>
      </c>
      <c r="B338" t="s">
        <v>5255</v>
      </c>
      <c r="C338" t="s" s="199">
        <v>5256</v>
      </c>
    </row>
    <row r="339">
      <c r="A339" t="s">
        <v>256</v>
      </c>
      <c r="B339" t="s">
        <v>5257</v>
      </c>
      <c r="C339" t="s" s="199">
        <v>5258</v>
      </c>
    </row>
    <row r="340">
      <c r="A340" t="s">
        <v>256</v>
      </c>
      <c r="B340" t="s">
        <v>5259</v>
      </c>
      <c r="C340" t="s" s="199">
        <v>5260</v>
      </c>
    </row>
    <row r="341">
      <c r="A341" t="s">
        <v>256</v>
      </c>
      <c r="B341" t="s">
        <v>5261</v>
      </c>
      <c r="C341" t="s" s="199">
        <v>5262</v>
      </c>
    </row>
    <row r="342">
      <c r="A342" t="s">
        <v>256</v>
      </c>
      <c r="B342" t="s">
        <v>5263</v>
      </c>
      <c r="C342" t="s" s="199">
        <v>5264</v>
      </c>
    </row>
    <row r="343">
      <c r="A343" t="s">
        <v>256</v>
      </c>
      <c r="B343" t="s">
        <v>5265</v>
      </c>
      <c r="C343" t="s" s="199">
        <v>5266</v>
      </c>
    </row>
    <row r="344">
      <c r="A344" t="s">
        <v>256</v>
      </c>
      <c r="B344" t="s">
        <v>5267</v>
      </c>
      <c r="C344" t="s" s="199">
        <v>5268</v>
      </c>
    </row>
    <row r="345">
      <c r="A345" t="s">
        <v>256</v>
      </c>
      <c r="B345" t="s">
        <v>5269</v>
      </c>
      <c r="C345" t="s" s="199">
        <v>5270</v>
      </c>
    </row>
    <row r="346">
      <c r="A346" t="s">
        <v>256</v>
      </c>
      <c r="B346" t="s">
        <v>5271</v>
      </c>
      <c r="C346" t="s" s="199">
        <v>5272</v>
      </c>
    </row>
    <row r="347">
      <c r="A347" t="s">
        <v>256</v>
      </c>
      <c r="B347" t="s">
        <v>5273</v>
      </c>
      <c r="C347" t="s" s="199">
        <v>5274</v>
      </c>
    </row>
    <row r="348">
      <c r="A348" t="s">
        <v>256</v>
      </c>
      <c r="B348" t="s">
        <v>5275</v>
      </c>
      <c r="C348" t="s" s="199">
        <v>5276</v>
      </c>
    </row>
    <row r="349">
      <c r="A349" t="s">
        <v>256</v>
      </c>
      <c r="B349" t="s">
        <v>5277</v>
      </c>
      <c r="C349" t="s" s="199">
        <v>5278</v>
      </c>
    </row>
    <row r="350">
      <c r="A350" t="s">
        <v>256</v>
      </c>
      <c r="B350" t="s">
        <v>5279</v>
      </c>
      <c r="C350" t="s" s="199">
        <v>5280</v>
      </c>
    </row>
    <row r="351">
      <c r="A351" t="s">
        <v>256</v>
      </c>
      <c r="B351" t="s">
        <v>5281</v>
      </c>
      <c r="C351" t="s" s="199">
        <v>5282</v>
      </c>
    </row>
    <row r="352">
      <c r="A352" t="s">
        <v>256</v>
      </c>
      <c r="B352" t="s">
        <v>5283</v>
      </c>
      <c r="C352" t="s" s="199">
        <v>5284</v>
      </c>
    </row>
    <row r="353">
      <c r="A353" t="s">
        <v>256</v>
      </c>
      <c r="B353" t="s">
        <v>5285</v>
      </c>
      <c r="C353" t="s" s="199">
        <v>5286</v>
      </c>
    </row>
    <row r="354">
      <c r="A354" t="s">
        <v>256</v>
      </c>
      <c r="B354" t="s">
        <v>5287</v>
      </c>
      <c r="C354" t="s" s="199">
        <v>5288</v>
      </c>
    </row>
    <row r="355">
      <c r="A355" t="s">
        <v>256</v>
      </c>
      <c r="B355" t="s">
        <v>5289</v>
      </c>
      <c r="C355" t="s" s="199">
        <v>5290</v>
      </c>
    </row>
    <row r="356">
      <c r="A356" t="s">
        <v>256</v>
      </c>
      <c r="B356" t="s">
        <v>5291</v>
      </c>
      <c r="C356" t="s" s="199">
        <v>5292</v>
      </c>
    </row>
    <row r="357">
      <c r="A357" t="s">
        <v>256</v>
      </c>
      <c r="B357" t="s">
        <v>5293</v>
      </c>
      <c r="C357" t="s" s="199">
        <v>5294</v>
      </c>
    </row>
    <row r="358">
      <c r="A358" t="s">
        <v>256</v>
      </c>
      <c r="B358" t="s">
        <v>5295</v>
      </c>
      <c r="C358" t="s" s="199">
        <v>5296</v>
      </c>
    </row>
    <row r="359">
      <c r="A359" t="s">
        <v>256</v>
      </c>
      <c r="B359" t="s">
        <v>5297</v>
      </c>
      <c r="C359" t="s" s="199">
        <v>5298</v>
      </c>
    </row>
    <row r="360">
      <c r="A360" t="s">
        <v>256</v>
      </c>
      <c r="B360" t="s">
        <v>5299</v>
      </c>
      <c r="C360" t="s" s="199">
        <v>5300</v>
      </c>
    </row>
    <row r="361">
      <c r="A361" t="s">
        <v>256</v>
      </c>
      <c r="B361" t="s">
        <v>5301</v>
      </c>
      <c r="C361" t="s" s="199">
        <v>5302</v>
      </c>
    </row>
    <row r="362">
      <c r="A362" t="s">
        <v>256</v>
      </c>
      <c r="B362" t="s">
        <v>5303</v>
      </c>
      <c r="C362" t="s" s="199">
        <v>5304</v>
      </c>
    </row>
    <row r="363">
      <c r="A363" t="s">
        <v>256</v>
      </c>
      <c r="B363" t="s">
        <v>5305</v>
      </c>
      <c r="C363" t="s" s="199">
        <v>5306</v>
      </c>
    </row>
    <row r="364">
      <c r="A364" t="s">
        <v>256</v>
      </c>
      <c r="B364" t="s">
        <v>5307</v>
      </c>
      <c r="C364" t="s" s="199">
        <v>5308</v>
      </c>
    </row>
    <row r="365">
      <c r="A365" t="s">
        <v>256</v>
      </c>
      <c r="B365" t="s">
        <v>5309</v>
      </c>
      <c r="C365" t="s" s="199">
        <v>5310</v>
      </c>
    </row>
    <row r="366">
      <c r="A366" t="s">
        <v>256</v>
      </c>
      <c r="B366" t="s">
        <v>5311</v>
      </c>
      <c r="C366" t="s" s="199">
        <v>5312</v>
      </c>
    </row>
    <row r="367">
      <c r="A367" t="s">
        <v>256</v>
      </c>
      <c r="B367" t="s">
        <v>5313</v>
      </c>
      <c r="C367" t="s" s="199">
        <v>5314</v>
      </c>
    </row>
    <row r="368">
      <c r="A368" t="s">
        <v>256</v>
      </c>
      <c r="B368" t="s">
        <v>5315</v>
      </c>
      <c r="C368" t="s" s="199">
        <v>5316</v>
      </c>
    </row>
    <row r="369">
      <c r="A369" t="s">
        <v>256</v>
      </c>
      <c r="B369" t="s">
        <v>5317</v>
      </c>
      <c r="C369" t="s" s="199">
        <v>5318</v>
      </c>
    </row>
    <row r="370">
      <c r="A370" t="s">
        <v>256</v>
      </c>
      <c r="B370" t="s">
        <v>5319</v>
      </c>
      <c r="C370" t="s" s="199">
        <v>5320</v>
      </c>
    </row>
    <row r="371">
      <c r="A371" t="s">
        <v>256</v>
      </c>
      <c r="B371" t="s">
        <v>5321</v>
      </c>
      <c r="C371" t="s" s="199">
        <v>5322</v>
      </c>
    </row>
    <row r="372">
      <c r="A372" t="s">
        <v>256</v>
      </c>
      <c r="B372" t="s">
        <v>5323</v>
      </c>
      <c r="C372" t="s" s="199">
        <v>5324</v>
      </c>
    </row>
    <row r="373">
      <c r="A373" t="s">
        <v>256</v>
      </c>
      <c r="B373" t="s">
        <v>5325</v>
      </c>
      <c r="C373" t="s" s="199">
        <v>5326</v>
      </c>
    </row>
    <row r="374">
      <c r="A374" t="s">
        <v>256</v>
      </c>
      <c r="B374" t="s">
        <v>5327</v>
      </c>
      <c r="C374" t="s" s="199">
        <v>5328</v>
      </c>
    </row>
    <row r="375">
      <c r="A375" t="s">
        <v>256</v>
      </c>
      <c r="B375" t="s">
        <v>5329</v>
      </c>
      <c r="C375" t="s" s="199">
        <v>5330</v>
      </c>
    </row>
    <row r="376">
      <c r="A376" t="s">
        <v>256</v>
      </c>
      <c r="B376" t="s">
        <v>5331</v>
      </c>
      <c r="C376" t="s" s="199">
        <v>5332</v>
      </c>
    </row>
    <row r="377">
      <c r="A377" t="s">
        <v>256</v>
      </c>
      <c r="B377" t="s">
        <v>5333</v>
      </c>
      <c r="C377" t="s" s="199">
        <v>5334</v>
      </c>
    </row>
    <row r="378">
      <c r="A378" t="s">
        <v>256</v>
      </c>
      <c r="B378" t="s">
        <v>5335</v>
      </c>
      <c r="C378" t="s" s="199">
        <v>5336</v>
      </c>
    </row>
    <row r="379">
      <c r="A379" t="s">
        <v>256</v>
      </c>
      <c r="B379" t="s">
        <v>5337</v>
      </c>
      <c r="C379" t="s" s="199">
        <v>5338</v>
      </c>
    </row>
    <row r="380">
      <c r="A380" t="s">
        <v>256</v>
      </c>
      <c r="B380" t="s">
        <v>5339</v>
      </c>
      <c r="C380" t="s" s="199">
        <v>5340</v>
      </c>
    </row>
    <row r="381">
      <c r="A381" t="s">
        <v>256</v>
      </c>
      <c r="B381" t="s">
        <v>5341</v>
      </c>
      <c r="C381" t="s" s="199">
        <v>5342</v>
      </c>
    </row>
    <row r="382">
      <c r="A382" t="s">
        <v>256</v>
      </c>
      <c r="B382" t="s">
        <v>5343</v>
      </c>
      <c r="C382" t="s" s="199">
        <v>5344</v>
      </c>
    </row>
    <row r="383">
      <c r="A383" t="s">
        <v>256</v>
      </c>
      <c r="B383" t="s">
        <v>5345</v>
      </c>
      <c r="C383" t="s" s="199">
        <v>5346</v>
      </c>
    </row>
    <row r="384">
      <c r="A384" t="s">
        <v>256</v>
      </c>
      <c r="B384" t="s">
        <v>5347</v>
      </c>
      <c r="C384" t="s" s="199">
        <v>5348</v>
      </c>
    </row>
    <row r="385">
      <c r="A385" t="s">
        <v>256</v>
      </c>
      <c r="B385" t="s">
        <v>5349</v>
      </c>
      <c r="C385" t="s" s="199">
        <v>5350</v>
      </c>
    </row>
    <row r="386">
      <c r="A386" t="s">
        <v>256</v>
      </c>
      <c r="B386" t="s">
        <v>5351</v>
      </c>
      <c r="C386" t="s" s="199">
        <v>5352</v>
      </c>
    </row>
    <row r="387">
      <c r="A387" t="s">
        <v>256</v>
      </c>
      <c r="B387" t="s">
        <v>5353</v>
      </c>
      <c r="C387" t="s" s="199">
        <v>5354</v>
      </c>
    </row>
    <row r="388">
      <c r="A388" t="s">
        <v>256</v>
      </c>
      <c r="B388" t="s">
        <v>5355</v>
      </c>
      <c r="C388" t="s" s="199">
        <v>5356</v>
      </c>
    </row>
    <row r="389">
      <c r="A389" t="s">
        <v>256</v>
      </c>
      <c r="B389" t="s">
        <v>5357</v>
      </c>
      <c r="C389" t="s" s="199">
        <v>5358</v>
      </c>
    </row>
    <row r="390">
      <c r="A390" t="s">
        <v>256</v>
      </c>
      <c r="B390" t="s">
        <v>5359</v>
      </c>
      <c r="C390" t="s" s="199">
        <v>5360</v>
      </c>
    </row>
    <row r="391">
      <c r="A391" t="s">
        <v>256</v>
      </c>
      <c r="B391" t="s">
        <v>5361</v>
      </c>
      <c r="C391" t="s" s="199">
        <v>5362</v>
      </c>
    </row>
    <row r="392">
      <c r="A392" t="s">
        <v>256</v>
      </c>
      <c r="B392" t="s">
        <v>5363</v>
      </c>
      <c r="C392" t="s" s="199">
        <v>5364</v>
      </c>
    </row>
    <row r="393">
      <c r="A393" t="s">
        <v>256</v>
      </c>
      <c r="B393" t="s">
        <v>5365</v>
      </c>
      <c r="C393" t="s" s="199">
        <v>5366</v>
      </c>
    </row>
    <row r="394">
      <c r="A394" t="s">
        <v>256</v>
      </c>
      <c r="B394" t="s">
        <v>5367</v>
      </c>
      <c r="C394" t="s" s="199">
        <v>5368</v>
      </c>
    </row>
    <row r="395">
      <c r="A395" t="s">
        <v>256</v>
      </c>
      <c r="B395" t="s">
        <v>5369</v>
      </c>
      <c r="C395" t="s" s="199">
        <v>5370</v>
      </c>
    </row>
    <row r="396">
      <c r="A396" t="s">
        <v>256</v>
      </c>
      <c r="B396" t="s">
        <v>5371</v>
      </c>
      <c r="C396" t="s" s="199">
        <v>5372</v>
      </c>
    </row>
    <row r="397">
      <c r="A397" t="s">
        <v>256</v>
      </c>
      <c r="B397" t="s">
        <v>5373</v>
      </c>
      <c r="C397" t="s" s="199">
        <v>5374</v>
      </c>
    </row>
    <row r="398">
      <c r="A398" t="s">
        <v>256</v>
      </c>
      <c r="B398" t="s">
        <v>5375</v>
      </c>
      <c r="C398" t="s" s="199">
        <v>5376</v>
      </c>
    </row>
    <row r="399">
      <c r="A399" t="s">
        <v>256</v>
      </c>
      <c r="B399" t="s">
        <v>5377</v>
      </c>
      <c r="C399" t="s" s="199">
        <v>5378</v>
      </c>
    </row>
    <row r="400">
      <c r="A400" t="s">
        <v>256</v>
      </c>
      <c r="B400" t="s">
        <v>5379</v>
      </c>
      <c r="C400" t="s" s="199">
        <v>5380</v>
      </c>
    </row>
    <row r="401">
      <c r="A401" t="s">
        <v>256</v>
      </c>
      <c r="B401" t="s">
        <v>5381</v>
      </c>
      <c r="C401" t="s" s="199">
        <v>5382</v>
      </c>
    </row>
    <row r="402">
      <c r="A402" t="s">
        <v>256</v>
      </c>
      <c r="B402" t="s">
        <v>5383</v>
      </c>
      <c r="C402" t="s" s="199">
        <v>5384</v>
      </c>
    </row>
    <row r="403">
      <c r="A403" t="s">
        <v>256</v>
      </c>
      <c r="B403" t="s">
        <v>5385</v>
      </c>
      <c r="C403" t="s" s="199">
        <v>5386</v>
      </c>
    </row>
    <row r="404">
      <c r="A404" t="s">
        <v>256</v>
      </c>
      <c r="B404" t="s">
        <v>5387</v>
      </c>
      <c r="C404" t="s" s="199">
        <v>5388</v>
      </c>
    </row>
    <row r="405">
      <c r="A405" t="s">
        <v>256</v>
      </c>
      <c r="B405" t="s">
        <v>5389</v>
      </c>
      <c r="C405" t="s" s="199">
        <v>5390</v>
      </c>
    </row>
    <row r="406">
      <c r="A406" t="s">
        <v>256</v>
      </c>
      <c r="B406" t="s">
        <v>5391</v>
      </c>
      <c r="C406" t="s" s="199">
        <v>5392</v>
      </c>
    </row>
    <row r="407">
      <c r="A407" t="s">
        <v>256</v>
      </c>
      <c r="B407" t="s">
        <v>5393</v>
      </c>
      <c r="C407" t="s" s="199">
        <v>5394</v>
      </c>
    </row>
    <row r="408">
      <c r="A408" t="s">
        <v>256</v>
      </c>
      <c r="B408" t="s">
        <v>5395</v>
      </c>
      <c r="C408" t="s" s="199">
        <v>5396</v>
      </c>
    </row>
    <row r="409">
      <c r="A409" t="s">
        <v>256</v>
      </c>
      <c r="B409" t="s">
        <v>5397</v>
      </c>
      <c r="C409" t="s" s="199">
        <v>5398</v>
      </c>
    </row>
    <row r="410">
      <c r="A410" t="s">
        <v>256</v>
      </c>
      <c r="B410" t="s">
        <v>5399</v>
      </c>
      <c r="C410" t="s" s="199">
        <v>5400</v>
      </c>
    </row>
    <row r="411">
      <c r="A411" t="s">
        <v>256</v>
      </c>
      <c r="B411" t="s">
        <v>5401</v>
      </c>
      <c r="C411" t="s" s="199">
        <v>5402</v>
      </c>
    </row>
    <row r="412">
      <c r="A412" t="s">
        <v>256</v>
      </c>
      <c r="B412" t="s">
        <v>5403</v>
      </c>
      <c r="C412" t="s" s="199">
        <v>5404</v>
      </c>
    </row>
    <row r="413">
      <c r="A413" t="s">
        <v>256</v>
      </c>
      <c r="B413" t="s">
        <v>5405</v>
      </c>
      <c r="C413" t="s" s="199">
        <v>5406</v>
      </c>
    </row>
    <row r="414">
      <c r="A414" t="s">
        <v>256</v>
      </c>
      <c r="B414" t="s">
        <v>5407</v>
      </c>
      <c r="C414" t="s" s="199">
        <v>5408</v>
      </c>
    </row>
    <row r="415">
      <c r="A415" t="s">
        <v>256</v>
      </c>
      <c r="B415" t="s">
        <v>5409</v>
      </c>
      <c r="C415" t="s" s="199">
        <v>5410</v>
      </c>
    </row>
    <row r="416">
      <c r="A416" t="s">
        <v>256</v>
      </c>
      <c r="B416" t="s">
        <v>5411</v>
      </c>
      <c r="C416" t="s" s="199">
        <v>5412</v>
      </c>
    </row>
    <row r="417">
      <c r="A417" t="s">
        <v>256</v>
      </c>
      <c r="B417" t="s">
        <v>5413</v>
      </c>
      <c r="C417" t="s" s="199">
        <v>5414</v>
      </c>
    </row>
    <row r="418">
      <c r="A418" t="s">
        <v>256</v>
      </c>
      <c r="B418" t="s">
        <v>5415</v>
      </c>
      <c r="C418" t="s" s="199">
        <v>5416</v>
      </c>
    </row>
    <row r="419">
      <c r="A419" t="s">
        <v>256</v>
      </c>
      <c r="B419" t="s">
        <v>5417</v>
      </c>
      <c r="C419" t="s" s="199">
        <v>5418</v>
      </c>
    </row>
    <row r="420">
      <c r="A420" t="s">
        <v>256</v>
      </c>
      <c r="B420" t="s">
        <v>5419</v>
      </c>
      <c r="C420" t="s" s="199">
        <v>5420</v>
      </c>
    </row>
    <row r="421">
      <c r="A421" t="s">
        <v>256</v>
      </c>
      <c r="B421" t="s">
        <v>5421</v>
      </c>
      <c r="C421" t="s" s="199">
        <v>5422</v>
      </c>
    </row>
    <row r="422">
      <c r="A422" t="s">
        <v>256</v>
      </c>
      <c r="B422" t="s">
        <v>5423</v>
      </c>
      <c r="C422" t="s" s="199">
        <v>5424</v>
      </c>
    </row>
    <row r="423">
      <c r="A423" t="s">
        <v>256</v>
      </c>
      <c r="B423" t="s">
        <v>5425</v>
      </c>
      <c r="C423" t="s" s="199">
        <v>5426</v>
      </c>
    </row>
    <row r="424">
      <c r="A424" t="s">
        <v>256</v>
      </c>
      <c r="B424" t="s">
        <v>5427</v>
      </c>
      <c r="C424" t="s" s="199">
        <v>5428</v>
      </c>
    </row>
    <row r="425">
      <c r="A425" t="s">
        <v>256</v>
      </c>
      <c r="B425" t="s">
        <v>5429</v>
      </c>
      <c r="C425" t="s" s="199">
        <v>5430</v>
      </c>
    </row>
    <row r="426">
      <c r="A426" t="s">
        <v>256</v>
      </c>
      <c r="B426" t="s">
        <v>5431</v>
      </c>
      <c r="C426" t="s" s="199">
        <v>5432</v>
      </c>
    </row>
    <row r="427">
      <c r="A427" t="s">
        <v>256</v>
      </c>
      <c r="B427" t="s">
        <v>5433</v>
      </c>
      <c r="C427" t="s" s="199">
        <v>5434</v>
      </c>
    </row>
    <row r="428">
      <c r="A428" t="s">
        <v>256</v>
      </c>
      <c r="B428" t="s">
        <v>5435</v>
      </c>
      <c r="C428" t="s" s="199">
        <v>5436</v>
      </c>
    </row>
    <row r="429">
      <c r="A429" t="s">
        <v>256</v>
      </c>
      <c r="B429" t="s">
        <v>5437</v>
      </c>
      <c r="C429" t="s" s="199">
        <v>5438</v>
      </c>
    </row>
    <row r="430">
      <c r="A430" t="s">
        <v>256</v>
      </c>
      <c r="B430" t="s">
        <v>5439</v>
      </c>
      <c r="C430" t="s" s="199">
        <v>5440</v>
      </c>
    </row>
    <row r="431">
      <c r="A431" t="s">
        <v>256</v>
      </c>
      <c r="B431" t="s">
        <v>5441</v>
      </c>
      <c r="C431" t="s" s="199">
        <v>5442</v>
      </c>
    </row>
    <row r="432">
      <c r="A432" t="s">
        <v>256</v>
      </c>
      <c r="B432" t="s">
        <v>5443</v>
      </c>
      <c r="C432" t="s" s="199">
        <v>5444</v>
      </c>
    </row>
    <row r="433">
      <c r="A433" t="s">
        <v>256</v>
      </c>
      <c r="B433" t="s">
        <v>5445</v>
      </c>
      <c r="C433" t="s" s="199">
        <v>5446</v>
      </c>
    </row>
    <row r="434">
      <c r="A434" t="s">
        <v>256</v>
      </c>
      <c r="B434" t="s">
        <v>5447</v>
      </c>
      <c r="C434" t="s" s="199">
        <v>5448</v>
      </c>
    </row>
    <row r="435">
      <c r="A435" t="s">
        <v>256</v>
      </c>
      <c r="B435" t="s">
        <v>5449</v>
      </c>
      <c r="C435" t="s" s="199">
        <v>5450</v>
      </c>
    </row>
    <row r="436">
      <c r="A436" t="s">
        <v>256</v>
      </c>
      <c r="B436" t="s">
        <v>5451</v>
      </c>
      <c r="C436" t="s" s="199">
        <v>5452</v>
      </c>
    </row>
    <row r="437">
      <c r="A437" t="s">
        <v>256</v>
      </c>
      <c r="B437" t="s">
        <v>5453</v>
      </c>
      <c r="C437" t="s" s="199">
        <v>5454</v>
      </c>
    </row>
    <row r="438">
      <c r="A438" t="s">
        <v>256</v>
      </c>
      <c r="B438" t="s">
        <v>5455</v>
      </c>
      <c r="C438" t="s" s="199">
        <v>5456</v>
      </c>
    </row>
    <row r="439">
      <c r="A439" t="s">
        <v>256</v>
      </c>
      <c r="B439" t="s">
        <v>5457</v>
      </c>
      <c r="C439" t="s" s="199">
        <v>5458</v>
      </c>
    </row>
    <row r="440">
      <c r="A440" t="s">
        <v>256</v>
      </c>
      <c r="B440" t="s">
        <v>5459</v>
      </c>
      <c r="C440" t="s" s="199">
        <v>5460</v>
      </c>
    </row>
    <row r="441">
      <c r="A441" t="s">
        <v>256</v>
      </c>
      <c r="B441" t="s">
        <v>5461</v>
      </c>
      <c r="C441" t="s" s="199">
        <v>5462</v>
      </c>
    </row>
    <row r="442">
      <c r="A442" t="s">
        <v>256</v>
      </c>
      <c r="B442" t="s">
        <v>5463</v>
      </c>
      <c r="C442" t="s" s="199">
        <v>5464</v>
      </c>
    </row>
    <row r="443">
      <c r="A443" t="s">
        <v>256</v>
      </c>
      <c r="B443" t="s">
        <v>5465</v>
      </c>
      <c r="C443" t="s" s="199">
        <v>5466</v>
      </c>
    </row>
    <row r="444">
      <c r="A444" t="s">
        <v>256</v>
      </c>
      <c r="B444" t="s">
        <v>5467</v>
      </c>
      <c r="C444" t="s" s="199">
        <v>5468</v>
      </c>
    </row>
    <row r="445">
      <c r="A445" t="s">
        <v>256</v>
      </c>
      <c r="B445" t="s">
        <v>5469</v>
      </c>
      <c r="C445" t="s" s="199">
        <v>5470</v>
      </c>
    </row>
    <row r="446">
      <c r="A446" t="s">
        <v>256</v>
      </c>
      <c r="B446" t="s">
        <v>5471</v>
      </c>
      <c r="C446" t="s" s="199">
        <v>5472</v>
      </c>
    </row>
    <row r="447">
      <c r="A447" t="s">
        <v>256</v>
      </c>
      <c r="B447" t="s">
        <v>5473</v>
      </c>
      <c r="C447" t="s" s="199">
        <v>5474</v>
      </c>
    </row>
    <row r="448">
      <c r="A448" t="s">
        <v>256</v>
      </c>
      <c r="B448" t="s">
        <v>5475</v>
      </c>
      <c r="C448" t="s" s="199">
        <v>5476</v>
      </c>
    </row>
    <row r="449">
      <c r="A449" t="s">
        <v>256</v>
      </c>
      <c r="B449" t="s">
        <v>5477</v>
      </c>
      <c r="C449" t="s" s="199">
        <v>5478</v>
      </c>
    </row>
    <row r="450">
      <c r="A450" t="s">
        <v>256</v>
      </c>
      <c r="B450" t="s">
        <v>5479</v>
      </c>
      <c r="C450" t="s" s="199">
        <v>5480</v>
      </c>
    </row>
    <row r="451">
      <c r="A451" t="s">
        <v>256</v>
      </c>
      <c r="B451" t="s">
        <v>5481</v>
      </c>
      <c r="C451" t="s" s="199">
        <v>5482</v>
      </c>
    </row>
    <row r="452">
      <c r="A452" t="s">
        <v>256</v>
      </c>
      <c r="B452" t="s">
        <v>5483</v>
      </c>
      <c r="C452" t="s" s="199">
        <v>5484</v>
      </c>
    </row>
    <row r="453">
      <c r="A453" t="s">
        <v>256</v>
      </c>
      <c r="B453" t="s">
        <v>5485</v>
      </c>
      <c r="C453" t="s" s="199">
        <v>5486</v>
      </c>
    </row>
    <row r="454">
      <c r="A454" t="s">
        <v>256</v>
      </c>
      <c r="B454" t="s">
        <v>5487</v>
      </c>
      <c r="C454" t="s" s="199">
        <v>5488</v>
      </c>
    </row>
    <row r="455">
      <c r="A455" t="s">
        <v>256</v>
      </c>
      <c r="B455" t="s">
        <v>5489</v>
      </c>
      <c r="C455" t="s" s="199">
        <v>5490</v>
      </c>
    </row>
    <row r="456">
      <c r="A456" t="s">
        <v>256</v>
      </c>
      <c r="B456" t="s">
        <v>5491</v>
      </c>
      <c r="C456" t="s" s="199">
        <v>5492</v>
      </c>
    </row>
    <row r="457">
      <c r="A457" t="s">
        <v>256</v>
      </c>
      <c r="B457" t="s">
        <v>5493</v>
      </c>
      <c r="C457" t="s" s="199">
        <v>5494</v>
      </c>
    </row>
    <row r="458">
      <c r="A458" t="s">
        <v>256</v>
      </c>
      <c r="B458" t="s">
        <v>5495</v>
      </c>
      <c r="C458" t="s" s="199">
        <v>5496</v>
      </c>
    </row>
    <row r="459">
      <c r="A459" t="s">
        <v>256</v>
      </c>
      <c r="B459" t="s">
        <v>5497</v>
      </c>
      <c r="C459" t="s" s="199">
        <v>5498</v>
      </c>
    </row>
    <row r="460">
      <c r="A460" t="s">
        <v>256</v>
      </c>
      <c r="B460" t="s">
        <v>5499</v>
      </c>
      <c r="C460" t="s" s="199">
        <v>5500</v>
      </c>
    </row>
    <row r="461">
      <c r="A461" t="s">
        <v>256</v>
      </c>
      <c r="B461" t="s">
        <v>5501</v>
      </c>
      <c r="C461" t="s" s="199">
        <v>5502</v>
      </c>
    </row>
    <row r="462">
      <c r="A462" t="s">
        <v>256</v>
      </c>
      <c r="B462" t="s">
        <v>5503</v>
      </c>
      <c r="C462" t="s" s="199">
        <v>5504</v>
      </c>
    </row>
    <row r="463">
      <c r="A463" t="s">
        <v>256</v>
      </c>
      <c r="B463" t="s">
        <v>5505</v>
      </c>
      <c r="C463" t="s" s="199">
        <v>5506</v>
      </c>
    </row>
    <row r="464">
      <c r="A464" t="s">
        <v>256</v>
      </c>
      <c r="B464" t="s">
        <v>5507</v>
      </c>
      <c r="C464" t="s" s="199">
        <v>5508</v>
      </c>
    </row>
    <row r="465">
      <c r="A465" t="s">
        <v>256</v>
      </c>
      <c r="B465" t="s">
        <v>5509</v>
      </c>
      <c r="C465" t="s" s="199">
        <v>5510</v>
      </c>
    </row>
    <row r="466">
      <c r="A466" t="s">
        <v>256</v>
      </c>
      <c r="B466" t="s">
        <v>5511</v>
      </c>
      <c r="C466" t="s" s="199">
        <v>5512</v>
      </c>
    </row>
    <row r="467">
      <c r="A467" t="s">
        <v>256</v>
      </c>
      <c r="B467" t="s">
        <v>5513</v>
      </c>
      <c r="C467" t="s" s="199">
        <v>5514</v>
      </c>
    </row>
    <row r="468">
      <c r="A468" t="s">
        <v>256</v>
      </c>
      <c r="B468" t="s">
        <v>5515</v>
      </c>
      <c r="C468" t="s" s="199">
        <v>5516</v>
      </c>
    </row>
    <row r="469">
      <c r="A469" t="s">
        <v>256</v>
      </c>
      <c r="B469" t="s">
        <v>5517</v>
      </c>
      <c r="C469" t="s" s="199">
        <v>5518</v>
      </c>
    </row>
    <row r="470">
      <c r="A470" t="s">
        <v>256</v>
      </c>
      <c r="B470" t="s">
        <v>5519</v>
      </c>
      <c r="C470" t="s" s="199">
        <v>5520</v>
      </c>
    </row>
    <row r="471">
      <c r="A471" t="s">
        <v>256</v>
      </c>
      <c r="B471" t="s">
        <v>5521</v>
      </c>
      <c r="C471" t="s" s="199">
        <v>5522</v>
      </c>
    </row>
    <row r="472">
      <c r="A472" t="s">
        <v>256</v>
      </c>
      <c r="B472" t="s">
        <v>5523</v>
      </c>
      <c r="C472" t="s" s="199">
        <v>5524</v>
      </c>
    </row>
    <row r="473">
      <c r="A473" t="s">
        <v>256</v>
      </c>
      <c r="B473" t="s">
        <v>5525</v>
      </c>
      <c r="C473" t="s" s="199">
        <v>5526</v>
      </c>
    </row>
    <row r="474">
      <c r="A474" t="s">
        <v>256</v>
      </c>
      <c r="B474" t="s">
        <v>5527</v>
      </c>
      <c r="C474" t="s" s="199">
        <v>5528</v>
      </c>
    </row>
    <row r="475">
      <c r="A475" t="s">
        <v>256</v>
      </c>
      <c r="B475" t="s">
        <v>5529</v>
      </c>
      <c r="C475" t="s" s="199">
        <v>5530</v>
      </c>
    </row>
    <row r="476">
      <c r="A476" t="s">
        <v>256</v>
      </c>
      <c r="B476" t="s">
        <v>5531</v>
      </c>
      <c r="C476" t="s" s="199">
        <v>5532</v>
      </c>
    </row>
    <row r="477">
      <c r="A477" t="s">
        <v>256</v>
      </c>
      <c r="B477" t="s">
        <v>5533</v>
      </c>
      <c r="C477" t="s" s="199">
        <v>5534</v>
      </c>
    </row>
    <row r="478">
      <c r="A478" t="s">
        <v>256</v>
      </c>
      <c r="B478" t="s">
        <v>5535</v>
      </c>
      <c r="C478" t="s" s="199">
        <v>5536</v>
      </c>
    </row>
    <row r="479">
      <c r="A479" t="s">
        <v>256</v>
      </c>
      <c r="B479" t="s">
        <v>5537</v>
      </c>
      <c r="C479" t="s" s="199">
        <v>5538</v>
      </c>
    </row>
    <row r="480">
      <c r="A480" t="s">
        <v>256</v>
      </c>
      <c r="B480" t="s">
        <v>5539</v>
      </c>
      <c r="C480" t="s" s="199">
        <v>5540</v>
      </c>
    </row>
    <row r="481">
      <c r="A481" t="s">
        <v>256</v>
      </c>
      <c r="B481" t="s">
        <v>5541</v>
      </c>
      <c r="C481" t="s" s="199">
        <v>5542</v>
      </c>
    </row>
    <row r="482">
      <c r="A482" t="s">
        <v>256</v>
      </c>
      <c r="B482" t="s">
        <v>5543</v>
      </c>
      <c r="C482" t="s" s="199">
        <v>5544</v>
      </c>
    </row>
    <row r="483">
      <c r="A483" t="s">
        <v>256</v>
      </c>
      <c r="B483" t="s">
        <v>5545</v>
      </c>
      <c r="C483" t="s" s="199">
        <v>5546</v>
      </c>
    </row>
    <row r="484">
      <c r="A484" t="s">
        <v>256</v>
      </c>
      <c r="B484" t="s">
        <v>5547</v>
      </c>
      <c r="C484" t="s" s="199">
        <v>5548</v>
      </c>
    </row>
    <row r="485">
      <c r="A485" t="s">
        <v>256</v>
      </c>
      <c r="B485" t="s">
        <v>5549</v>
      </c>
      <c r="C485" t="s" s="199">
        <v>5550</v>
      </c>
    </row>
    <row r="486">
      <c r="A486" t="s">
        <v>256</v>
      </c>
      <c r="B486" t="s">
        <v>5551</v>
      </c>
      <c r="C486" t="s" s="199">
        <v>5552</v>
      </c>
    </row>
    <row r="487">
      <c r="A487" t="s">
        <v>256</v>
      </c>
      <c r="B487" t="s">
        <v>5553</v>
      </c>
      <c r="C487" t="s" s="199">
        <v>5554</v>
      </c>
    </row>
    <row r="488">
      <c r="A488" t="s">
        <v>256</v>
      </c>
      <c r="B488" t="s">
        <v>5555</v>
      </c>
      <c r="C488" t="s" s="199">
        <v>5556</v>
      </c>
    </row>
    <row r="489">
      <c r="A489" t="s">
        <v>256</v>
      </c>
      <c r="B489" t="s">
        <v>5557</v>
      </c>
      <c r="C489" t="s" s="199">
        <v>5558</v>
      </c>
    </row>
    <row r="490">
      <c r="A490" t="s">
        <v>256</v>
      </c>
      <c r="B490" t="s">
        <v>5559</v>
      </c>
      <c r="C490" t="s" s="199">
        <v>5560</v>
      </c>
    </row>
    <row r="491">
      <c r="A491" t="s">
        <v>256</v>
      </c>
      <c r="B491" t="s">
        <v>5561</v>
      </c>
      <c r="C491" t="s" s="199">
        <v>5562</v>
      </c>
    </row>
    <row r="492">
      <c r="A492" t="s">
        <v>258</v>
      </c>
      <c r="B492" t="s">
        <v>5563</v>
      </c>
      <c r="C492" t="s" s="199">
        <v>4670</v>
      </c>
    </row>
    <row r="493">
      <c r="A493" t="s">
        <v>258</v>
      </c>
      <c r="B493" t="s">
        <v>5564</v>
      </c>
      <c r="C493" t="s" s="199">
        <v>4684</v>
      </c>
    </row>
    <row r="494">
      <c r="A494" t="s">
        <v>258</v>
      </c>
      <c r="B494" t="s">
        <v>5565</v>
      </c>
      <c r="C494" t="s" s="199">
        <v>4694</v>
      </c>
    </row>
    <row r="495">
      <c r="A495" t="s">
        <v>258</v>
      </c>
      <c r="B495" t="s">
        <v>5566</v>
      </c>
      <c r="C495" t="s" s="199">
        <v>5567</v>
      </c>
    </row>
    <row r="496">
      <c r="A496" t="s">
        <v>258</v>
      </c>
      <c r="B496" t="s">
        <v>5568</v>
      </c>
      <c r="C496" t="s" s="199">
        <v>4686</v>
      </c>
    </row>
    <row r="497">
      <c r="A497" t="s">
        <v>258</v>
      </c>
      <c r="B497" t="s">
        <v>5569</v>
      </c>
      <c r="C497" t="s" s="199">
        <v>5570</v>
      </c>
    </row>
    <row r="498">
      <c r="A498" t="s">
        <v>258</v>
      </c>
      <c r="B498" t="s">
        <v>5571</v>
      </c>
      <c r="C498" t="s" s="199">
        <v>5572</v>
      </c>
    </row>
    <row r="499">
      <c r="A499" t="s">
        <v>258</v>
      </c>
      <c r="B499" t="s">
        <v>5573</v>
      </c>
      <c r="C499" t="s" s="199">
        <v>4688</v>
      </c>
    </row>
    <row r="500">
      <c r="A500" t="s">
        <v>258</v>
      </c>
      <c r="B500" t="s">
        <v>5574</v>
      </c>
      <c r="C500" t="s" s="199">
        <v>5575</v>
      </c>
    </row>
    <row r="501">
      <c r="A501" t="s">
        <v>258</v>
      </c>
      <c r="B501" t="s">
        <v>5576</v>
      </c>
      <c r="C501" t="s" s="199">
        <v>5577</v>
      </c>
    </row>
    <row r="502">
      <c r="A502" t="s">
        <v>258</v>
      </c>
      <c r="B502" t="s">
        <v>5578</v>
      </c>
      <c r="C502" t="s" s="199">
        <v>5579</v>
      </c>
    </row>
    <row r="503">
      <c r="A503" t="s">
        <v>258</v>
      </c>
      <c r="B503" t="s">
        <v>5580</v>
      </c>
      <c r="C503" t="s" s="199">
        <v>5581</v>
      </c>
    </row>
    <row r="504">
      <c r="A504" t="s">
        <v>258</v>
      </c>
      <c r="B504" t="s">
        <v>5582</v>
      </c>
      <c r="C504" t="s" s="199">
        <v>5583</v>
      </c>
    </row>
    <row r="505">
      <c r="A505" t="s">
        <v>258</v>
      </c>
      <c r="B505" t="s">
        <v>5584</v>
      </c>
      <c r="C505" t="s" s="199">
        <v>5585</v>
      </c>
    </row>
    <row r="506">
      <c r="A506" t="s">
        <v>258</v>
      </c>
      <c r="B506" t="s">
        <v>5586</v>
      </c>
      <c r="C506" t="s" s="199">
        <v>5587</v>
      </c>
    </row>
    <row r="507">
      <c r="A507" t="s">
        <v>258</v>
      </c>
      <c r="B507" t="s">
        <v>5588</v>
      </c>
      <c r="C507" t="s" s="199">
        <v>5589</v>
      </c>
    </row>
    <row r="508">
      <c r="A508" t="s">
        <v>258</v>
      </c>
      <c r="B508" t="s">
        <v>5590</v>
      </c>
      <c r="C508" t="s" s="199">
        <v>5591</v>
      </c>
    </row>
    <row r="509">
      <c r="A509" t="s">
        <v>258</v>
      </c>
      <c r="B509" t="s">
        <v>5592</v>
      </c>
      <c r="C509" t="s" s="199">
        <v>5593</v>
      </c>
    </row>
    <row r="510">
      <c r="A510" t="s">
        <v>258</v>
      </c>
      <c r="B510" t="s">
        <v>5594</v>
      </c>
      <c r="C510" t="s" s="199">
        <v>5595</v>
      </c>
    </row>
    <row r="511">
      <c r="A511" t="s">
        <v>258</v>
      </c>
      <c r="B511" t="s">
        <v>5596</v>
      </c>
      <c r="C511" t="s" s="199">
        <v>5597</v>
      </c>
    </row>
    <row r="512">
      <c r="A512" t="s">
        <v>258</v>
      </c>
      <c r="B512" t="s">
        <v>5598</v>
      </c>
      <c r="C512" t="s" s="199">
        <v>5599</v>
      </c>
    </row>
    <row r="513">
      <c r="A513" t="s">
        <v>258</v>
      </c>
      <c r="B513" t="s">
        <v>5600</v>
      </c>
      <c r="C513" t="s" s="199">
        <v>5601</v>
      </c>
    </row>
    <row r="514">
      <c r="A514" t="s">
        <v>258</v>
      </c>
      <c r="B514" t="s">
        <v>5602</v>
      </c>
      <c r="C514" t="s" s="199">
        <v>5603</v>
      </c>
    </row>
    <row r="515">
      <c r="A515" t="s">
        <v>258</v>
      </c>
      <c r="B515" t="s">
        <v>5604</v>
      </c>
      <c r="C515" t="s" s="199">
        <v>5605</v>
      </c>
    </row>
    <row r="516">
      <c r="A516" t="s">
        <v>258</v>
      </c>
      <c r="B516" t="s">
        <v>5606</v>
      </c>
      <c r="C516" t="s" s="199">
        <v>4672</v>
      </c>
    </row>
    <row r="517">
      <c r="A517" t="s">
        <v>258</v>
      </c>
      <c r="B517" t="s">
        <v>5607</v>
      </c>
      <c r="C517" t="s" s="199">
        <v>4690</v>
      </c>
    </row>
    <row r="518">
      <c r="A518" t="s">
        <v>258</v>
      </c>
      <c r="B518" t="s">
        <v>5608</v>
      </c>
      <c r="C518" t="s" s="199">
        <v>4696</v>
      </c>
    </row>
    <row r="519">
      <c r="A519" t="s">
        <v>258</v>
      </c>
      <c r="B519" t="s">
        <v>5609</v>
      </c>
      <c r="C519" t="s" s="199">
        <v>4674</v>
      </c>
    </row>
    <row r="520">
      <c r="A520" t="s">
        <v>258</v>
      </c>
      <c r="B520" t="s">
        <v>5610</v>
      </c>
      <c r="C520" t="s" s="199">
        <v>5611</v>
      </c>
    </row>
    <row r="521">
      <c r="A521" t="s">
        <v>258</v>
      </c>
      <c r="B521" t="s">
        <v>5612</v>
      </c>
      <c r="C521" t="s" s="199">
        <v>4698</v>
      </c>
    </row>
    <row r="522">
      <c r="A522" t="s">
        <v>258</v>
      </c>
      <c r="B522" t="s">
        <v>5613</v>
      </c>
      <c r="C522" t="s" s="199">
        <v>5614</v>
      </c>
    </row>
    <row r="523">
      <c r="A523" t="s">
        <v>258</v>
      </c>
      <c r="B523" t="s">
        <v>5615</v>
      </c>
      <c r="C523" t="s" s="199">
        <v>5616</v>
      </c>
    </row>
    <row r="524">
      <c r="A524" t="s">
        <v>258</v>
      </c>
      <c r="B524" t="s">
        <v>5617</v>
      </c>
      <c r="C524" t="s" s="199">
        <v>5618</v>
      </c>
    </row>
    <row r="525">
      <c r="A525" t="s">
        <v>258</v>
      </c>
      <c r="B525" t="s">
        <v>5619</v>
      </c>
      <c r="C525" t="s" s="199">
        <v>4676</v>
      </c>
    </row>
    <row r="526">
      <c r="A526" t="s">
        <v>258</v>
      </c>
      <c r="B526" t="s">
        <v>5620</v>
      </c>
      <c r="C526" t="s" s="199">
        <v>4692</v>
      </c>
    </row>
    <row r="527">
      <c r="A527" t="s">
        <v>258</v>
      </c>
      <c r="B527" t="s">
        <v>5621</v>
      </c>
      <c r="C527" t="s" s="199">
        <v>4700</v>
      </c>
    </row>
    <row r="528">
      <c r="A528" t="s">
        <v>258</v>
      </c>
      <c r="B528" t="s">
        <v>5622</v>
      </c>
      <c r="C528" t="s" s="199">
        <v>4678</v>
      </c>
    </row>
    <row r="529">
      <c r="A529" t="s">
        <v>258</v>
      </c>
      <c r="B529" t="s">
        <v>5623</v>
      </c>
      <c r="C529" t="s" s="199">
        <v>5624</v>
      </c>
    </row>
    <row r="530">
      <c r="A530" t="s">
        <v>258</v>
      </c>
      <c r="B530" t="s">
        <v>5625</v>
      </c>
      <c r="C530" t="s" s="199">
        <v>4702</v>
      </c>
    </row>
    <row r="531">
      <c r="A531" t="s">
        <v>258</v>
      </c>
      <c r="B531" t="s">
        <v>5626</v>
      </c>
      <c r="C531" t="s" s="199">
        <v>4680</v>
      </c>
    </row>
    <row r="532">
      <c r="A532" t="s">
        <v>258</v>
      </c>
      <c r="B532" t="s">
        <v>5627</v>
      </c>
      <c r="C532" t="s" s="199">
        <v>5628</v>
      </c>
    </row>
    <row r="533">
      <c r="A533" t="s">
        <v>258</v>
      </c>
      <c r="B533" t="s">
        <v>5629</v>
      </c>
      <c r="C533" t="s" s="199">
        <v>4704</v>
      </c>
    </row>
    <row r="534">
      <c r="A534" t="s">
        <v>258</v>
      </c>
      <c r="B534" t="s">
        <v>5630</v>
      </c>
      <c r="C534" t="s" s="199">
        <v>4682</v>
      </c>
    </row>
    <row r="535">
      <c r="A535" t="s">
        <v>258</v>
      </c>
      <c r="B535" t="s">
        <v>5631</v>
      </c>
      <c r="C535" t="s" s="199">
        <v>5632</v>
      </c>
    </row>
    <row r="536">
      <c r="A536" t="s">
        <v>258</v>
      </c>
      <c r="B536" t="s">
        <v>5633</v>
      </c>
      <c r="C536" t="s" s="199">
        <v>4706</v>
      </c>
    </row>
    <row r="537">
      <c r="A537" t="s">
        <v>258</v>
      </c>
      <c r="B537" t="s">
        <v>5634</v>
      </c>
      <c r="C537" t="s" s="199">
        <v>4708</v>
      </c>
    </row>
    <row r="538">
      <c r="A538" t="s">
        <v>258</v>
      </c>
      <c r="B538" t="s">
        <v>5635</v>
      </c>
      <c r="C538" t="s" s="199">
        <v>4710</v>
      </c>
    </row>
    <row r="539">
      <c r="A539" t="s">
        <v>258</v>
      </c>
      <c r="B539" t="s">
        <v>5636</v>
      </c>
      <c r="C539" t="s" s="199">
        <v>4712</v>
      </c>
    </row>
    <row r="540">
      <c r="A540" t="s">
        <v>258</v>
      </c>
      <c r="B540" t="s">
        <v>5637</v>
      </c>
      <c r="C540" t="s" s="199">
        <v>4726</v>
      </c>
    </row>
    <row r="541">
      <c r="A541" t="s">
        <v>258</v>
      </c>
      <c r="B541" t="s">
        <v>5638</v>
      </c>
      <c r="C541" t="s" s="199">
        <v>4728</v>
      </c>
    </row>
    <row r="542">
      <c r="A542" t="s">
        <v>258</v>
      </c>
      <c r="B542" t="s">
        <v>5639</v>
      </c>
      <c r="C542" t="s" s="199">
        <v>4730</v>
      </c>
    </row>
    <row r="543">
      <c r="A543" t="s">
        <v>258</v>
      </c>
      <c r="B543" t="s">
        <v>5640</v>
      </c>
      <c r="C543" t="s" s="199">
        <v>4744</v>
      </c>
    </row>
    <row r="544">
      <c r="A544" t="s">
        <v>258</v>
      </c>
      <c r="B544" t="s">
        <v>5641</v>
      </c>
      <c r="C544" t="s" s="199">
        <v>4746</v>
      </c>
    </row>
    <row r="545">
      <c r="A545" t="s">
        <v>258</v>
      </c>
      <c r="B545" t="s">
        <v>5642</v>
      </c>
      <c r="C545" t="s" s="199">
        <v>4748</v>
      </c>
    </row>
    <row r="546">
      <c r="A546" t="s">
        <v>258</v>
      </c>
      <c r="B546" t="s">
        <v>5643</v>
      </c>
      <c r="C546" t="s" s="199">
        <v>4762</v>
      </c>
    </row>
    <row r="547">
      <c r="A547" t="s">
        <v>258</v>
      </c>
      <c r="B547" t="s">
        <v>5644</v>
      </c>
      <c r="C547" t="s" s="199">
        <v>4764</v>
      </c>
    </row>
    <row r="548">
      <c r="A548" t="s">
        <v>258</v>
      </c>
      <c r="B548" t="s">
        <v>5645</v>
      </c>
      <c r="C548" t="s" s="199">
        <v>4766</v>
      </c>
    </row>
    <row r="549">
      <c r="A549" t="s">
        <v>258</v>
      </c>
      <c r="B549" t="s">
        <v>5646</v>
      </c>
      <c r="C549" t="s" s="199">
        <v>4780</v>
      </c>
    </row>
    <row r="550">
      <c r="A550" t="s">
        <v>258</v>
      </c>
      <c r="B550" t="s">
        <v>5647</v>
      </c>
      <c r="C550" t="s" s="199">
        <v>4782</v>
      </c>
    </row>
    <row r="551">
      <c r="A551" t="s">
        <v>258</v>
      </c>
      <c r="B551" t="s">
        <v>5648</v>
      </c>
      <c r="C551" t="s" s="199">
        <v>4784</v>
      </c>
    </row>
    <row r="552">
      <c r="A552" t="s">
        <v>258</v>
      </c>
      <c r="B552" t="s">
        <v>5649</v>
      </c>
      <c r="C552" t="s" s="199">
        <v>4798</v>
      </c>
    </row>
    <row r="553">
      <c r="A553" t="s">
        <v>258</v>
      </c>
      <c r="B553" t="s">
        <v>5650</v>
      </c>
      <c r="C553" t="s" s="199">
        <v>4800</v>
      </c>
    </row>
    <row r="554">
      <c r="A554" t="s">
        <v>258</v>
      </c>
      <c r="B554" t="s">
        <v>5651</v>
      </c>
      <c r="C554" t="s" s="199">
        <v>4802</v>
      </c>
    </row>
    <row r="555">
      <c r="A555" t="s">
        <v>258</v>
      </c>
      <c r="B555" t="s">
        <v>5652</v>
      </c>
      <c r="C555" t="s" s="199">
        <v>4816</v>
      </c>
    </row>
    <row r="556">
      <c r="A556" t="s">
        <v>258</v>
      </c>
      <c r="B556" t="s">
        <v>5653</v>
      </c>
      <c r="C556" t="s" s="199">
        <v>4818</v>
      </c>
    </row>
    <row r="557">
      <c r="A557" t="s">
        <v>258</v>
      </c>
      <c r="B557" t="s">
        <v>5654</v>
      </c>
      <c r="C557" t="s" s="199">
        <v>4820</v>
      </c>
    </row>
    <row r="558">
      <c r="A558" t="s">
        <v>258</v>
      </c>
      <c r="B558" t="s">
        <v>5655</v>
      </c>
      <c r="C558" t="s" s="199">
        <v>4833</v>
      </c>
    </row>
    <row r="559">
      <c r="A559" t="s">
        <v>258</v>
      </c>
      <c r="B559" t="s">
        <v>5656</v>
      </c>
      <c r="C559" t="s" s="199">
        <v>4835</v>
      </c>
    </row>
    <row r="560">
      <c r="A560" t="s">
        <v>258</v>
      </c>
      <c r="B560" t="s">
        <v>5657</v>
      </c>
      <c r="C560" t="s" s="199">
        <v>4837</v>
      </c>
    </row>
    <row r="561">
      <c r="A561" t="s">
        <v>258</v>
      </c>
      <c r="B561" t="s">
        <v>5658</v>
      </c>
      <c r="C561" t="s" s="199">
        <v>4851</v>
      </c>
    </row>
    <row r="562">
      <c r="A562" t="s">
        <v>258</v>
      </c>
      <c r="B562" t="s">
        <v>5659</v>
      </c>
      <c r="C562" t="s" s="199">
        <v>4853</v>
      </c>
    </row>
    <row r="563">
      <c r="A563" t="s">
        <v>258</v>
      </c>
      <c r="B563" t="s">
        <v>5660</v>
      </c>
      <c r="C563" t="s" s="199">
        <v>4855</v>
      </c>
    </row>
    <row r="564">
      <c r="A564" t="s">
        <v>258</v>
      </c>
      <c r="B564" t="s">
        <v>5661</v>
      </c>
      <c r="C564" t="s" s="199">
        <v>4869</v>
      </c>
    </row>
    <row r="565">
      <c r="A565" t="s">
        <v>258</v>
      </c>
      <c r="B565" t="s">
        <v>5662</v>
      </c>
      <c r="C565" t="s" s="199">
        <v>4871</v>
      </c>
    </row>
    <row r="566">
      <c r="A566" t="s">
        <v>258</v>
      </c>
      <c r="B566" t="s">
        <v>5663</v>
      </c>
      <c r="C566" t="s" s="199">
        <v>4873</v>
      </c>
    </row>
    <row r="567">
      <c r="A567" t="s">
        <v>258</v>
      </c>
      <c r="B567" t="s">
        <v>5664</v>
      </c>
      <c r="C567" t="s" s="199">
        <v>4887</v>
      </c>
    </row>
    <row r="568">
      <c r="A568" t="s">
        <v>258</v>
      </c>
      <c r="B568" t="s">
        <v>5665</v>
      </c>
      <c r="C568" t="s" s="199">
        <v>4889</v>
      </c>
    </row>
    <row r="569">
      <c r="A569" t="s">
        <v>258</v>
      </c>
      <c r="B569" t="s">
        <v>5666</v>
      </c>
      <c r="C569" t="s" s="199">
        <v>4891</v>
      </c>
    </row>
    <row r="570">
      <c r="A570" t="s">
        <v>258</v>
      </c>
      <c r="B570" t="s">
        <v>5667</v>
      </c>
      <c r="C570" t="s" s="199">
        <v>4905</v>
      </c>
    </row>
    <row r="571">
      <c r="A571" t="s">
        <v>258</v>
      </c>
      <c r="B571" t="s">
        <v>5668</v>
      </c>
      <c r="C571" t="s" s="199">
        <v>4907</v>
      </c>
    </row>
    <row r="572">
      <c r="A572" t="s">
        <v>258</v>
      </c>
      <c r="B572" t="s">
        <v>5669</v>
      </c>
      <c r="C572" t="s" s="199">
        <v>4909</v>
      </c>
    </row>
    <row r="573">
      <c r="A573" t="s">
        <v>258</v>
      </c>
      <c r="B573" t="s">
        <v>5670</v>
      </c>
      <c r="C573" t="s" s="199">
        <v>4923</v>
      </c>
    </row>
    <row r="574">
      <c r="A574" t="s">
        <v>258</v>
      </c>
      <c r="B574" t="s">
        <v>5671</v>
      </c>
      <c r="C574" t="s" s="199">
        <v>4925</v>
      </c>
    </row>
    <row r="575">
      <c r="A575" t="s">
        <v>258</v>
      </c>
      <c r="B575" t="s">
        <v>5672</v>
      </c>
      <c r="C575" t="s" s="199">
        <v>4927</v>
      </c>
    </row>
    <row r="576">
      <c r="A576" t="s">
        <v>258</v>
      </c>
      <c r="B576" t="s">
        <v>5673</v>
      </c>
      <c r="C576" t="s" s="199">
        <v>4941</v>
      </c>
    </row>
    <row r="577">
      <c r="A577" t="s">
        <v>258</v>
      </c>
      <c r="B577" t="s">
        <v>5674</v>
      </c>
      <c r="C577" t="s" s="199">
        <v>4943</v>
      </c>
    </row>
    <row r="578">
      <c r="A578" t="s">
        <v>258</v>
      </c>
      <c r="B578" t="s">
        <v>5675</v>
      </c>
      <c r="C578" t="s" s="199">
        <v>4945</v>
      </c>
    </row>
    <row r="579">
      <c r="A579" t="s">
        <v>258</v>
      </c>
      <c r="B579" t="s">
        <v>5676</v>
      </c>
      <c r="C579" t="s" s="199">
        <v>4959</v>
      </c>
    </row>
    <row r="580">
      <c r="A580" t="s">
        <v>258</v>
      </c>
      <c r="B580" t="s">
        <v>5677</v>
      </c>
      <c r="C580" t="s" s="199">
        <v>4961</v>
      </c>
    </row>
    <row r="581">
      <c r="A581" t="s">
        <v>258</v>
      </c>
      <c r="B581" t="s">
        <v>5678</v>
      </c>
      <c r="C581" t="s" s="199">
        <v>4963</v>
      </c>
    </row>
    <row r="582">
      <c r="A582" t="s">
        <v>256</v>
      </c>
      <c r="B582" t="s">
        <v>5679</v>
      </c>
      <c r="C582" t="s" s="199">
        <v>5680</v>
      </c>
    </row>
    <row r="583">
      <c r="A583" t="s">
        <v>256</v>
      </c>
      <c r="B583" t="s">
        <v>5681</v>
      </c>
      <c r="C583" t="s" s="199">
        <v>5682</v>
      </c>
    </row>
    <row r="584">
      <c r="A584" t="s">
        <v>256</v>
      </c>
      <c r="B584" t="s">
        <v>5683</v>
      </c>
      <c r="C584" t="s" s="199">
        <v>5684</v>
      </c>
    </row>
    <row r="585">
      <c r="A585" t="s">
        <v>256</v>
      </c>
      <c r="B585" t="s">
        <v>5685</v>
      </c>
      <c r="C585" t="s" s="199">
        <v>5686</v>
      </c>
    </row>
    <row r="586">
      <c r="A586" t="s">
        <v>256</v>
      </c>
      <c r="B586" t="s">
        <v>5687</v>
      </c>
      <c r="C586" t="s" s="199">
        <v>5688</v>
      </c>
    </row>
    <row r="587">
      <c r="A587" t="s">
        <v>256</v>
      </c>
      <c r="B587" t="s">
        <v>5689</v>
      </c>
      <c r="C587" t="s" s="199">
        <v>5690</v>
      </c>
    </row>
    <row r="588">
      <c r="A588" t="s">
        <v>256</v>
      </c>
      <c r="B588" t="s">
        <v>5691</v>
      </c>
      <c r="C588" t="s" s="199">
        <v>5692</v>
      </c>
    </row>
    <row r="589">
      <c r="A589" t="s">
        <v>256</v>
      </c>
      <c r="B589" t="s">
        <v>5693</v>
      </c>
      <c r="C589" t="s" s="199">
        <v>5694</v>
      </c>
    </row>
    <row r="590">
      <c r="A590" t="s">
        <v>256</v>
      </c>
      <c r="B590" t="s">
        <v>5695</v>
      </c>
      <c r="C590" t="s" s="199">
        <v>5696</v>
      </c>
    </row>
    <row r="591">
      <c r="A591" t="s">
        <v>256</v>
      </c>
      <c r="B591" t="s">
        <v>5697</v>
      </c>
      <c r="C591" t="s" s="199">
        <v>5698</v>
      </c>
    </row>
    <row r="592">
      <c r="A592" t="s">
        <v>256</v>
      </c>
      <c r="B592" t="s">
        <v>5699</v>
      </c>
      <c r="C592" t="s" s="199">
        <v>5700</v>
      </c>
    </row>
    <row r="593">
      <c r="A593" t="s">
        <v>256</v>
      </c>
      <c r="B593" t="s">
        <v>5701</v>
      </c>
      <c r="C593" t="s" s="199">
        <v>5702</v>
      </c>
    </row>
    <row r="594">
      <c r="A594" t="s">
        <v>256</v>
      </c>
      <c r="B594" t="s">
        <v>5703</v>
      </c>
      <c r="C594" t="s" s="199">
        <v>5704</v>
      </c>
    </row>
    <row r="595">
      <c r="A595" t="s">
        <v>256</v>
      </c>
      <c r="B595" t="s">
        <v>5705</v>
      </c>
      <c r="C595" t="s" s="199">
        <v>5706</v>
      </c>
    </row>
    <row r="596">
      <c r="A596" t="s">
        <v>256</v>
      </c>
      <c r="B596" t="s">
        <v>5707</v>
      </c>
      <c r="C596" t="s" s="199">
        <v>5708</v>
      </c>
    </row>
    <row r="597">
      <c r="A597" t="s">
        <v>256</v>
      </c>
      <c r="B597" t="s">
        <v>5709</v>
      </c>
      <c r="C597" t="s" s="199">
        <v>5710</v>
      </c>
    </row>
    <row r="598">
      <c r="A598" t="s">
        <v>256</v>
      </c>
      <c r="B598" t="s">
        <v>5711</v>
      </c>
      <c r="C598" t="s" s="199">
        <v>5712</v>
      </c>
    </row>
    <row r="599">
      <c r="A599" t="s">
        <v>256</v>
      </c>
      <c r="B599" t="s">
        <v>5713</v>
      </c>
      <c r="C599" t="s" s="199">
        <v>5714</v>
      </c>
    </row>
    <row r="600">
      <c r="A600" t="s">
        <v>256</v>
      </c>
      <c r="B600" t="s">
        <v>5715</v>
      </c>
      <c r="C600" t="s" s="199">
        <v>5716</v>
      </c>
    </row>
    <row r="601">
      <c r="A601" t="s">
        <v>256</v>
      </c>
      <c r="B601" t="s">
        <v>5717</v>
      </c>
      <c r="C601" t="s" s="199">
        <v>5718</v>
      </c>
    </row>
    <row r="602">
      <c r="A602" t="s">
        <v>256</v>
      </c>
      <c r="B602" t="s">
        <v>5719</v>
      </c>
      <c r="C602" t="s" s="199">
        <v>5720</v>
      </c>
    </row>
    <row r="603">
      <c r="A603" t="s">
        <v>256</v>
      </c>
      <c r="B603" t="s">
        <v>5721</v>
      </c>
      <c r="C603" t="s" s="199">
        <v>5722</v>
      </c>
    </row>
    <row r="604">
      <c r="A604" t="s">
        <v>256</v>
      </c>
      <c r="B604" t="s">
        <v>5723</v>
      </c>
      <c r="C604" t="s" s="199">
        <v>5724</v>
      </c>
    </row>
    <row r="605">
      <c r="A605" t="s">
        <v>256</v>
      </c>
      <c r="B605" t="s">
        <v>5725</v>
      </c>
      <c r="C605" t="s" s="199">
        <v>5726</v>
      </c>
    </row>
    <row r="606">
      <c r="A606" t="s">
        <v>256</v>
      </c>
      <c r="B606" t="s">
        <v>5727</v>
      </c>
      <c r="C606" t="s" s="199">
        <v>5728</v>
      </c>
    </row>
    <row r="607">
      <c r="A607" t="s">
        <v>256</v>
      </c>
      <c r="B607" t="s">
        <v>5729</v>
      </c>
      <c r="C607" t="s" s="199">
        <v>5730</v>
      </c>
    </row>
    <row r="608">
      <c r="A608" t="s">
        <v>256</v>
      </c>
      <c r="B608" t="s">
        <v>5731</v>
      </c>
      <c r="C608" t="s" s="199">
        <v>5732</v>
      </c>
    </row>
    <row r="609">
      <c r="A609" t="s">
        <v>256</v>
      </c>
      <c r="B609" t="s">
        <v>5733</v>
      </c>
      <c r="C609" t="s" s="199">
        <v>5734</v>
      </c>
    </row>
    <row r="610">
      <c r="A610" t="s">
        <v>256</v>
      </c>
      <c r="B610" t="s">
        <v>5735</v>
      </c>
      <c r="C610" t="s" s="199">
        <v>5736</v>
      </c>
    </row>
    <row r="611">
      <c r="A611" t="s">
        <v>256</v>
      </c>
      <c r="B611" t="s">
        <v>5737</v>
      </c>
      <c r="C611" t="s" s="199">
        <v>5738</v>
      </c>
    </row>
    <row r="612">
      <c r="A612" t="s">
        <v>256</v>
      </c>
      <c r="B612" t="s">
        <v>5739</v>
      </c>
      <c r="C612" t="s" s="199">
        <v>5740</v>
      </c>
    </row>
    <row r="613">
      <c r="A613" t="s">
        <v>256</v>
      </c>
      <c r="B613" t="s">
        <v>5741</v>
      </c>
      <c r="C613" t="s" s="199">
        <v>5742</v>
      </c>
    </row>
    <row r="614">
      <c r="A614" t="s">
        <v>256</v>
      </c>
      <c r="B614" t="s">
        <v>5743</v>
      </c>
      <c r="C614" t="s" s="199">
        <v>5744</v>
      </c>
    </row>
    <row r="615">
      <c r="A615" t="s">
        <v>256</v>
      </c>
      <c r="B615" t="s">
        <v>5745</v>
      </c>
      <c r="C615" t="s" s="199">
        <v>5746</v>
      </c>
    </row>
    <row r="616">
      <c r="A616" t="s">
        <v>256</v>
      </c>
      <c r="B616" t="s">
        <v>5747</v>
      </c>
      <c r="C616" t="s" s="199">
        <v>5748</v>
      </c>
    </row>
    <row r="617">
      <c r="A617" t="s">
        <v>256</v>
      </c>
      <c r="B617" t="s">
        <v>5749</v>
      </c>
      <c r="C617" t="s" s="199">
        <v>5750</v>
      </c>
    </row>
    <row r="618">
      <c r="A618" t="s">
        <v>256</v>
      </c>
      <c r="B618" t="s">
        <v>5751</v>
      </c>
      <c r="C618" t="s" s="199">
        <v>5752</v>
      </c>
    </row>
    <row r="619">
      <c r="A619" t="s">
        <v>256</v>
      </c>
      <c r="B619" t="s">
        <v>5753</v>
      </c>
      <c r="C619" t="s" s="199">
        <v>5754</v>
      </c>
    </row>
    <row r="620">
      <c r="A620" t="s">
        <v>256</v>
      </c>
      <c r="B620" t="s">
        <v>5755</v>
      </c>
      <c r="C620" t="s" s="199">
        <v>5756</v>
      </c>
    </row>
    <row r="621">
      <c r="A621" t="s">
        <v>256</v>
      </c>
      <c r="B621" t="s">
        <v>5757</v>
      </c>
      <c r="C621" t="s" s="199">
        <v>5758</v>
      </c>
    </row>
    <row r="622">
      <c r="A622" t="s">
        <v>256</v>
      </c>
      <c r="B622" t="s">
        <v>5759</v>
      </c>
      <c r="C622" t="s" s="199">
        <v>5760</v>
      </c>
    </row>
    <row r="623">
      <c r="A623" t="s">
        <v>256</v>
      </c>
      <c r="B623" t="s">
        <v>5761</v>
      </c>
      <c r="C623" t="s" s="199">
        <v>5762</v>
      </c>
    </row>
    <row r="624">
      <c r="A624" t="s">
        <v>256</v>
      </c>
      <c r="B624" t="s">
        <v>5763</v>
      </c>
      <c r="C624" t="s" s="199">
        <v>5764</v>
      </c>
    </row>
    <row r="625">
      <c r="A625" t="s">
        <v>256</v>
      </c>
      <c r="B625" t="s">
        <v>5765</v>
      </c>
      <c r="C625" t="s" s="199">
        <v>5766</v>
      </c>
    </row>
    <row r="626">
      <c r="A626" t="s">
        <v>256</v>
      </c>
      <c r="B626" t="s">
        <v>5767</v>
      </c>
      <c r="C626" t="s" s="199">
        <v>5768</v>
      </c>
    </row>
    <row r="627">
      <c r="A627" t="s">
        <v>256</v>
      </c>
      <c r="B627" t="s">
        <v>5769</v>
      </c>
      <c r="C627" t="s" s="199">
        <v>5770</v>
      </c>
    </row>
    <row r="628">
      <c r="A628" t="s">
        <v>256</v>
      </c>
      <c r="B628" t="s">
        <v>5771</v>
      </c>
      <c r="C628" t="s" s="199">
        <v>5772</v>
      </c>
    </row>
    <row r="629">
      <c r="A629" t="s">
        <v>256</v>
      </c>
      <c r="B629" t="s">
        <v>5773</v>
      </c>
      <c r="C629" t="s" s="199">
        <v>5774</v>
      </c>
    </row>
    <row r="630">
      <c r="A630" t="s">
        <v>256</v>
      </c>
      <c r="B630" t="s">
        <v>5775</v>
      </c>
      <c r="C630" t="s" s="199">
        <v>5776</v>
      </c>
    </row>
    <row r="631">
      <c r="A631" t="s">
        <v>256</v>
      </c>
      <c r="B631" t="s">
        <v>5777</v>
      </c>
      <c r="C631" t="s" s="199">
        <v>5778</v>
      </c>
    </row>
    <row r="632">
      <c r="A632" t="s">
        <v>256</v>
      </c>
      <c r="B632" t="s">
        <v>5779</v>
      </c>
      <c r="C632" t="s" s="199">
        <v>5780</v>
      </c>
    </row>
    <row r="633">
      <c r="A633" t="s">
        <v>256</v>
      </c>
      <c r="B633" t="s">
        <v>5781</v>
      </c>
      <c r="C633" t="s" s="199">
        <v>5782</v>
      </c>
    </row>
    <row r="634">
      <c r="A634" t="s">
        <v>256</v>
      </c>
      <c r="B634" t="s">
        <v>5783</v>
      </c>
      <c r="C634" t="s" s="199">
        <v>5784</v>
      </c>
    </row>
    <row r="635">
      <c r="A635" t="s">
        <v>256</v>
      </c>
      <c r="B635" t="s">
        <v>5785</v>
      </c>
      <c r="C635" t="s" s="199">
        <v>5786</v>
      </c>
    </row>
    <row r="636">
      <c r="A636" t="s">
        <v>256</v>
      </c>
      <c r="B636" t="s">
        <v>5787</v>
      </c>
      <c r="C636" t="s" s="199">
        <v>5788</v>
      </c>
    </row>
    <row r="637">
      <c r="A637" t="s">
        <v>256</v>
      </c>
      <c r="B637" t="s">
        <v>5789</v>
      </c>
      <c r="C637" t="s" s="199">
        <v>5790</v>
      </c>
    </row>
    <row r="638">
      <c r="A638" t="s">
        <v>256</v>
      </c>
      <c r="B638" t="s">
        <v>5791</v>
      </c>
      <c r="C638" t="s" s="199">
        <v>5792</v>
      </c>
    </row>
    <row r="639">
      <c r="A639" t="s">
        <v>256</v>
      </c>
      <c r="B639" t="s">
        <v>5793</v>
      </c>
      <c r="C639" t="s" s="199">
        <v>5794</v>
      </c>
    </row>
    <row r="640">
      <c r="A640" t="s">
        <v>256</v>
      </c>
      <c r="B640" t="s">
        <v>5795</v>
      </c>
      <c r="C640" t="s" s="199">
        <v>5796</v>
      </c>
    </row>
    <row r="641">
      <c r="A641" t="s">
        <v>256</v>
      </c>
      <c r="B641" t="s">
        <v>5797</v>
      </c>
      <c r="C641" t="s" s="199">
        <v>5798</v>
      </c>
    </row>
    <row r="642">
      <c r="A642" t="s">
        <v>256</v>
      </c>
      <c r="B642" t="s">
        <v>5799</v>
      </c>
      <c r="C642" t="s" s="199">
        <v>5800</v>
      </c>
    </row>
    <row r="643">
      <c r="A643" t="s">
        <v>256</v>
      </c>
      <c r="B643" t="s">
        <v>5801</v>
      </c>
      <c r="C643" t="s" s="199">
        <v>5802</v>
      </c>
    </row>
    <row r="644">
      <c r="A644" t="s">
        <v>256</v>
      </c>
      <c r="B644" t="s">
        <v>5803</v>
      </c>
      <c r="C644" t="s" s="199">
        <v>5804</v>
      </c>
    </row>
    <row r="645">
      <c r="A645" t="s">
        <v>256</v>
      </c>
      <c r="B645" t="s">
        <v>5805</v>
      </c>
      <c r="C645" t="s" s="199">
        <v>5806</v>
      </c>
    </row>
    <row r="646">
      <c r="A646" t="s">
        <v>256</v>
      </c>
      <c r="B646" t="s">
        <v>5807</v>
      </c>
      <c r="C646" t="s" s="199">
        <v>5808</v>
      </c>
    </row>
    <row r="647">
      <c r="A647" t="s">
        <v>256</v>
      </c>
      <c r="B647" t="s">
        <v>5809</v>
      </c>
      <c r="C647" t="s" s="199">
        <v>5810</v>
      </c>
    </row>
    <row r="648">
      <c r="A648" t="s">
        <v>256</v>
      </c>
      <c r="B648" t="s">
        <v>5811</v>
      </c>
      <c r="C648" t="s" s="199">
        <v>5812</v>
      </c>
    </row>
    <row r="649">
      <c r="A649" t="s">
        <v>256</v>
      </c>
      <c r="B649" t="s">
        <v>5813</v>
      </c>
      <c r="C649" t="s" s="199">
        <v>5814</v>
      </c>
    </row>
    <row r="650">
      <c r="A650" t="s">
        <v>256</v>
      </c>
      <c r="B650" t="s">
        <v>5815</v>
      </c>
      <c r="C650" t="s" s="199">
        <v>5816</v>
      </c>
    </row>
    <row r="651">
      <c r="A651" t="s">
        <v>256</v>
      </c>
      <c r="B651" t="s">
        <v>5817</v>
      </c>
      <c r="C651" t="s" s="199">
        <v>5818</v>
      </c>
    </row>
    <row r="652">
      <c r="A652" t="s">
        <v>256</v>
      </c>
      <c r="B652" t="s">
        <v>5819</v>
      </c>
      <c r="C652" t="s" s="199">
        <v>5820</v>
      </c>
    </row>
    <row r="653">
      <c r="A653" t="s">
        <v>256</v>
      </c>
      <c r="B653" t="s">
        <v>5821</v>
      </c>
      <c r="C653" t="s" s="199">
        <v>5822</v>
      </c>
    </row>
    <row r="654">
      <c r="A654" t="s">
        <v>256</v>
      </c>
      <c r="B654" t="s">
        <v>5823</v>
      </c>
      <c r="C654" t="s" s="199">
        <v>5824</v>
      </c>
    </row>
    <row r="655">
      <c r="A655" t="s">
        <v>256</v>
      </c>
      <c r="B655" t="s">
        <v>5825</v>
      </c>
      <c r="C655" t="s" s="199">
        <v>5826</v>
      </c>
    </row>
    <row r="656">
      <c r="A656" t="s">
        <v>256</v>
      </c>
      <c r="B656" t="s">
        <v>5827</v>
      </c>
      <c r="C656" t="s" s="199">
        <v>5828</v>
      </c>
    </row>
    <row r="657">
      <c r="A657" t="s">
        <v>256</v>
      </c>
      <c r="B657" t="s">
        <v>5829</v>
      </c>
      <c r="C657" t="s" s="199">
        <v>5830</v>
      </c>
    </row>
    <row r="658">
      <c r="A658" t="s">
        <v>256</v>
      </c>
      <c r="B658" t="s">
        <v>5831</v>
      </c>
      <c r="C658" t="s" s="199">
        <v>5832</v>
      </c>
    </row>
    <row r="659">
      <c r="A659" t="s">
        <v>256</v>
      </c>
      <c r="B659" t="s">
        <v>5833</v>
      </c>
      <c r="C659" t="s" s="199">
        <v>5834</v>
      </c>
    </row>
    <row r="660">
      <c r="A660" t="s">
        <v>256</v>
      </c>
      <c r="B660" t="s">
        <v>5835</v>
      </c>
      <c r="C660" t="s" s="199">
        <v>5836</v>
      </c>
    </row>
    <row r="661">
      <c r="A661" t="s">
        <v>256</v>
      </c>
      <c r="B661" t="s">
        <v>5837</v>
      </c>
      <c r="C661" t="s" s="199">
        <v>5838</v>
      </c>
    </row>
    <row r="662">
      <c r="A662" t="s">
        <v>256</v>
      </c>
      <c r="B662" t="s">
        <v>5839</v>
      </c>
      <c r="C662" t="s" s="199">
        <v>5840</v>
      </c>
    </row>
    <row r="663">
      <c r="A663" t="s">
        <v>256</v>
      </c>
      <c r="B663" t="s">
        <v>5841</v>
      </c>
      <c r="C663" t="s" s="199">
        <v>5842</v>
      </c>
    </row>
    <row r="664">
      <c r="A664" t="s">
        <v>256</v>
      </c>
      <c r="B664" t="s">
        <v>5843</v>
      </c>
      <c r="C664" t="s" s="199">
        <v>5844</v>
      </c>
    </row>
    <row r="665">
      <c r="A665" t="s">
        <v>256</v>
      </c>
      <c r="B665" t="s">
        <v>5845</v>
      </c>
      <c r="C665" t="s" s="199">
        <v>5846</v>
      </c>
    </row>
    <row r="666">
      <c r="A666" t="s">
        <v>256</v>
      </c>
      <c r="B666" t="s">
        <v>5847</v>
      </c>
      <c r="C666" t="s" s="199">
        <v>5848</v>
      </c>
    </row>
    <row r="667">
      <c r="A667" t="s">
        <v>256</v>
      </c>
      <c r="B667" t="s">
        <v>5849</v>
      </c>
      <c r="C667" t="s" s="199">
        <v>5850</v>
      </c>
    </row>
    <row r="668">
      <c r="A668" t="s">
        <v>256</v>
      </c>
      <c r="B668" t="s">
        <v>5851</v>
      </c>
      <c r="C668" t="s" s="199">
        <v>5852</v>
      </c>
    </row>
    <row r="669">
      <c r="A669" t="s">
        <v>256</v>
      </c>
      <c r="B669" t="s">
        <v>5853</v>
      </c>
      <c r="C669" t="s" s="199">
        <v>5854</v>
      </c>
    </row>
    <row r="670">
      <c r="A670" t="s">
        <v>256</v>
      </c>
      <c r="B670" t="s">
        <v>5855</v>
      </c>
      <c r="C670" t="s" s="199">
        <v>5856</v>
      </c>
    </row>
    <row r="671">
      <c r="A671" t="s">
        <v>256</v>
      </c>
      <c r="B671" t="s">
        <v>5857</v>
      </c>
      <c r="C671" t="s" s="199">
        <v>5858</v>
      </c>
    </row>
    <row r="672">
      <c r="A672" t="s">
        <v>256</v>
      </c>
      <c r="B672" t="s">
        <v>5859</v>
      </c>
      <c r="C672" t="s" s="199">
        <v>5860</v>
      </c>
    </row>
    <row r="673">
      <c r="A673" t="s">
        <v>256</v>
      </c>
      <c r="B673" t="s">
        <v>5861</v>
      </c>
      <c r="C673" t="s" s="199">
        <v>5862</v>
      </c>
    </row>
    <row r="674">
      <c r="A674" t="s">
        <v>256</v>
      </c>
      <c r="B674" t="s">
        <v>5863</v>
      </c>
      <c r="C674" t="s" s="199">
        <v>5864</v>
      </c>
    </row>
    <row r="675">
      <c r="A675" t="s">
        <v>256</v>
      </c>
      <c r="B675" t="s">
        <v>5865</v>
      </c>
      <c r="C675" t="s" s="199">
        <v>5866</v>
      </c>
    </row>
    <row r="676">
      <c r="A676" t="s">
        <v>256</v>
      </c>
      <c r="B676" t="s">
        <v>5867</v>
      </c>
      <c r="C676" t="s" s="199">
        <v>5868</v>
      </c>
    </row>
    <row r="677">
      <c r="A677" t="s">
        <v>256</v>
      </c>
      <c r="B677" t="s">
        <v>5869</v>
      </c>
      <c r="C677" t="s" s="199">
        <v>5870</v>
      </c>
    </row>
    <row r="678">
      <c r="A678" t="s">
        <v>256</v>
      </c>
      <c r="B678" t="s">
        <v>5871</v>
      </c>
      <c r="C678" t="s" s="199">
        <v>5872</v>
      </c>
    </row>
    <row r="679">
      <c r="A679" t="s">
        <v>256</v>
      </c>
      <c r="B679" t="s">
        <v>5873</v>
      </c>
      <c r="C679" t="s" s="199">
        <v>5874</v>
      </c>
    </row>
    <row r="680">
      <c r="A680" t="s">
        <v>256</v>
      </c>
      <c r="B680" t="s">
        <v>5875</v>
      </c>
      <c r="C680" t="s" s="199">
        <v>5876</v>
      </c>
    </row>
    <row r="681">
      <c r="A681" t="s">
        <v>256</v>
      </c>
      <c r="B681" t="s">
        <v>5877</v>
      </c>
      <c r="C681" t="s" s="199">
        <v>5878</v>
      </c>
    </row>
    <row r="682">
      <c r="A682" t="s">
        <v>256</v>
      </c>
      <c r="B682" t="s">
        <v>5879</v>
      </c>
      <c r="C682" t="s" s="199">
        <v>5880</v>
      </c>
    </row>
    <row r="683">
      <c r="A683" t="s">
        <v>256</v>
      </c>
      <c r="B683" t="s">
        <v>5881</v>
      </c>
      <c r="C683" t="s" s="199">
        <v>5882</v>
      </c>
    </row>
    <row r="684">
      <c r="A684" t="s">
        <v>256</v>
      </c>
      <c r="B684" t="s">
        <v>5883</v>
      </c>
      <c r="C684" t="s" s="199">
        <v>5884</v>
      </c>
    </row>
    <row r="685">
      <c r="A685" t="s">
        <v>256</v>
      </c>
      <c r="B685" t="s">
        <v>5885</v>
      </c>
      <c r="C685" t="s" s="199">
        <v>5886</v>
      </c>
    </row>
    <row r="686">
      <c r="A686" t="s">
        <v>256</v>
      </c>
      <c r="B686" t="s">
        <v>5887</v>
      </c>
      <c r="C686" t="s" s="199">
        <v>5888</v>
      </c>
    </row>
    <row r="687">
      <c r="A687" t="s">
        <v>256</v>
      </c>
      <c r="B687" t="s">
        <v>5889</v>
      </c>
      <c r="C687" t="s" s="199">
        <v>5890</v>
      </c>
    </row>
    <row r="688">
      <c r="A688" t="s">
        <v>256</v>
      </c>
      <c r="B688" t="s">
        <v>5891</v>
      </c>
      <c r="C688" t="s" s="199">
        <v>5892</v>
      </c>
    </row>
    <row r="689">
      <c r="A689" t="s">
        <v>256</v>
      </c>
      <c r="B689" t="s">
        <v>5893</v>
      </c>
      <c r="C689" t="s" s="199">
        <v>5894</v>
      </c>
    </row>
    <row r="690">
      <c r="A690" t="s">
        <v>256</v>
      </c>
      <c r="B690" t="s">
        <v>5895</v>
      </c>
      <c r="C690" t="s" s="199">
        <v>5896</v>
      </c>
    </row>
    <row r="691">
      <c r="A691" t="s">
        <v>256</v>
      </c>
      <c r="B691" t="s">
        <v>5897</v>
      </c>
      <c r="C691" t="s" s="199">
        <v>5898</v>
      </c>
    </row>
    <row r="692">
      <c r="A692" t="s">
        <v>256</v>
      </c>
      <c r="B692" t="s">
        <v>5899</v>
      </c>
      <c r="C692" t="s" s="199">
        <v>5900</v>
      </c>
    </row>
    <row r="693">
      <c r="A693" t="s">
        <v>256</v>
      </c>
      <c r="B693" t="s">
        <v>5901</v>
      </c>
      <c r="C693" t="s" s="199">
        <v>5902</v>
      </c>
    </row>
    <row r="694">
      <c r="A694" t="s">
        <v>256</v>
      </c>
      <c r="B694" t="s">
        <v>5903</v>
      </c>
      <c r="C694" t="s" s="199">
        <v>5904</v>
      </c>
    </row>
    <row r="695">
      <c r="A695" t="s">
        <v>256</v>
      </c>
      <c r="B695" t="s">
        <v>5905</v>
      </c>
      <c r="C695" t="s" s="199">
        <v>5906</v>
      </c>
    </row>
    <row r="696">
      <c r="A696" t="s">
        <v>256</v>
      </c>
      <c r="B696" t="s">
        <v>5907</v>
      </c>
      <c r="C696" t="s" s="199">
        <v>5908</v>
      </c>
    </row>
    <row r="697">
      <c r="A697" t="s">
        <v>256</v>
      </c>
      <c r="B697" t="s">
        <v>5909</v>
      </c>
      <c r="C697" t="s" s="199">
        <v>5910</v>
      </c>
    </row>
    <row r="698">
      <c r="A698" t="s">
        <v>256</v>
      </c>
      <c r="B698" t="s">
        <v>5911</v>
      </c>
      <c r="C698" t="s" s="199">
        <v>5912</v>
      </c>
    </row>
    <row r="699">
      <c r="A699" t="s">
        <v>256</v>
      </c>
      <c r="B699" t="s">
        <v>5913</v>
      </c>
      <c r="C699" t="s" s="199">
        <v>5914</v>
      </c>
    </row>
    <row r="700">
      <c r="A700" t="s">
        <v>256</v>
      </c>
      <c r="B700" t="s">
        <v>5915</v>
      </c>
      <c r="C700" t="s" s="199">
        <v>5916</v>
      </c>
    </row>
    <row r="701">
      <c r="A701" t="s">
        <v>256</v>
      </c>
      <c r="B701" t="s">
        <v>5917</v>
      </c>
      <c r="C701" t="s" s="199">
        <v>5918</v>
      </c>
    </row>
    <row r="702">
      <c r="A702" t="s">
        <v>256</v>
      </c>
      <c r="B702" t="s">
        <v>5919</v>
      </c>
      <c r="C702" t="s" s="199">
        <v>5920</v>
      </c>
    </row>
    <row r="703">
      <c r="A703" t="s">
        <v>256</v>
      </c>
      <c r="B703" t="s">
        <v>5921</v>
      </c>
      <c r="C703" t="s" s="199">
        <v>5922</v>
      </c>
    </row>
    <row r="704">
      <c r="A704" t="s">
        <v>256</v>
      </c>
      <c r="B704" t="s">
        <v>5923</v>
      </c>
      <c r="C704" t="s" s="199">
        <v>5924</v>
      </c>
    </row>
    <row r="705">
      <c r="A705" t="s">
        <v>256</v>
      </c>
      <c r="B705" t="s">
        <v>5925</v>
      </c>
      <c r="C705" t="s" s="199">
        <v>5926</v>
      </c>
    </row>
    <row r="706">
      <c r="A706" t="s">
        <v>256</v>
      </c>
      <c r="B706" t="s">
        <v>5927</v>
      </c>
      <c r="C706" t="s" s="199">
        <v>5928</v>
      </c>
    </row>
    <row r="707">
      <c r="A707" t="s">
        <v>256</v>
      </c>
      <c r="B707" t="s">
        <v>5929</v>
      </c>
      <c r="C707" t="s" s="199">
        <v>5930</v>
      </c>
    </row>
    <row r="708">
      <c r="A708" t="s">
        <v>256</v>
      </c>
      <c r="B708" t="s">
        <v>5931</v>
      </c>
      <c r="C708" t="s" s="199">
        <v>5932</v>
      </c>
    </row>
    <row r="709">
      <c r="A709" t="s">
        <v>256</v>
      </c>
      <c r="B709" t="s">
        <v>5933</v>
      </c>
      <c r="C709" t="s" s="199">
        <v>5934</v>
      </c>
    </row>
    <row r="710">
      <c r="A710" t="s">
        <v>256</v>
      </c>
      <c r="B710" t="s">
        <v>5935</v>
      </c>
      <c r="C710" t="s" s="199">
        <v>5936</v>
      </c>
    </row>
    <row r="711">
      <c r="A711" t="s">
        <v>256</v>
      </c>
      <c r="B711" t="s">
        <v>5937</v>
      </c>
      <c r="C711" t="s" s="199">
        <v>5938</v>
      </c>
    </row>
    <row r="712">
      <c r="A712" t="s">
        <v>256</v>
      </c>
      <c r="B712" t="s">
        <v>5939</v>
      </c>
      <c r="C712" t="s" s="199">
        <v>5940</v>
      </c>
    </row>
    <row r="713">
      <c r="A713" t="s">
        <v>256</v>
      </c>
      <c r="B713" t="s">
        <v>5941</v>
      </c>
      <c r="C713" t="s" s="199">
        <v>5942</v>
      </c>
    </row>
    <row r="714">
      <c r="A714" t="s">
        <v>256</v>
      </c>
      <c r="B714" t="s">
        <v>5943</v>
      </c>
      <c r="C714" t="s" s="199">
        <v>5944</v>
      </c>
    </row>
    <row r="715">
      <c r="A715" t="s">
        <v>256</v>
      </c>
      <c r="B715" t="s">
        <v>5945</v>
      </c>
      <c r="C715" t="s" s="199">
        <v>5946</v>
      </c>
    </row>
    <row r="716">
      <c r="A716" t="s">
        <v>256</v>
      </c>
      <c r="B716" t="s">
        <v>5947</v>
      </c>
      <c r="C716" t="s" s="199">
        <v>5948</v>
      </c>
    </row>
    <row r="717">
      <c r="A717" t="s">
        <v>256</v>
      </c>
      <c r="B717" t="s">
        <v>5949</v>
      </c>
      <c r="C717" t="s" s="199">
        <v>5950</v>
      </c>
    </row>
    <row r="718">
      <c r="A718" t="s">
        <v>256</v>
      </c>
      <c r="B718" t="s">
        <v>5951</v>
      </c>
      <c r="C718" t="s" s="199">
        <v>5952</v>
      </c>
    </row>
    <row r="719">
      <c r="A719" t="s">
        <v>256</v>
      </c>
      <c r="B719" t="s">
        <v>5953</v>
      </c>
      <c r="C719" t="s" s="199">
        <v>5954</v>
      </c>
    </row>
    <row r="720">
      <c r="A720" t="s">
        <v>256</v>
      </c>
      <c r="B720" t="s">
        <v>5955</v>
      </c>
      <c r="C720" t="s" s="199">
        <v>5956</v>
      </c>
    </row>
    <row r="721">
      <c r="A721" t="s">
        <v>256</v>
      </c>
      <c r="B721" t="s">
        <v>5957</v>
      </c>
      <c r="C721" t="s" s="199">
        <v>5958</v>
      </c>
    </row>
    <row r="722">
      <c r="A722" t="s">
        <v>256</v>
      </c>
      <c r="B722" t="s">
        <v>5959</v>
      </c>
      <c r="C722" t="s" s="199">
        <v>5960</v>
      </c>
    </row>
    <row r="723">
      <c r="A723" t="s">
        <v>256</v>
      </c>
      <c r="B723" t="s">
        <v>5961</v>
      </c>
      <c r="C723" t="s" s="199">
        <v>5962</v>
      </c>
    </row>
    <row r="724">
      <c r="A724" t="s">
        <v>256</v>
      </c>
      <c r="B724" t="s">
        <v>5963</v>
      </c>
      <c r="C724" t="s" s="199">
        <v>5964</v>
      </c>
    </row>
    <row r="725">
      <c r="A725" t="s">
        <v>256</v>
      </c>
      <c r="B725" t="s">
        <v>5965</v>
      </c>
      <c r="C725" t="s" s="199">
        <v>5966</v>
      </c>
    </row>
    <row r="726">
      <c r="A726" t="s">
        <v>256</v>
      </c>
      <c r="B726" t="s">
        <v>5967</v>
      </c>
      <c r="C726" t="s" s="199">
        <v>5968</v>
      </c>
    </row>
    <row r="727">
      <c r="A727" t="s">
        <v>256</v>
      </c>
      <c r="B727" t="s">
        <v>5969</v>
      </c>
      <c r="C727" t="s" s="199">
        <v>5970</v>
      </c>
    </row>
    <row r="728">
      <c r="A728" t="s">
        <v>256</v>
      </c>
      <c r="B728" t="s">
        <v>5971</v>
      </c>
      <c r="C728" t="s" s="199">
        <v>5972</v>
      </c>
    </row>
    <row r="729">
      <c r="A729" t="s">
        <v>256</v>
      </c>
      <c r="B729" t="s">
        <v>5973</v>
      </c>
      <c r="C729" t="s" s="199">
        <v>5974</v>
      </c>
    </row>
    <row r="730">
      <c r="A730" t="s">
        <v>256</v>
      </c>
      <c r="B730" t="s">
        <v>5975</v>
      </c>
      <c r="C730" t="s" s="199">
        <v>5976</v>
      </c>
    </row>
    <row r="731">
      <c r="A731" t="s">
        <v>256</v>
      </c>
      <c r="B731" t="s">
        <v>5977</v>
      </c>
      <c r="C731" t="s" s="199">
        <v>5978</v>
      </c>
    </row>
    <row r="732">
      <c r="A732" t="s">
        <v>256</v>
      </c>
      <c r="B732" t="s">
        <v>5979</v>
      </c>
      <c r="C732" t="s" s="199">
        <v>5980</v>
      </c>
    </row>
    <row r="733">
      <c r="A733" t="s">
        <v>256</v>
      </c>
      <c r="B733" t="s">
        <v>5981</v>
      </c>
      <c r="C733" t="s" s="199">
        <v>5982</v>
      </c>
    </row>
    <row r="734">
      <c r="A734" t="s">
        <v>256</v>
      </c>
      <c r="B734" t="s">
        <v>5983</v>
      </c>
      <c r="C734" t="s" s="199">
        <v>5984</v>
      </c>
    </row>
    <row r="735">
      <c r="A735" t="s">
        <v>256</v>
      </c>
      <c r="B735" t="s">
        <v>5985</v>
      </c>
      <c r="C735" t="s" s="199">
        <v>5986</v>
      </c>
    </row>
    <row r="736">
      <c r="A736" t="s">
        <v>256</v>
      </c>
      <c r="B736" t="s">
        <v>5987</v>
      </c>
      <c r="C736" t="s" s="199">
        <v>5988</v>
      </c>
    </row>
    <row r="737">
      <c r="A737" t="s">
        <v>256</v>
      </c>
      <c r="B737" t="s">
        <v>5989</v>
      </c>
      <c r="C737" t="s" s="199">
        <v>5990</v>
      </c>
    </row>
    <row r="738">
      <c r="A738" t="s">
        <v>256</v>
      </c>
      <c r="B738" t="s">
        <v>5991</v>
      </c>
      <c r="C738" t="s" s="199">
        <v>5992</v>
      </c>
    </row>
    <row r="739">
      <c r="A739" t="s">
        <v>256</v>
      </c>
      <c r="B739" t="s">
        <v>5993</v>
      </c>
      <c r="C739" t="s" s="199">
        <v>5994</v>
      </c>
    </row>
    <row r="740">
      <c r="A740" t="s">
        <v>256</v>
      </c>
      <c r="B740" t="s">
        <v>5995</v>
      </c>
      <c r="C740" t="s" s="199">
        <v>5996</v>
      </c>
    </row>
    <row r="741">
      <c r="A741" t="s">
        <v>256</v>
      </c>
      <c r="B741" t="s">
        <v>5997</v>
      </c>
      <c r="C741" t="s" s="199">
        <v>5998</v>
      </c>
    </row>
    <row r="742">
      <c r="A742" t="s">
        <v>256</v>
      </c>
      <c r="B742" t="s">
        <v>5999</v>
      </c>
      <c r="C742" t="s" s="199">
        <v>6000</v>
      </c>
    </row>
    <row r="743">
      <c r="A743" t="s">
        <v>256</v>
      </c>
      <c r="B743" t="s">
        <v>6001</v>
      </c>
      <c r="C743" t="s" s="199">
        <v>6002</v>
      </c>
    </row>
    <row r="744">
      <c r="A744" t="s">
        <v>256</v>
      </c>
      <c r="B744" t="s">
        <v>6003</v>
      </c>
      <c r="C744" t="s" s="199">
        <v>6004</v>
      </c>
    </row>
    <row r="745">
      <c r="A745" t="s">
        <v>256</v>
      </c>
      <c r="B745" t="s">
        <v>6005</v>
      </c>
      <c r="C745" t="s" s="199">
        <v>6006</v>
      </c>
    </row>
    <row r="746">
      <c r="A746" t="s">
        <v>256</v>
      </c>
      <c r="B746" t="s">
        <v>6007</v>
      </c>
      <c r="C746" t="s" s="199">
        <v>6008</v>
      </c>
    </row>
    <row r="747">
      <c r="A747" t="s">
        <v>256</v>
      </c>
      <c r="B747" t="s">
        <v>6009</v>
      </c>
      <c r="C747" t="s" s="199">
        <v>6010</v>
      </c>
    </row>
    <row r="748">
      <c r="A748" t="s">
        <v>256</v>
      </c>
      <c r="B748" t="s">
        <v>6011</v>
      </c>
      <c r="C748" t="s" s="199">
        <v>6012</v>
      </c>
    </row>
    <row r="749">
      <c r="A749" t="s">
        <v>256</v>
      </c>
      <c r="B749" t="s">
        <v>6013</v>
      </c>
      <c r="C749" t="s" s="199">
        <v>6014</v>
      </c>
    </row>
    <row r="750">
      <c r="A750" t="s">
        <v>256</v>
      </c>
      <c r="B750" t="s">
        <v>6015</v>
      </c>
      <c r="C750" t="s" s="199">
        <v>6016</v>
      </c>
    </row>
    <row r="751">
      <c r="A751" t="s">
        <v>256</v>
      </c>
      <c r="B751" t="s">
        <v>6017</v>
      </c>
      <c r="C751" t="s" s="199">
        <v>6018</v>
      </c>
    </row>
    <row r="752">
      <c r="A752" t="s">
        <v>256</v>
      </c>
      <c r="B752" t="s">
        <v>6019</v>
      </c>
      <c r="C752" t="s" s="199">
        <v>6020</v>
      </c>
    </row>
    <row r="753">
      <c r="A753" t="s">
        <v>256</v>
      </c>
      <c r="B753" t="s">
        <v>6021</v>
      </c>
      <c r="C753" t="s" s="199">
        <v>6022</v>
      </c>
    </row>
    <row r="754">
      <c r="A754" t="s">
        <v>256</v>
      </c>
      <c r="B754" t="s">
        <v>6023</v>
      </c>
      <c r="C754" t="s" s="199">
        <v>6024</v>
      </c>
    </row>
    <row r="755">
      <c r="A755" t="s">
        <v>256</v>
      </c>
      <c r="B755" t="s">
        <v>6025</v>
      </c>
      <c r="C755" t="s" s="199">
        <v>6026</v>
      </c>
    </row>
    <row r="756">
      <c r="A756" t="s">
        <v>256</v>
      </c>
      <c r="B756" t="s">
        <v>6027</v>
      </c>
      <c r="C756" t="s" s="199">
        <v>6028</v>
      </c>
    </row>
    <row r="757">
      <c r="A757" t="s">
        <v>256</v>
      </c>
      <c r="B757" t="s">
        <v>6029</v>
      </c>
      <c r="C757" t="s" s="199">
        <v>6030</v>
      </c>
    </row>
    <row r="758">
      <c r="A758" t="s">
        <v>256</v>
      </c>
      <c r="B758" t="s">
        <v>6031</v>
      </c>
      <c r="C758" t="s" s="199">
        <v>6032</v>
      </c>
    </row>
    <row r="759">
      <c r="A759" t="s">
        <v>256</v>
      </c>
      <c r="B759" t="s">
        <v>6033</v>
      </c>
      <c r="C759" t="s" s="199">
        <v>6034</v>
      </c>
    </row>
    <row r="760">
      <c r="A760" t="s">
        <v>256</v>
      </c>
      <c r="B760" t="s">
        <v>6035</v>
      </c>
      <c r="C760" t="s" s="199">
        <v>6036</v>
      </c>
    </row>
    <row r="761">
      <c r="A761" t="s">
        <v>256</v>
      </c>
      <c r="B761" t="s">
        <v>6037</v>
      </c>
      <c r="C761" t="s" s="199">
        <v>6038</v>
      </c>
    </row>
    <row r="762">
      <c r="A762" t="s">
        <v>256</v>
      </c>
      <c r="B762" t="s">
        <v>6039</v>
      </c>
      <c r="C762" t="s" s="199">
        <v>6040</v>
      </c>
    </row>
    <row r="763">
      <c r="A763" t="s">
        <v>256</v>
      </c>
      <c r="B763" t="s">
        <v>6041</v>
      </c>
      <c r="C763" t="s" s="199">
        <v>6042</v>
      </c>
    </row>
    <row r="764">
      <c r="A764" t="s">
        <v>256</v>
      </c>
      <c r="B764" t="s">
        <v>6043</v>
      </c>
      <c r="C764" t="s" s="199">
        <v>6044</v>
      </c>
    </row>
    <row r="765">
      <c r="A765" t="s">
        <v>256</v>
      </c>
      <c r="B765" t="s">
        <v>6045</v>
      </c>
      <c r="C765" t="s" s="199">
        <v>6046</v>
      </c>
    </row>
    <row r="766">
      <c r="A766" t="s">
        <v>256</v>
      </c>
      <c r="B766" t="s">
        <v>6047</v>
      </c>
      <c r="C766" t="s" s="199">
        <v>6048</v>
      </c>
    </row>
    <row r="767">
      <c r="A767" t="s">
        <v>256</v>
      </c>
      <c r="B767" t="s">
        <v>6049</v>
      </c>
      <c r="C767" t="s" s="199">
        <v>6050</v>
      </c>
    </row>
    <row r="768">
      <c r="A768" t="s">
        <v>256</v>
      </c>
      <c r="B768" t="s">
        <v>6051</v>
      </c>
      <c r="C768" t="s" s="199">
        <v>6052</v>
      </c>
    </row>
    <row r="769">
      <c r="A769" t="s">
        <v>256</v>
      </c>
      <c r="B769" t="s">
        <v>6053</v>
      </c>
      <c r="C769" t="s" s="199">
        <v>6054</v>
      </c>
    </row>
    <row r="770">
      <c r="A770" t="s">
        <v>256</v>
      </c>
      <c r="B770" t="s">
        <v>6055</v>
      </c>
      <c r="C770" t="s" s="199">
        <v>6056</v>
      </c>
    </row>
    <row r="771">
      <c r="A771" t="s">
        <v>256</v>
      </c>
      <c r="B771" t="s">
        <v>6057</v>
      </c>
      <c r="C771" t="s" s="199">
        <v>6058</v>
      </c>
    </row>
    <row r="772">
      <c r="A772" t="s">
        <v>256</v>
      </c>
      <c r="B772" t="s">
        <v>6059</v>
      </c>
      <c r="C772" t="s" s="199">
        <v>6060</v>
      </c>
    </row>
    <row r="773">
      <c r="A773" t="s">
        <v>256</v>
      </c>
      <c r="B773" t="s">
        <v>6061</v>
      </c>
      <c r="C773" t="s" s="199">
        <v>6062</v>
      </c>
    </row>
    <row r="774">
      <c r="A774" t="s">
        <v>256</v>
      </c>
      <c r="B774" t="s">
        <v>6063</v>
      </c>
      <c r="C774" t="s" s="199">
        <v>6064</v>
      </c>
    </row>
    <row r="775">
      <c r="A775" t="s">
        <v>256</v>
      </c>
      <c r="B775" t="s">
        <v>6065</v>
      </c>
      <c r="C775" t="s" s="199">
        <v>6066</v>
      </c>
    </row>
    <row r="776">
      <c r="A776" t="s">
        <v>256</v>
      </c>
      <c r="B776" t="s">
        <v>6067</v>
      </c>
      <c r="C776" t="s" s="199">
        <v>6068</v>
      </c>
    </row>
    <row r="777">
      <c r="A777" t="s">
        <v>256</v>
      </c>
      <c r="B777" t="s">
        <v>6069</v>
      </c>
      <c r="C777" t="s" s="199">
        <v>6070</v>
      </c>
    </row>
    <row r="778">
      <c r="A778" t="s">
        <v>256</v>
      </c>
      <c r="B778" t="s">
        <v>6071</v>
      </c>
      <c r="C778" t="s" s="199">
        <v>6072</v>
      </c>
    </row>
    <row r="779">
      <c r="A779" t="s">
        <v>256</v>
      </c>
      <c r="B779" t="s">
        <v>6073</v>
      </c>
      <c r="C779" t="s" s="199">
        <v>6074</v>
      </c>
    </row>
    <row r="780">
      <c r="A780" t="s">
        <v>256</v>
      </c>
      <c r="B780" t="s">
        <v>6075</v>
      </c>
      <c r="C780" t="s" s="199">
        <v>6076</v>
      </c>
    </row>
    <row r="781">
      <c r="A781" t="s">
        <v>256</v>
      </c>
      <c r="B781" t="s">
        <v>6077</v>
      </c>
      <c r="C781" t="s" s="199">
        <v>6078</v>
      </c>
    </row>
    <row r="782">
      <c r="A782" t="s">
        <v>256</v>
      </c>
      <c r="B782" t="s">
        <v>6079</v>
      </c>
      <c r="C782" t="s" s="199">
        <v>6080</v>
      </c>
    </row>
    <row r="783">
      <c r="A783" t="s">
        <v>256</v>
      </c>
      <c r="B783" t="s">
        <v>6081</v>
      </c>
      <c r="C783" t="s" s="199">
        <v>6082</v>
      </c>
    </row>
    <row r="784">
      <c r="A784" t="s">
        <v>256</v>
      </c>
      <c r="B784" t="s">
        <v>6083</v>
      </c>
      <c r="C784" t="s" s="199">
        <v>6084</v>
      </c>
    </row>
    <row r="785">
      <c r="A785" t="s">
        <v>256</v>
      </c>
      <c r="B785" t="s">
        <v>6085</v>
      </c>
      <c r="C785" t="s" s="199">
        <v>6086</v>
      </c>
    </row>
    <row r="786">
      <c r="A786" t="s">
        <v>256</v>
      </c>
      <c r="B786" t="s">
        <v>6087</v>
      </c>
      <c r="C786" t="s" s="199">
        <v>6088</v>
      </c>
    </row>
    <row r="787">
      <c r="A787" t="s">
        <v>256</v>
      </c>
      <c r="B787" t="s">
        <v>6089</v>
      </c>
      <c r="C787" t="s" s="199">
        <v>6090</v>
      </c>
    </row>
    <row r="788">
      <c r="A788" t="s">
        <v>256</v>
      </c>
      <c r="B788" t="s">
        <v>6091</v>
      </c>
      <c r="C788" t="s" s="199">
        <v>6092</v>
      </c>
    </row>
    <row r="789">
      <c r="A789" t="s">
        <v>256</v>
      </c>
      <c r="B789" t="s">
        <v>6093</v>
      </c>
      <c r="C789" t="s" s="199">
        <v>6094</v>
      </c>
    </row>
    <row r="790">
      <c r="A790" t="s">
        <v>256</v>
      </c>
      <c r="B790" t="s">
        <v>6095</v>
      </c>
      <c r="C790" t="s" s="199">
        <v>6096</v>
      </c>
    </row>
    <row r="791">
      <c r="A791" t="s">
        <v>256</v>
      </c>
      <c r="B791" t="s">
        <v>6097</v>
      </c>
      <c r="C791" t="s" s="199">
        <v>6098</v>
      </c>
    </row>
    <row r="792">
      <c r="A792" t="s">
        <v>258</v>
      </c>
      <c r="B792" t="s">
        <v>6099</v>
      </c>
      <c r="C792" t="s" s="199">
        <v>4716</v>
      </c>
    </row>
    <row r="793">
      <c r="A793" t="s">
        <v>258</v>
      </c>
      <c r="B793" t="s">
        <v>6100</v>
      </c>
      <c r="C793" t="s" s="199">
        <v>4734</v>
      </c>
    </row>
    <row r="794">
      <c r="A794" t="s">
        <v>258</v>
      </c>
      <c r="B794" t="s">
        <v>6101</v>
      </c>
      <c r="C794" t="s" s="199">
        <v>4752</v>
      </c>
    </row>
    <row r="795">
      <c r="A795" t="s">
        <v>258</v>
      </c>
      <c r="B795" t="s">
        <v>6102</v>
      </c>
      <c r="C795" t="s" s="199">
        <v>4770</v>
      </c>
    </row>
    <row r="796">
      <c r="A796" t="s">
        <v>258</v>
      </c>
      <c r="B796" t="s">
        <v>6103</v>
      </c>
      <c r="C796" t="s" s="199">
        <v>4788</v>
      </c>
    </row>
    <row r="797">
      <c r="A797" t="s">
        <v>258</v>
      </c>
      <c r="B797" t="s">
        <v>6104</v>
      </c>
      <c r="C797" t="s" s="199">
        <v>4806</v>
      </c>
    </row>
    <row r="798">
      <c r="A798" t="s">
        <v>258</v>
      </c>
      <c r="B798" t="s">
        <v>6105</v>
      </c>
      <c r="C798" t="s" s="199">
        <v>4823</v>
      </c>
    </row>
    <row r="799">
      <c r="A799" t="s">
        <v>258</v>
      </c>
      <c r="B799" t="s">
        <v>6106</v>
      </c>
      <c r="C799" t="s" s="199">
        <v>4841</v>
      </c>
    </row>
    <row r="800">
      <c r="A800" t="s">
        <v>258</v>
      </c>
      <c r="B800" t="s">
        <v>6107</v>
      </c>
      <c r="C800" t="s" s="199">
        <v>4859</v>
      </c>
    </row>
    <row r="801">
      <c r="A801" t="s">
        <v>258</v>
      </c>
      <c r="B801" t="s">
        <v>6108</v>
      </c>
      <c r="C801" t="s" s="199">
        <v>4877</v>
      </c>
    </row>
    <row r="802">
      <c r="A802" t="s">
        <v>258</v>
      </c>
      <c r="B802" t="s">
        <v>6109</v>
      </c>
      <c r="C802" t="s" s="199">
        <v>4895</v>
      </c>
    </row>
    <row r="803">
      <c r="A803" t="s">
        <v>258</v>
      </c>
      <c r="B803" t="s">
        <v>6110</v>
      </c>
      <c r="C803" t="s" s="199">
        <v>4913</v>
      </c>
    </row>
    <row r="804">
      <c r="A804" t="s">
        <v>258</v>
      </c>
      <c r="B804" t="s">
        <v>6111</v>
      </c>
      <c r="C804" t="s" s="199">
        <v>4931</v>
      </c>
    </row>
    <row r="805">
      <c r="A805" t="s">
        <v>258</v>
      </c>
      <c r="B805" t="s">
        <v>6112</v>
      </c>
      <c r="C805" t="s" s="199">
        <v>4949</v>
      </c>
    </row>
    <row r="806">
      <c r="A806" t="s">
        <v>258</v>
      </c>
      <c r="B806" t="s">
        <v>6113</v>
      </c>
      <c r="C806" t="s" s="199">
        <v>4967</v>
      </c>
    </row>
    <row r="807">
      <c r="A807" t="s">
        <v>256</v>
      </c>
      <c r="B807" t="s">
        <v>6114</v>
      </c>
      <c r="C807" t="s" s="199">
        <v>6115</v>
      </c>
    </row>
    <row r="808">
      <c r="A808" t="s">
        <v>256</v>
      </c>
      <c r="B808" t="s">
        <v>6116</v>
      </c>
      <c r="C808" t="s" s="199">
        <v>6117</v>
      </c>
    </row>
    <row r="809">
      <c r="A809" t="s">
        <v>256</v>
      </c>
      <c r="B809" t="s">
        <v>6118</v>
      </c>
      <c r="C809" t="s" s="199">
        <v>6119</v>
      </c>
    </row>
    <row r="810">
      <c r="A810" t="s">
        <v>256</v>
      </c>
      <c r="B810" t="s">
        <v>6120</v>
      </c>
      <c r="C810" t="s" s="199">
        <v>6121</v>
      </c>
    </row>
    <row r="811">
      <c r="A811" t="s">
        <v>256</v>
      </c>
      <c r="B811" t="s">
        <v>6122</v>
      </c>
      <c r="C811" t="s" s="199">
        <v>6123</v>
      </c>
    </row>
    <row r="812">
      <c r="A812" t="s">
        <v>256</v>
      </c>
      <c r="B812" t="s">
        <v>6124</v>
      </c>
      <c r="C812" t="s" s="199">
        <v>6125</v>
      </c>
    </row>
    <row r="813">
      <c r="A813" t="s">
        <v>256</v>
      </c>
      <c r="B813" t="s">
        <v>6126</v>
      </c>
      <c r="C813" t="s" s="199">
        <v>6127</v>
      </c>
    </row>
    <row r="814">
      <c r="A814" t="s">
        <v>256</v>
      </c>
      <c r="B814" t="s">
        <v>6128</v>
      </c>
      <c r="C814" t="s" s="199">
        <v>6129</v>
      </c>
    </row>
    <row r="815">
      <c r="A815" t="s">
        <v>256</v>
      </c>
      <c r="B815" t="s">
        <v>6130</v>
      </c>
      <c r="C815" t="s" s="199">
        <v>6131</v>
      </c>
    </row>
    <row r="816">
      <c r="A816" t="s">
        <v>256</v>
      </c>
      <c r="B816" t="s">
        <v>6132</v>
      </c>
      <c r="C816" t="s" s="199">
        <v>6133</v>
      </c>
    </row>
    <row r="817">
      <c r="A817" t="s">
        <v>256</v>
      </c>
      <c r="B817" t="s">
        <v>6134</v>
      </c>
      <c r="C817" t="s" s="199">
        <v>6135</v>
      </c>
    </row>
    <row r="818">
      <c r="A818" t="s">
        <v>256</v>
      </c>
      <c r="B818" t="s">
        <v>6136</v>
      </c>
      <c r="C818" t="s" s="199">
        <v>6137</v>
      </c>
    </row>
    <row r="819">
      <c r="A819" t="s">
        <v>256</v>
      </c>
      <c r="B819" t="s">
        <v>6138</v>
      </c>
      <c r="C819" t="s" s="199">
        <v>6139</v>
      </c>
    </row>
    <row r="820">
      <c r="A820" t="s">
        <v>256</v>
      </c>
      <c r="B820" t="s">
        <v>6140</v>
      </c>
      <c r="C820" t="s" s="199">
        <v>6141</v>
      </c>
    </row>
    <row r="821">
      <c r="A821" t="s">
        <v>256</v>
      </c>
      <c r="B821" t="s">
        <v>6142</v>
      </c>
      <c r="C821" t="s" s="199">
        <v>6143</v>
      </c>
    </row>
    <row r="822">
      <c r="A822" t="s">
        <v>256</v>
      </c>
      <c r="B822" t="s">
        <v>6144</v>
      </c>
      <c r="C822" t="s" s="199">
        <v>6145</v>
      </c>
    </row>
    <row r="823">
      <c r="A823" t="s">
        <v>256</v>
      </c>
      <c r="B823" t="s">
        <v>6146</v>
      </c>
      <c r="C823" t="s" s="199">
        <v>6147</v>
      </c>
    </row>
    <row r="824">
      <c r="A824" t="s">
        <v>256</v>
      </c>
      <c r="B824" t="s">
        <v>6148</v>
      </c>
      <c r="C824" t="s" s="199">
        <v>6149</v>
      </c>
    </row>
    <row r="825">
      <c r="A825" t="s">
        <v>256</v>
      </c>
      <c r="B825" t="s">
        <v>6150</v>
      </c>
      <c r="C825" t="s" s="199">
        <v>6151</v>
      </c>
    </row>
    <row r="826">
      <c r="A826" t="s">
        <v>256</v>
      </c>
      <c r="B826" t="s">
        <v>6152</v>
      </c>
      <c r="C826" t="s" s="199">
        <v>6153</v>
      </c>
    </row>
    <row r="827">
      <c r="A827" t="s">
        <v>256</v>
      </c>
      <c r="B827" t="s">
        <v>6154</v>
      </c>
      <c r="C827" t="s" s="199">
        <v>6155</v>
      </c>
    </row>
    <row r="828">
      <c r="A828" t="s">
        <v>256</v>
      </c>
      <c r="B828" t="s">
        <v>6156</v>
      </c>
      <c r="C828" t="s" s="199">
        <v>6157</v>
      </c>
    </row>
    <row r="829">
      <c r="A829" t="s">
        <v>256</v>
      </c>
      <c r="B829" t="s">
        <v>6158</v>
      </c>
      <c r="C829" t="s" s="199">
        <v>6159</v>
      </c>
    </row>
    <row r="830">
      <c r="A830" t="s">
        <v>256</v>
      </c>
      <c r="B830" t="s">
        <v>6160</v>
      </c>
      <c r="C830" t="s" s="199">
        <v>6161</v>
      </c>
    </row>
    <row r="831">
      <c r="A831" t="s">
        <v>256</v>
      </c>
      <c r="B831" t="s">
        <v>6162</v>
      </c>
      <c r="C831" t="s" s="199">
        <v>6163</v>
      </c>
    </row>
    <row r="832">
      <c r="A832" t="s">
        <v>256</v>
      </c>
      <c r="B832" t="s">
        <v>6164</v>
      </c>
      <c r="C832" t="s" s="199">
        <v>6165</v>
      </c>
    </row>
    <row r="833">
      <c r="A833" t="s">
        <v>256</v>
      </c>
      <c r="B833" t="s">
        <v>6166</v>
      </c>
      <c r="C833" t="s" s="199">
        <v>6167</v>
      </c>
    </row>
    <row r="834">
      <c r="A834" t="s">
        <v>256</v>
      </c>
      <c r="B834" t="s">
        <v>6168</v>
      </c>
      <c r="C834" t="s" s="199">
        <v>6169</v>
      </c>
    </row>
    <row r="835">
      <c r="A835" t="s">
        <v>256</v>
      </c>
      <c r="B835" t="s">
        <v>6170</v>
      </c>
      <c r="C835" t="s" s="199">
        <v>6171</v>
      </c>
    </row>
    <row r="836">
      <c r="A836" t="s">
        <v>256</v>
      </c>
      <c r="B836" t="s">
        <v>6172</v>
      </c>
      <c r="C836" t="s" s="199">
        <v>6173</v>
      </c>
    </row>
    <row r="837">
      <c r="A837" t="s">
        <v>256</v>
      </c>
      <c r="B837" t="s">
        <v>6174</v>
      </c>
      <c r="C837" t="s" s="199">
        <v>6175</v>
      </c>
    </row>
    <row r="838">
      <c r="A838" t="s">
        <v>256</v>
      </c>
      <c r="B838" t="s">
        <v>6176</v>
      </c>
      <c r="C838" t="s" s="199">
        <v>6177</v>
      </c>
    </row>
    <row r="839">
      <c r="A839" t="s">
        <v>256</v>
      </c>
      <c r="B839" t="s">
        <v>6178</v>
      </c>
      <c r="C839" t="s" s="199">
        <v>6179</v>
      </c>
    </row>
    <row r="840">
      <c r="A840" t="s">
        <v>256</v>
      </c>
      <c r="B840" t="s">
        <v>6180</v>
      </c>
      <c r="C840" t="s" s="199">
        <v>6181</v>
      </c>
    </row>
    <row r="841">
      <c r="A841" t="s">
        <v>256</v>
      </c>
      <c r="B841" t="s">
        <v>6182</v>
      </c>
      <c r="C841" t="s" s="199">
        <v>6183</v>
      </c>
    </row>
    <row r="842">
      <c r="A842" t="s">
        <v>256</v>
      </c>
      <c r="B842" t="s">
        <v>6184</v>
      </c>
      <c r="C842" t="s" s="199">
        <v>6185</v>
      </c>
    </row>
    <row r="843">
      <c r="A843" t="s">
        <v>256</v>
      </c>
      <c r="B843" t="s">
        <v>6186</v>
      </c>
      <c r="C843" t="s" s="199">
        <v>6187</v>
      </c>
    </row>
    <row r="844">
      <c r="A844" t="s">
        <v>256</v>
      </c>
      <c r="B844" t="s">
        <v>6188</v>
      </c>
      <c r="C844" t="s" s="199">
        <v>6189</v>
      </c>
    </row>
    <row r="845">
      <c r="A845" t="s">
        <v>256</v>
      </c>
      <c r="B845" t="s">
        <v>6190</v>
      </c>
      <c r="C845" t="s" s="199">
        <v>6191</v>
      </c>
    </row>
    <row r="846">
      <c r="A846" t="s">
        <v>256</v>
      </c>
      <c r="B846" t="s">
        <v>6192</v>
      </c>
      <c r="C846" t="s" s="199">
        <v>6193</v>
      </c>
    </row>
    <row r="847">
      <c r="A847" t="s">
        <v>256</v>
      </c>
      <c r="B847" t="s">
        <v>6194</v>
      </c>
      <c r="C847" t="s" s="199">
        <v>6195</v>
      </c>
    </row>
    <row r="848">
      <c r="A848" t="s">
        <v>256</v>
      </c>
      <c r="B848" t="s">
        <v>6196</v>
      </c>
      <c r="C848" t="s" s="199">
        <v>6197</v>
      </c>
    </row>
    <row r="849">
      <c r="A849" t="s">
        <v>256</v>
      </c>
      <c r="B849" t="s">
        <v>6198</v>
      </c>
      <c r="C849" t="s" s="199">
        <v>6199</v>
      </c>
    </row>
    <row r="850">
      <c r="A850" t="s">
        <v>256</v>
      </c>
      <c r="B850" t="s">
        <v>6200</v>
      </c>
      <c r="C850" t="s" s="199">
        <v>6201</v>
      </c>
    </row>
    <row r="851">
      <c r="A851" t="s">
        <v>256</v>
      </c>
      <c r="B851" t="s">
        <v>6202</v>
      </c>
      <c r="C851" t="s" s="199">
        <v>6203</v>
      </c>
    </row>
    <row r="852">
      <c r="A852" t="s">
        <v>256</v>
      </c>
      <c r="B852" t="s">
        <v>6204</v>
      </c>
      <c r="C852" t="s" s="199">
        <v>6205</v>
      </c>
    </row>
    <row r="853">
      <c r="A853" t="s">
        <v>256</v>
      </c>
      <c r="B853" t="s">
        <v>6206</v>
      </c>
      <c r="C853" t="s" s="199">
        <v>6207</v>
      </c>
    </row>
    <row r="854">
      <c r="A854" t="s">
        <v>256</v>
      </c>
      <c r="B854" t="s">
        <v>6208</v>
      </c>
      <c r="C854" t="s" s="199">
        <v>6209</v>
      </c>
    </row>
    <row r="855">
      <c r="A855" t="s">
        <v>256</v>
      </c>
      <c r="B855" t="s">
        <v>6210</v>
      </c>
      <c r="C855" t="s" s="199">
        <v>6211</v>
      </c>
    </row>
    <row r="856">
      <c r="A856" t="s">
        <v>256</v>
      </c>
      <c r="B856" t="s">
        <v>6212</v>
      </c>
      <c r="C856" t="s" s="199">
        <v>6213</v>
      </c>
    </row>
    <row r="857">
      <c r="A857" t="s">
        <v>256</v>
      </c>
      <c r="B857" t="s">
        <v>6214</v>
      </c>
      <c r="C857" t="s" s="199">
        <v>6215</v>
      </c>
    </row>
    <row r="858">
      <c r="A858" t="s">
        <v>256</v>
      </c>
      <c r="B858" t="s">
        <v>6216</v>
      </c>
      <c r="C858" t="s" s="199">
        <v>6217</v>
      </c>
    </row>
    <row r="859">
      <c r="A859" t="s">
        <v>256</v>
      </c>
      <c r="B859" t="s">
        <v>6218</v>
      </c>
      <c r="C859" t="s" s="199">
        <v>6219</v>
      </c>
    </row>
    <row r="860">
      <c r="A860" t="s">
        <v>256</v>
      </c>
      <c r="B860" t="s">
        <v>6220</v>
      </c>
      <c r="C860" t="s" s="199">
        <v>6221</v>
      </c>
    </row>
    <row r="861">
      <c r="A861" t="s">
        <v>256</v>
      </c>
      <c r="B861" t="s">
        <v>6222</v>
      </c>
      <c r="C861" t="s" s="199">
        <v>6223</v>
      </c>
    </row>
    <row r="862">
      <c r="A862" t="s">
        <v>256</v>
      </c>
      <c r="B862" t="s">
        <v>6224</v>
      </c>
      <c r="C862" t="s" s="199">
        <v>6225</v>
      </c>
    </row>
    <row r="863">
      <c r="A863" t="s">
        <v>256</v>
      </c>
      <c r="B863" t="s">
        <v>6226</v>
      </c>
      <c r="C863" t="s" s="199">
        <v>6227</v>
      </c>
    </row>
    <row r="864">
      <c r="A864" t="s">
        <v>256</v>
      </c>
      <c r="B864" t="s">
        <v>6228</v>
      </c>
      <c r="C864" t="s" s="199">
        <v>6229</v>
      </c>
    </row>
    <row r="865">
      <c r="A865" t="s">
        <v>256</v>
      </c>
      <c r="B865" t="s">
        <v>6230</v>
      </c>
      <c r="C865" t="s" s="199">
        <v>6231</v>
      </c>
    </row>
    <row r="866">
      <c r="A866" t="s">
        <v>256</v>
      </c>
      <c r="B866" t="s">
        <v>6232</v>
      </c>
      <c r="C866" t="s" s="199">
        <v>6233</v>
      </c>
    </row>
    <row r="867">
      <c r="A867" t="s">
        <v>256</v>
      </c>
      <c r="B867" t="s">
        <v>6234</v>
      </c>
      <c r="C867" t="s" s="199">
        <v>6235</v>
      </c>
    </row>
    <row r="868">
      <c r="A868" t="s">
        <v>256</v>
      </c>
      <c r="B868" t="s">
        <v>6236</v>
      </c>
      <c r="C868" t="s" s="199">
        <v>6237</v>
      </c>
    </row>
    <row r="869">
      <c r="A869" t="s">
        <v>256</v>
      </c>
      <c r="B869" t="s">
        <v>6238</v>
      </c>
      <c r="C869" t="s" s="199">
        <v>6239</v>
      </c>
    </row>
    <row r="870">
      <c r="A870" t="s">
        <v>256</v>
      </c>
      <c r="B870" t="s">
        <v>6240</v>
      </c>
      <c r="C870" t="s" s="199">
        <v>6241</v>
      </c>
    </row>
    <row r="871">
      <c r="A871" t="s">
        <v>256</v>
      </c>
      <c r="B871" t="s">
        <v>6242</v>
      </c>
      <c r="C871" t="s" s="199">
        <v>6243</v>
      </c>
    </row>
    <row r="872">
      <c r="A872" t="s">
        <v>256</v>
      </c>
      <c r="B872" t="s">
        <v>6244</v>
      </c>
      <c r="C872" t="s" s="199">
        <v>6245</v>
      </c>
    </row>
    <row r="873">
      <c r="A873" t="s">
        <v>256</v>
      </c>
      <c r="B873" t="s">
        <v>6246</v>
      </c>
      <c r="C873" t="s" s="199">
        <v>6247</v>
      </c>
    </row>
    <row r="874">
      <c r="A874" t="s">
        <v>256</v>
      </c>
      <c r="B874" t="s">
        <v>6248</v>
      </c>
      <c r="C874" t="s" s="199">
        <v>6249</v>
      </c>
    </row>
    <row r="875">
      <c r="A875" t="s">
        <v>256</v>
      </c>
      <c r="B875" t="s">
        <v>6250</v>
      </c>
      <c r="C875" t="s" s="199">
        <v>6251</v>
      </c>
    </row>
    <row r="876">
      <c r="A876" t="s">
        <v>256</v>
      </c>
      <c r="B876" t="s">
        <v>6252</v>
      </c>
      <c r="C876" t="s" s="199">
        <v>6253</v>
      </c>
    </row>
    <row r="877">
      <c r="A877" t="s">
        <v>256</v>
      </c>
      <c r="B877" t="s">
        <v>6254</v>
      </c>
      <c r="C877" t="s" s="199">
        <v>6255</v>
      </c>
    </row>
    <row r="878">
      <c r="A878" t="s">
        <v>256</v>
      </c>
      <c r="B878" t="s">
        <v>6256</v>
      </c>
      <c r="C878" t="s" s="199">
        <v>6257</v>
      </c>
    </row>
    <row r="879">
      <c r="A879" t="s">
        <v>256</v>
      </c>
      <c r="B879" t="s">
        <v>6258</v>
      </c>
      <c r="C879" t="s" s="199">
        <v>6259</v>
      </c>
    </row>
    <row r="880">
      <c r="A880" t="s">
        <v>256</v>
      </c>
      <c r="B880" t="s">
        <v>6260</v>
      </c>
      <c r="C880" t="s" s="199">
        <v>6261</v>
      </c>
    </row>
    <row r="881">
      <c r="A881" t="s">
        <v>256</v>
      </c>
      <c r="B881" t="s">
        <v>6262</v>
      </c>
      <c r="C881" t="s" s="199">
        <v>6263</v>
      </c>
    </row>
    <row r="882">
      <c r="A882" t="s">
        <v>256</v>
      </c>
      <c r="B882" t="s">
        <v>6264</v>
      </c>
      <c r="C882" t="s" s="199">
        <v>6265</v>
      </c>
    </row>
    <row r="883">
      <c r="A883" t="s">
        <v>256</v>
      </c>
      <c r="B883" t="s">
        <v>6266</v>
      </c>
      <c r="C883" t="s" s="199">
        <v>6267</v>
      </c>
    </row>
    <row r="884">
      <c r="A884" t="s">
        <v>256</v>
      </c>
      <c r="B884" t="s">
        <v>6268</v>
      </c>
      <c r="C884" t="s" s="199">
        <v>6269</v>
      </c>
    </row>
    <row r="885">
      <c r="A885" t="s">
        <v>256</v>
      </c>
      <c r="B885" t="s">
        <v>6270</v>
      </c>
      <c r="C885" t="s" s="199">
        <v>6271</v>
      </c>
    </row>
    <row r="886">
      <c r="A886" t="s">
        <v>256</v>
      </c>
      <c r="B886" t="s">
        <v>6272</v>
      </c>
      <c r="C886" t="s" s="199">
        <v>6273</v>
      </c>
    </row>
    <row r="887">
      <c r="A887" t="s">
        <v>256</v>
      </c>
      <c r="B887" t="s">
        <v>6274</v>
      </c>
      <c r="C887" t="s" s="199">
        <v>6275</v>
      </c>
    </row>
    <row r="888">
      <c r="A888" t="s">
        <v>256</v>
      </c>
      <c r="B888" t="s">
        <v>6276</v>
      </c>
      <c r="C888" t="s" s="199">
        <v>6277</v>
      </c>
    </row>
    <row r="889">
      <c r="A889" t="s">
        <v>256</v>
      </c>
      <c r="B889" t="s">
        <v>6278</v>
      </c>
      <c r="C889" t="s" s="199">
        <v>6279</v>
      </c>
    </row>
    <row r="890">
      <c r="A890" t="s">
        <v>256</v>
      </c>
      <c r="B890" t="s">
        <v>6280</v>
      </c>
      <c r="C890" t="s" s="199">
        <v>6281</v>
      </c>
    </row>
    <row r="891">
      <c r="A891" t="s">
        <v>256</v>
      </c>
      <c r="B891" t="s">
        <v>6282</v>
      </c>
      <c r="C891" t="s" s="199">
        <v>6283</v>
      </c>
    </row>
    <row r="892">
      <c r="A892" t="s">
        <v>256</v>
      </c>
      <c r="B892" t="s">
        <v>6284</v>
      </c>
      <c r="C892" t="s" s="199">
        <v>6285</v>
      </c>
    </row>
    <row r="893">
      <c r="A893" t="s">
        <v>256</v>
      </c>
      <c r="B893" t="s">
        <v>6286</v>
      </c>
      <c r="C893" t="s" s="199">
        <v>6287</v>
      </c>
    </row>
    <row r="894">
      <c r="A894" t="s">
        <v>256</v>
      </c>
      <c r="B894" t="s">
        <v>6288</v>
      </c>
      <c r="C894" t="s" s="199">
        <v>6289</v>
      </c>
    </row>
    <row r="895">
      <c r="A895" t="s">
        <v>256</v>
      </c>
      <c r="B895" t="s">
        <v>6290</v>
      </c>
      <c r="C895" t="s" s="199">
        <v>6291</v>
      </c>
    </row>
    <row r="896">
      <c r="A896" t="s">
        <v>256</v>
      </c>
      <c r="B896" t="s">
        <v>6292</v>
      </c>
      <c r="C896" t="s" s="199">
        <v>6293</v>
      </c>
    </row>
    <row r="897">
      <c r="A897" t="s">
        <v>256</v>
      </c>
      <c r="B897" t="s">
        <v>6294</v>
      </c>
      <c r="C897" t="s" s="199">
        <v>6295</v>
      </c>
    </row>
    <row r="898">
      <c r="A898" t="s">
        <v>256</v>
      </c>
      <c r="B898" t="s">
        <v>6296</v>
      </c>
      <c r="C898" t="s" s="199">
        <v>6297</v>
      </c>
    </row>
    <row r="899">
      <c r="A899" t="s">
        <v>256</v>
      </c>
      <c r="B899" t="s">
        <v>6298</v>
      </c>
      <c r="C899" t="s" s="199">
        <v>6299</v>
      </c>
    </row>
    <row r="900">
      <c r="A900" t="s">
        <v>256</v>
      </c>
      <c r="B900" t="s">
        <v>6300</v>
      </c>
      <c r="C900" t="s" s="199">
        <v>6301</v>
      </c>
    </row>
    <row r="901">
      <c r="A901" t="s">
        <v>256</v>
      </c>
      <c r="B901" t="s">
        <v>6302</v>
      </c>
      <c r="C901" t="s" s="199">
        <v>6303</v>
      </c>
    </row>
    <row r="902">
      <c r="A902" t="s">
        <v>256</v>
      </c>
      <c r="B902" t="s">
        <v>6304</v>
      </c>
      <c r="C902" t="s" s="199">
        <v>6305</v>
      </c>
    </row>
    <row r="903">
      <c r="A903" t="s">
        <v>256</v>
      </c>
      <c r="B903" t="s">
        <v>6306</v>
      </c>
      <c r="C903" t="s" s="199">
        <v>6307</v>
      </c>
    </row>
    <row r="904">
      <c r="A904" t="s">
        <v>256</v>
      </c>
      <c r="B904" t="s">
        <v>6308</v>
      </c>
      <c r="C904" t="s" s="199">
        <v>6309</v>
      </c>
    </row>
    <row r="905">
      <c r="A905" t="s">
        <v>256</v>
      </c>
      <c r="B905" t="s">
        <v>6310</v>
      </c>
      <c r="C905" t="s" s="199">
        <v>6311</v>
      </c>
    </row>
    <row r="906">
      <c r="A906" t="s">
        <v>256</v>
      </c>
      <c r="B906" t="s">
        <v>6312</v>
      </c>
      <c r="C906" t="s" s="199">
        <v>6313</v>
      </c>
    </row>
    <row r="907">
      <c r="A907" t="s">
        <v>256</v>
      </c>
      <c r="B907" t="s">
        <v>6314</v>
      </c>
      <c r="C907" t="s" s="199">
        <v>6315</v>
      </c>
    </row>
    <row r="908">
      <c r="A908" t="s">
        <v>256</v>
      </c>
      <c r="B908" t="s">
        <v>6316</v>
      </c>
      <c r="C908" t="s" s="199">
        <v>6317</v>
      </c>
    </row>
    <row r="909">
      <c r="A909" t="s">
        <v>256</v>
      </c>
      <c r="B909" t="s">
        <v>6318</v>
      </c>
      <c r="C909" t="s" s="199">
        <v>6319</v>
      </c>
    </row>
    <row r="910">
      <c r="A910" t="s">
        <v>256</v>
      </c>
      <c r="B910" t="s">
        <v>6320</v>
      </c>
      <c r="C910" t="s" s="199">
        <v>6321</v>
      </c>
    </row>
    <row r="911">
      <c r="A911" t="s">
        <v>256</v>
      </c>
      <c r="B911" t="s">
        <v>6322</v>
      </c>
      <c r="C911" t="s" s="199">
        <v>6323</v>
      </c>
    </row>
    <row r="912">
      <c r="A912" t="s">
        <v>256</v>
      </c>
      <c r="B912" t="s">
        <v>6324</v>
      </c>
      <c r="C912" t="s" s="199">
        <v>6325</v>
      </c>
    </row>
    <row r="913">
      <c r="A913" t="s">
        <v>256</v>
      </c>
      <c r="B913" t="s">
        <v>6326</v>
      </c>
      <c r="C913" t="s" s="199">
        <v>6327</v>
      </c>
    </row>
    <row r="914">
      <c r="A914" t="s">
        <v>256</v>
      </c>
      <c r="B914" t="s">
        <v>6328</v>
      </c>
      <c r="C914" t="s" s="199">
        <v>6329</v>
      </c>
    </row>
    <row r="915">
      <c r="A915" t="s">
        <v>256</v>
      </c>
      <c r="B915" t="s">
        <v>6330</v>
      </c>
      <c r="C915" t="s" s="199">
        <v>6331</v>
      </c>
    </row>
    <row r="916">
      <c r="A916" t="s">
        <v>256</v>
      </c>
      <c r="B916" t="s">
        <v>6332</v>
      </c>
      <c r="C916" t="s" s="199">
        <v>6333</v>
      </c>
    </row>
    <row r="917">
      <c r="A917" t="s">
        <v>256</v>
      </c>
      <c r="B917" t="s">
        <v>6334</v>
      </c>
      <c r="C917" t="s" s="199">
        <v>6335</v>
      </c>
    </row>
    <row r="918">
      <c r="A918" t="s">
        <v>256</v>
      </c>
      <c r="B918" t="s">
        <v>6336</v>
      </c>
      <c r="C918" t="s" s="199">
        <v>6337</v>
      </c>
    </row>
    <row r="919">
      <c r="A919" t="s">
        <v>256</v>
      </c>
      <c r="B919" t="s">
        <v>6338</v>
      </c>
      <c r="C919" t="s" s="199">
        <v>6339</v>
      </c>
    </row>
    <row r="920">
      <c r="A920" t="s">
        <v>256</v>
      </c>
      <c r="B920" t="s">
        <v>6340</v>
      </c>
      <c r="C920" t="s" s="199">
        <v>6341</v>
      </c>
    </row>
    <row r="921">
      <c r="A921" t="s">
        <v>256</v>
      </c>
      <c r="B921" t="s">
        <v>6342</v>
      </c>
      <c r="C921" t="s" s="199">
        <v>6343</v>
      </c>
    </row>
    <row r="922">
      <c r="A922" t="s">
        <v>256</v>
      </c>
      <c r="B922" t="s">
        <v>6344</v>
      </c>
      <c r="C922" t="s" s="199">
        <v>6345</v>
      </c>
    </row>
    <row r="923">
      <c r="A923" t="s">
        <v>256</v>
      </c>
      <c r="B923" t="s">
        <v>6346</v>
      </c>
      <c r="C923" t="s" s="199">
        <v>6347</v>
      </c>
    </row>
    <row r="924">
      <c r="A924" t="s">
        <v>256</v>
      </c>
      <c r="B924" t="s">
        <v>6348</v>
      </c>
      <c r="C924" t="s" s="199">
        <v>6349</v>
      </c>
    </row>
    <row r="925">
      <c r="A925" t="s">
        <v>256</v>
      </c>
      <c r="B925" t="s">
        <v>6350</v>
      </c>
      <c r="C925" t="s" s="199">
        <v>6351</v>
      </c>
    </row>
    <row r="926">
      <c r="A926" t="s">
        <v>256</v>
      </c>
      <c r="B926" t="s">
        <v>6352</v>
      </c>
      <c r="C926" t="s" s="199">
        <v>6353</v>
      </c>
    </row>
    <row r="927">
      <c r="A927" t="s">
        <v>256</v>
      </c>
      <c r="B927" t="s">
        <v>6354</v>
      </c>
      <c r="C927" t="s" s="199">
        <v>6355</v>
      </c>
    </row>
    <row r="928">
      <c r="A928" t="s">
        <v>256</v>
      </c>
      <c r="B928" t="s">
        <v>6356</v>
      </c>
      <c r="C928" t="s" s="199">
        <v>6357</v>
      </c>
    </row>
    <row r="929">
      <c r="A929" t="s">
        <v>256</v>
      </c>
      <c r="B929" t="s">
        <v>6358</v>
      </c>
      <c r="C929" t="s" s="199">
        <v>6359</v>
      </c>
    </row>
    <row r="930">
      <c r="A930" t="s">
        <v>256</v>
      </c>
      <c r="B930" t="s">
        <v>6360</v>
      </c>
      <c r="C930" t="s" s="199">
        <v>6361</v>
      </c>
    </row>
    <row r="931">
      <c r="A931" t="s">
        <v>256</v>
      </c>
      <c r="B931" t="s">
        <v>6362</v>
      </c>
      <c r="C931" t="s" s="199">
        <v>6363</v>
      </c>
    </row>
    <row r="932">
      <c r="A932" t="s">
        <v>256</v>
      </c>
      <c r="B932" t="s">
        <v>6364</v>
      </c>
      <c r="C932" t="s" s="199">
        <v>6365</v>
      </c>
    </row>
    <row r="933">
      <c r="A933" t="s">
        <v>256</v>
      </c>
      <c r="B933" t="s">
        <v>6366</v>
      </c>
      <c r="C933" t="s" s="199">
        <v>6367</v>
      </c>
    </row>
    <row r="934">
      <c r="A934" t="s">
        <v>256</v>
      </c>
      <c r="B934" t="s">
        <v>6368</v>
      </c>
      <c r="C934" t="s" s="199">
        <v>6369</v>
      </c>
    </row>
    <row r="935">
      <c r="A935" t="s">
        <v>256</v>
      </c>
      <c r="B935" t="s">
        <v>6370</v>
      </c>
      <c r="C935" t="s" s="199">
        <v>6371</v>
      </c>
    </row>
    <row r="936">
      <c r="A936" t="s">
        <v>256</v>
      </c>
      <c r="B936" t="s">
        <v>6372</v>
      </c>
      <c r="C936" t="s" s="199">
        <v>6373</v>
      </c>
    </row>
    <row r="937">
      <c r="A937" t="s">
        <v>256</v>
      </c>
      <c r="B937" t="s">
        <v>6374</v>
      </c>
      <c r="C937" t="s" s="199">
        <v>6375</v>
      </c>
    </row>
    <row r="938">
      <c r="A938" t="s">
        <v>256</v>
      </c>
      <c r="B938" t="s">
        <v>6376</v>
      </c>
      <c r="C938" t="s" s="199">
        <v>6377</v>
      </c>
    </row>
    <row r="939">
      <c r="A939" t="s">
        <v>256</v>
      </c>
      <c r="B939" t="s">
        <v>6378</v>
      </c>
      <c r="C939" t="s" s="199">
        <v>6379</v>
      </c>
    </row>
    <row r="940">
      <c r="A940" t="s">
        <v>256</v>
      </c>
      <c r="B940" t="s">
        <v>6380</v>
      </c>
      <c r="C940" t="s" s="199">
        <v>6381</v>
      </c>
    </row>
    <row r="941">
      <c r="A941" t="s">
        <v>256</v>
      </c>
      <c r="B941" t="s">
        <v>6382</v>
      </c>
      <c r="C941" t="s" s="199">
        <v>6383</v>
      </c>
    </row>
    <row r="942">
      <c r="A942" t="s">
        <v>256</v>
      </c>
      <c r="B942" t="s">
        <v>6384</v>
      </c>
      <c r="C942" t="s" s="199">
        <v>6385</v>
      </c>
    </row>
    <row r="943">
      <c r="A943" t="s">
        <v>256</v>
      </c>
      <c r="B943" t="s">
        <v>6386</v>
      </c>
      <c r="C943" t="s" s="199">
        <v>6387</v>
      </c>
    </row>
    <row r="944">
      <c r="A944" t="s">
        <v>256</v>
      </c>
      <c r="B944" t="s">
        <v>6388</v>
      </c>
      <c r="C944" t="s" s="199">
        <v>6389</v>
      </c>
    </row>
    <row r="945">
      <c r="A945" t="s">
        <v>256</v>
      </c>
      <c r="B945" t="s">
        <v>6390</v>
      </c>
      <c r="C945" t="s" s="199">
        <v>6391</v>
      </c>
    </row>
    <row r="946">
      <c r="A946" t="s">
        <v>256</v>
      </c>
      <c r="B946" t="s">
        <v>6392</v>
      </c>
      <c r="C946" t="s" s="199">
        <v>6393</v>
      </c>
    </row>
    <row r="947">
      <c r="A947" t="s">
        <v>256</v>
      </c>
      <c r="B947" t="s">
        <v>6394</v>
      </c>
      <c r="C947" t="s" s="199">
        <v>6395</v>
      </c>
    </row>
    <row r="948">
      <c r="A948" t="s">
        <v>256</v>
      </c>
      <c r="B948" t="s">
        <v>6396</v>
      </c>
      <c r="C948" t="s" s="199">
        <v>6397</v>
      </c>
    </row>
    <row r="949">
      <c r="A949" t="s">
        <v>256</v>
      </c>
      <c r="B949" t="s">
        <v>6398</v>
      </c>
      <c r="C949" t="s" s="199">
        <v>6399</v>
      </c>
    </row>
    <row r="950">
      <c r="A950" t="s">
        <v>256</v>
      </c>
      <c r="B950" t="s">
        <v>6400</v>
      </c>
      <c r="C950" t="s" s="199">
        <v>6401</v>
      </c>
    </row>
    <row r="951">
      <c r="A951" t="s">
        <v>256</v>
      </c>
      <c r="B951" t="s">
        <v>6402</v>
      </c>
      <c r="C951" t="s" s="199">
        <v>6403</v>
      </c>
    </row>
    <row r="952">
      <c r="A952" t="s">
        <v>256</v>
      </c>
      <c r="B952" t="s">
        <v>6404</v>
      </c>
      <c r="C952" t="s" s="199">
        <v>6405</v>
      </c>
    </row>
    <row r="953">
      <c r="A953" t="s">
        <v>256</v>
      </c>
      <c r="B953" t="s">
        <v>6406</v>
      </c>
      <c r="C953" t="s" s="199">
        <v>6407</v>
      </c>
    </row>
    <row r="954">
      <c r="A954" t="s">
        <v>256</v>
      </c>
      <c r="B954" t="s">
        <v>6408</v>
      </c>
      <c r="C954" t="s" s="199">
        <v>6409</v>
      </c>
    </row>
    <row r="955">
      <c r="A955" t="s">
        <v>256</v>
      </c>
      <c r="B955" t="s">
        <v>6410</v>
      </c>
      <c r="C955" t="s" s="199">
        <v>6411</v>
      </c>
    </row>
    <row r="956">
      <c r="A956" t="s">
        <v>256</v>
      </c>
      <c r="B956" t="s">
        <v>6412</v>
      </c>
      <c r="C956" t="s" s="199">
        <v>6413</v>
      </c>
    </row>
    <row r="957">
      <c r="A957" t="s">
        <v>256</v>
      </c>
      <c r="B957" t="s">
        <v>6414</v>
      </c>
      <c r="C957" t="s" s="199">
        <v>6415</v>
      </c>
    </row>
    <row r="958">
      <c r="A958" t="s">
        <v>256</v>
      </c>
      <c r="B958" t="s">
        <v>6416</v>
      </c>
      <c r="C958" t="s" s="199">
        <v>6417</v>
      </c>
    </row>
    <row r="959">
      <c r="A959" t="s">
        <v>256</v>
      </c>
      <c r="B959" t="s">
        <v>6418</v>
      </c>
      <c r="C959" t="s" s="199">
        <v>6419</v>
      </c>
    </row>
    <row r="960">
      <c r="A960" t="s">
        <v>256</v>
      </c>
      <c r="B960" t="s">
        <v>6420</v>
      </c>
      <c r="C960" t="s" s="199">
        <v>6421</v>
      </c>
    </row>
    <row r="961">
      <c r="A961" t="s">
        <v>256</v>
      </c>
      <c r="B961" t="s">
        <v>6422</v>
      </c>
      <c r="C961" t="s" s="199">
        <v>6423</v>
      </c>
    </row>
    <row r="962">
      <c r="A962" t="s">
        <v>256</v>
      </c>
      <c r="B962" t="s">
        <v>6424</v>
      </c>
      <c r="C962" t="s" s="199">
        <v>6425</v>
      </c>
    </row>
    <row r="963">
      <c r="A963" t="s">
        <v>256</v>
      </c>
      <c r="B963" t="s">
        <v>6426</v>
      </c>
      <c r="C963" t="s" s="199">
        <v>6427</v>
      </c>
    </row>
    <row r="964">
      <c r="A964" t="s">
        <v>256</v>
      </c>
      <c r="B964" t="s">
        <v>6428</v>
      </c>
      <c r="C964" t="s" s="199">
        <v>6429</v>
      </c>
    </row>
    <row r="965">
      <c r="A965" t="s">
        <v>256</v>
      </c>
      <c r="B965" t="s">
        <v>6430</v>
      </c>
      <c r="C965" t="s" s="199">
        <v>6431</v>
      </c>
    </row>
    <row r="966">
      <c r="A966" t="s">
        <v>256</v>
      </c>
      <c r="B966" t="s">
        <v>6432</v>
      </c>
      <c r="C966" t="s" s="199">
        <v>6433</v>
      </c>
    </row>
    <row r="967">
      <c r="A967" t="s">
        <v>256</v>
      </c>
      <c r="B967" t="s">
        <v>6434</v>
      </c>
      <c r="C967" t="s" s="199">
        <v>6435</v>
      </c>
    </row>
    <row r="968">
      <c r="A968" t="s">
        <v>256</v>
      </c>
      <c r="B968" t="s">
        <v>6436</v>
      </c>
      <c r="C968" t="s" s="199">
        <v>6437</v>
      </c>
    </row>
    <row r="969">
      <c r="A969" t="s">
        <v>256</v>
      </c>
      <c r="B969" t="s">
        <v>6438</v>
      </c>
      <c r="C969" t="s" s="199">
        <v>6439</v>
      </c>
    </row>
    <row r="970">
      <c r="A970" t="s">
        <v>256</v>
      </c>
      <c r="B970" t="s">
        <v>6440</v>
      </c>
      <c r="C970" t="s" s="199">
        <v>6441</v>
      </c>
    </row>
    <row r="971">
      <c r="A971" t="s">
        <v>256</v>
      </c>
      <c r="B971" t="s">
        <v>6442</v>
      </c>
      <c r="C971" t="s" s="199">
        <v>6443</v>
      </c>
    </row>
    <row r="972">
      <c r="A972" t="s">
        <v>256</v>
      </c>
      <c r="B972" t="s">
        <v>6444</v>
      </c>
      <c r="C972" t="s" s="199">
        <v>6445</v>
      </c>
    </row>
    <row r="973">
      <c r="A973" t="s">
        <v>256</v>
      </c>
      <c r="B973" t="s">
        <v>6446</v>
      </c>
      <c r="C973" t="s" s="199">
        <v>6447</v>
      </c>
    </row>
    <row r="974">
      <c r="A974" t="s">
        <v>256</v>
      </c>
      <c r="B974" t="s">
        <v>6448</v>
      </c>
      <c r="C974" t="s" s="199">
        <v>6449</v>
      </c>
    </row>
    <row r="975">
      <c r="A975" t="s">
        <v>256</v>
      </c>
      <c r="B975" t="s">
        <v>6450</v>
      </c>
      <c r="C975" t="s" s="199">
        <v>6451</v>
      </c>
    </row>
    <row r="976">
      <c r="A976" t="s">
        <v>256</v>
      </c>
      <c r="B976" t="s">
        <v>6452</v>
      </c>
      <c r="C976" t="s" s="199">
        <v>6453</v>
      </c>
    </row>
    <row r="977">
      <c r="A977" t="s">
        <v>256</v>
      </c>
      <c r="B977" t="s">
        <v>6454</v>
      </c>
      <c r="C977" t="s" s="199">
        <v>6455</v>
      </c>
    </row>
    <row r="978">
      <c r="A978" t="s">
        <v>256</v>
      </c>
      <c r="B978" t="s">
        <v>6456</v>
      </c>
      <c r="C978" t="s" s="199">
        <v>6457</v>
      </c>
    </row>
    <row r="979">
      <c r="A979" t="s">
        <v>256</v>
      </c>
      <c r="B979" t="s">
        <v>6458</v>
      </c>
      <c r="C979" t="s" s="199">
        <v>6459</v>
      </c>
    </row>
    <row r="980">
      <c r="A980" t="s">
        <v>256</v>
      </c>
      <c r="B980" t="s">
        <v>6460</v>
      </c>
      <c r="C980" t="s" s="199">
        <v>6461</v>
      </c>
    </row>
    <row r="981">
      <c r="A981" t="s">
        <v>256</v>
      </c>
      <c r="B981" t="s">
        <v>6462</v>
      </c>
      <c r="C981" t="s" s="199">
        <v>6463</v>
      </c>
    </row>
    <row r="982">
      <c r="A982" t="s">
        <v>256</v>
      </c>
      <c r="B982" t="s">
        <v>6464</v>
      </c>
      <c r="C982" t="s" s="199">
        <v>6465</v>
      </c>
    </row>
    <row r="983">
      <c r="A983" t="s">
        <v>256</v>
      </c>
      <c r="B983" t="s">
        <v>6466</v>
      </c>
      <c r="C983" t="s" s="199">
        <v>6467</v>
      </c>
    </row>
    <row r="984">
      <c r="A984" t="s">
        <v>256</v>
      </c>
      <c r="B984" t="s">
        <v>6468</v>
      </c>
      <c r="C984" t="s" s="199">
        <v>6469</v>
      </c>
    </row>
    <row r="985">
      <c r="A985" t="s">
        <v>256</v>
      </c>
      <c r="B985" t="s">
        <v>6470</v>
      </c>
      <c r="C985" t="s" s="199">
        <v>6471</v>
      </c>
    </row>
    <row r="986">
      <c r="A986" t="s">
        <v>256</v>
      </c>
      <c r="B986" t="s">
        <v>6472</v>
      </c>
      <c r="C986" t="s" s="199">
        <v>6473</v>
      </c>
    </row>
    <row r="987">
      <c r="A987" t="s">
        <v>256</v>
      </c>
      <c r="B987" t="s">
        <v>6474</v>
      </c>
      <c r="C987" t="s" s="199">
        <v>6475</v>
      </c>
    </row>
    <row r="988">
      <c r="A988" t="s">
        <v>256</v>
      </c>
      <c r="B988" t="s">
        <v>6476</v>
      </c>
      <c r="C988" t="s" s="199">
        <v>6477</v>
      </c>
    </row>
    <row r="989">
      <c r="A989" t="s">
        <v>256</v>
      </c>
      <c r="B989" t="s">
        <v>6478</v>
      </c>
      <c r="C989" t="s" s="199">
        <v>6479</v>
      </c>
    </row>
    <row r="990">
      <c r="A990" t="s">
        <v>256</v>
      </c>
      <c r="B990" t="s">
        <v>6480</v>
      </c>
      <c r="C990" t="s" s="199">
        <v>6481</v>
      </c>
    </row>
    <row r="991">
      <c r="A991" t="s">
        <v>256</v>
      </c>
      <c r="B991" t="s">
        <v>6482</v>
      </c>
      <c r="C991" t="s" s="199">
        <v>6483</v>
      </c>
    </row>
    <row r="992">
      <c r="A992" t="s">
        <v>256</v>
      </c>
      <c r="B992" t="s">
        <v>6484</v>
      </c>
      <c r="C992" t="s" s="199">
        <v>6485</v>
      </c>
    </row>
    <row r="993">
      <c r="A993" t="s">
        <v>256</v>
      </c>
      <c r="B993" t="s">
        <v>6486</v>
      </c>
      <c r="C993" t="s" s="199">
        <v>6487</v>
      </c>
    </row>
    <row r="994">
      <c r="A994" t="s">
        <v>256</v>
      </c>
      <c r="B994" t="s">
        <v>6488</v>
      </c>
      <c r="C994" t="s" s="199">
        <v>6489</v>
      </c>
    </row>
    <row r="995">
      <c r="A995" t="s">
        <v>256</v>
      </c>
      <c r="B995" t="s">
        <v>6490</v>
      </c>
      <c r="C995" t="s" s="199">
        <v>6491</v>
      </c>
    </row>
    <row r="996">
      <c r="A996" t="s">
        <v>256</v>
      </c>
      <c r="B996" t="s">
        <v>6492</v>
      </c>
      <c r="C996" t="s" s="199">
        <v>6493</v>
      </c>
    </row>
    <row r="997">
      <c r="A997" t="s">
        <v>256</v>
      </c>
      <c r="B997" t="s">
        <v>6494</v>
      </c>
      <c r="C997" t="s" s="199">
        <v>6495</v>
      </c>
    </row>
    <row r="998">
      <c r="A998" t="s">
        <v>256</v>
      </c>
      <c r="B998" t="s">
        <v>6496</v>
      </c>
      <c r="C998" t="s" s="199">
        <v>6497</v>
      </c>
    </row>
    <row r="999">
      <c r="A999" t="s">
        <v>256</v>
      </c>
      <c r="B999" t="s">
        <v>6498</v>
      </c>
      <c r="C999" t="s" s="199">
        <v>6499</v>
      </c>
    </row>
    <row r="1000">
      <c r="A1000" t="s">
        <v>256</v>
      </c>
      <c r="B1000" t="s">
        <v>6500</v>
      </c>
      <c r="C1000" t="s" s="199">
        <v>6501</v>
      </c>
    </row>
    <row r="1001">
      <c r="A1001" t="s">
        <v>256</v>
      </c>
      <c r="B1001" t="s">
        <v>6502</v>
      </c>
      <c r="C1001" t="s" s="199">
        <v>6503</v>
      </c>
    </row>
    <row r="1002">
      <c r="A1002" t="s">
        <v>256</v>
      </c>
      <c r="B1002" t="s">
        <v>6504</v>
      </c>
      <c r="C1002" t="s" s="199">
        <v>6505</v>
      </c>
    </row>
    <row r="1003">
      <c r="A1003" t="s">
        <v>256</v>
      </c>
      <c r="B1003" t="s">
        <v>6506</v>
      </c>
      <c r="C1003" t="s" s="199">
        <v>6507</v>
      </c>
    </row>
    <row r="1004">
      <c r="A1004" t="s">
        <v>256</v>
      </c>
      <c r="B1004" t="s">
        <v>6508</v>
      </c>
      <c r="C1004" t="s" s="199">
        <v>6509</v>
      </c>
    </row>
    <row r="1005">
      <c r="A1005" t="s">
        <v>256</v>
      </c>
      <c r="B1005" t="s">
        <v>6510</v>
      </c>
      <c r="C1005" t="s" s="199">
        <v>6511</v>
      </c>
    </row>
    <row r="1006">
      <c r="A1006" t="s">
        <v>256</v>
      </c>
      <c r="B1006" t="s">
        <v>6512</v>
      </c>
      <c r="C1006" t="s" s="199">
        <v>6513</v>
      </c>
    </row>
    <row r="1007">
      <c r="A1007" t="s">
        <v>256</v>
      </c>
      <c r="B1007" t="s">
        <v>6514</v>
      </c>
      <c r="C1007" t="s" s="199">
        <v>6515</v>
      </c>
    </row>
    <row r="1008">
      <c r="A1008" t="s">
        <v>256</v>
      </c>
      <c r="B1008" t="s">
        <v>6516</v>
      </c>
      <c r="C1008" t="s" s="199">
        <v>6517</v>
      </c>
    </row>
    <row r="1009">
      <c r="A1009" t="s">
        <v>256</v>
      </c>
      <c r="B1009" t="s">
        <v>6518</v>
      </c>
      <c r="C1009" t="s" s="199">
        <v>6519</v>
      </c>
    </row>
    <row r="1010">
      <c r="A1010" t="s">
        <v>256</v>
      </c>
      <c r="B1010" t="s">
        <v>6520</v>
      </c>
      <c r="C1010" t="s" s="199">
        <v>6521</v>
      </c>
    </row>
    <row r="1011">
      <c r="A1011" t="s">
        <v>256</v>
      </c>
      <c r="B1011" t="s">
        <v>6522</v>
      </c>
      <c r="C1011" t="s" s="199">
        <v>6523</v>
      </c>
    </row>
    <row r="1012">
      <c r="A1012" t="s">
        <v>256</v>
      </c>
      <c r="B1012" t="s">
        <v>6524</v>
      </c>
      <c r="C1012" t="s" s="199">
        <v>6525</v>
      </c>
    </row>
    <row r="1013">
      <c r="A1013" t="s">
        <v>256</v>
      </c>
      <c r="B1013" t="s">
        <v>6526</v>
      </c>
      <c r="C1013" t="s" s="199">
        <v>6527</v>
      </c>
    </row>
    <row r="1014">
      <c r="A1014" t="s">
        <v>256</v>
      </c>
      <c r="B1014" t="s">
        <v>6528</v>
      </c>
      <c r="C1014" t="s" s="199">
        <v>6529</v>
      </c>
    </row>
    <row r="1015">
      <c r="A1015" t="s">
        <v>256</v>
      </c>
      <c r="B1015" t="s">
        <v>6530</v>
      </c>
      <c r="C1015" t="s" s="199">
        <v>6531</v>
      </c>
    </row>
    <row r="1016">
      <c r="A1016" t="s">
        <v>256</v>
      </c>
      <c r="B1016" t="s">
        <v>6532</v>
      </c>
      <c r="C1016" t="s" s="199">
        <v>6533</v>
      </c>
    </row>
    <row r="1017">
      <c r="A1017" t="s">
        <v>256</v>
      </c>
      <c r="B1017" t="s">
        <v>6534</v>
      </c>
      <c r="C1017" t="s" s="199">
        <v>6535</v>
      </c>
    </row>
    <row r="1018">
      <c r="A1018" t="s">
        <v>256</v>
      </c>
      <c r="B1018" t="s">
        <v>6536</v>
      </c>
      <c r="C1018" t="s" s="199">
        <v>6537</v>
      </c>
    </row>
    <row r="1019">
      <c r="A1019" t="s">
        <v>256</v>
      </c>
      <c r="B1019" t="s">
        <v>6538</v>
      </c>
      <c r="C1019" t="s" s="199">
        <v>6539</v>
      </c>
    </row>
    <row r="1020">
      <c r="A1020" t="s">
        <v>256</v>
      </c>
      <c r="B1020" t="s">
        <v>6540</v>
      </c>
      <c r="C1020" t="s" s="199">
        <v>6541</v>
      </c>
    </row>
    <row r="1021">
      <c r="A1021" t="s">
        <v>256</v>
      </c>
      <c r="B1021" t="s">
        <v>6542</v>
      </c>
      <c r="C1021" t="s" s="199">
        <v>6543</v>
      </c>
    </row>
    <row r="1022">
      <c r="A1022" t="s">
        <v>256</v>
      </c>
      <c r="B1022" t="s">
        <v>6544</v>
      </c>
      <c r="C1022" t="s" s="199">
        <v>6545</v>
      </c>
    </row>
    <row r="1023">
      <c r="A1023" t="s">
        <v>256</v>
      </c>
      <c r="B1023" t="s">
        <v>6546</v>
      </c>
      <c r="C1023" t="s" s="199">
        <v>6547</v>
      </c>
    </row>
    <row r="1024">
      <c r="A1024" t="s">
        <v>256</v>
      </c>
      <c r="B1024" t="s">
        <v>6548</v>
      </c>
      <c r="C1024" t="s" s="199">
        <v>6549</v>
      </c>
    </row>
    <row r="1025">
      <c r="A1025" t="s">
        <v>256</v>
      </c>
      <c r="B1025" t="s">
        <v>6550</v>
      </c>
      <c r="C1025" t="s" s="199">
        <v>6551</v>
      </c>
    </row>
    <row r="1026">
      <c r="A1026" t="s">
        <v>256</v>
      </c>
      <c r="B1026" t="s">
        <v>6552</v>
      </c>
      <c r="C1026" t="s" s="199">
        <v>6553</v>
      </c>
    </row>
    <row r="1027">
      <c r="A1027" t="s">
        <v>256</v>
      </c>
      <c r="B1027" t="s">
        <v>6554</v>
      </c>
      <c r="C1027" t="s" s="199">
        <v>6555</v>
      </c>
    </row>
    <row r="1028">
      <c r="A1028" t="s">
        <v>256</v>
      </c>
      <c r="B1028" t="s">
        <v>6556</v>
      </c>
      <c r="C1028" t="s" s="199">
        <v>6557</v>
      </c>
    </row>
    <row r="1029">
      <c r="A1029" t="s">
        <v>256</v>
      </c>
      <c r="B1029" t="s">
        <v>6558</v>
      </c>
      <c r="C1029" t="s" s="199">
        <v>6559</v>
      </c>
    </row>
    <row r="1030">
      <c r="A1030" t="s">
        <v>256</v>
      </c>
      <c r="B1030" t="s">
        <v>6560</v>
      </c>
      <c r="C1030" t="s" s="199">
        <v>6561</v>
      </c>
    </row>
    <row r="1031">
      <c r="A1031" t="s">
        <v>256</v>
      </c>
      <c r="B1031" t="s">
        <v>6562</v>
      </c>
      <c r="C1031" t="s" s="199">
        <v>6563</v>
      </c>
    </row>
    <row r="1032">
      <c r="A1032" t="s">
        <v>256</v>
      </c>
      <c r="B1032" t="s">
        <v>6564</v>
      </c>
      <c r="C1032" t="s" s="199">
        <v>6565</v>
      </c>
    </row>
    <row r="1033">
      <c r="A1033" t="s">
        <v>256</v>
      </c>
      <c r="B1033" t="s">
        <v>6566</v>
      </c>
      <c r="C1033" t="s" s="199">
        <v>6567</v>
      </c>
    </row>
    <row r="1034">
      <c r="A1034" t="s">
        <v>256</v>
      </c>
      <c r="B1034" t="s">
        <v>6568</v>
      </c>
      <c r="C1034" t="s" s="199">
        <v>6569</v>
      </c>
    </row>
    <row r="1035">
      <c r="A1035" t="s">
        <v>256</v>
      </c>
      <c r="B1035" t="s">
        <v>6570</v>
      </c>
      <c r="C1035" t="s" s="199">
        <v>6571</v>
      </c>
    </row>
    <row r="1036">
      <c r="A1036" t="s">
        <v>256</v>
      </c>
      <c r="B1036" t="s">
        <v>6572</v>
      </c>
      <c r="C1036" t="s" s="199">
        <v>6573</v>
      </c>
    </row>
    <row r="1037">
      <c r="A1037" t="s">
        <v>256</v>
      </c>
      <c r="B1037" t="s">
        <v>6574</v>
      </c>
      <c r="C1037" t="s" s="199">
        <v>6575</v>
      </c>
    </row>
    <row r="1038">
      <c r="A1038" t="s">
        <v>256</v>
      </c>
      <c r="B1038" t="s">
        <v>6576</v>
      </c>
      <c r="C1038" t="s" s="199">
        <v>6577</v>
      </c>
    </row>
    <row r="1039">
      <c r="A1039" t="s">
        <v>256</v>
      </c>
      <c r="B1039" t="s">
        <v>6578</v>
      </c>
      <c r="C1039" t="s" s="199">
        <v>6579</v>
      </c>
    </row>
    <row r="1040">
      <c r="A1040" t="s">
        <v>256</v>
      </c>
      <c r="B1040" t="s">
        <v>6580</v>
      </c>
      <c r="C1040" t="s" s="199">
        <v>6581</v>
      </c>
    </row>
    <row r="1041">
      <c r="A1041" t="s">
        <v>256</v>
      </c>
      <c r="B1041" t="s">
        <v>6582</v>
      </c>
      <c r="C1041" t="s" s="199">
        <v>6583</v>
      </c>
    </row>
    <row r="1042">
      <c r="A1042" t="s">
        <v>256</v>
      </c>
      <c r="B1042" t="s">
        <v>6584</v>
      </c>
      <c r="C1042" t="s" s="199">
        <v>6585</v>
      </c>
    </row>
    <row r="1043">
      <c r="A1043" t="s">
        <v>256</v>
      </c>
      <c r="B1043" t="s">
        <v>6586</v>
      </c>
      <c r="C1043" t="s" s="199">
        <v>6587</v>
      </c>
    </row>
    <row r="1044">
      <c r="A1044" t="s">
        <v>256</v>
      </c>
      <c r="B1044" t="s">
        <v>6588</v>
      </c>
      <c r="C1044" t="s" s="199">
        <v>6589</v>
      </c>
    </row>
    <row r="1045">
      <c r="A1045" t="s">
        <v>256</v>
      </c>
      <c r="B1045" t="s">
        <v>6590</v>
      </c>
      <c r="C1045" t="s" s="199">
        <v>6591</v>
      </c>
    </row>
    <row r="1046">
      <c r="A1046" t="s">
        <v>256</v>
      </c>
      <c r="B1046" t="s">
        <v>6592</v>
      </c>
      <c r="C1046" t="s" s="199">
        <v>6593</v>
      </c>
    </row>
    <row r="1047">
      <c r="A1047" t="s">
        <v>256</v>
      </c>
      <c r="B1047" t="s">
        <v>6594</v>
      </c>
      <c r="C1047" t="s" s="199">
        <v>6595</v>
      </c>
    </row>
    <row r="1048">
      <c r="A1048" t="s">
        <v>256</v>
      </c>
      <c r="B1048" t="s">
        <v>6596</v>
      </c>
      <c r="C1048" t="s" s="199">
        <v>6597</v>
      </c>
    </row>
    <row r="1049">
      <c r="A1049" t="s">
        <v>256</v>
      </c>
      <c r="B1049" t="s">
        <v>6598</v>
      </c>
      <c r="C1049" t="s" s="199">
        <v>6599</v>
      </c>
    </row>
    <row r="1050">
      <c r="A1050" t="s">
        <v>256</v>
      </c>
      <c r="B1050" t="s">
        <v>6600</v>
      </c>
      <c r="C1050" t="s" s="199">
        <v>6601</v>
      </c>
    </row>
    <row r="1051">
      <c r="A1051" t="s">
        <v>256</v>
      </c>
      <c r="B1051" t="s">
        <v>6602</v>
      </c>
      <c r="C1051" t="s" s="199">
        <v>6603</v>
      </c>
    </row>
    <row r="1052">
      <c r="A1052" t="s">
        <v>256</v>
      </c>
      <c r="B1052" t="s">
        <v>6604</v>
      </c>
      <c r="C1052" t="s" s="199">
        <v>6605</v>
      </c>
    </row>
    <row r="1053">
      <c r="A1053" t="s">
        <v>256</v>
      </c>
      <c r="B1053" t="s">
        <v>6606</v>
      </c>
      <c r="C1053" t="s" s="199">
        <v>6607</v>
      </c>
    </row>
    <row r="1054">
      <c r="A1054" t="s">
        <v>256</v>
      </c>
      <c r="B1054" t="s">
        <v>6608</v>
      </c>
      <c r="C1054" t="s" s="199">
        <v>6609</v>
      </c>
    </row>
    <row r="1055">
      <c r="A1055" t="s">
        <v>256</v>
      </c>
      <c r="B1055" t="s">
        <v>6610</v>
      </c>
      <c r="C1055" t="s" s="199">
        <v>6611</v>
      </c>
    </row>
    <row r="1056">
      <c r="A1056" t="s">
        <v>256</v>
      </c>
      <c r="B1056" t="s">
        <v>6612</v>
      </c>
      <c r="C1056" t="s" s="199">
        <v>6613</v>
      </c>
    </row>
    <row r="1057">
      <c r="A1057" t="s">
        <v>256</v>
      </c>
      <c r="B1057" t="s">
        <v>6614</v>
      </c>
      <c r="C1057" t="s" s="199">
        <v>6615</v>
      </c>
    </row>
    <row r="1058">
      <c r="A1058" t="s">
        <v>256</v>
      </c>
      <c r="B1058" t="s">
        <v>6616</v>
      </c>
      <c r="C1058" t="s" s="199">
        <v>6617</v>
      </c>
    </row>
    <row r="1059">
      <c r="A1059" t="s">
        <v>256</v>
      </c>
      <c r="B1059" t="s">
        <v>6618</v>
      </c>
      <c r="C1059" t="s" s="199">
        <v>6619</v>
      </c>
    </row>
    <row r="1060">
      <c r="A1060" t="s">
        <v>256</v>
      </c>
      <c r="B1060" t="s">
        <v>6620</v>
      </c>
      <c r="C1060" t="s" s="199">
        <v>6621</v>
      </c>
    </row>
    <row r="1061">
      <c r="A1061" t="s">
        <v>256</v>
      </c>
      <c r="B1061" t="s">
        <v>6622</v>
      </c>
      <c r="C1061" t="s" s="199">
        <v>6623</v>
      </c>
    </row>
    <row r="1062">
      <c r="A1062" t="s">
        <v>256</v>
      </c>
      <c r="B1062" t="s">
        <v>6624</v>
      </c>
      <c r="C1062" t="s" s="199">
        <v>6625</v>
      </c>
    </row>
    <row r="1063">
      <c r="A1063" t="s">
        <v>256</v>
      </c>
      <c r="B1063" t="s">
        <v>6626</v>
      </c>
      <c r="C1063" t="s" s="199">
        <v>6627</v>
      </c>
    </row>
    <row r="1064">
      <c r="A1064" t="s">
        <v>256</v>
      </c>
      <c r="B1064" t="s">
        <v>6628</v>
      </c>
      <c r="C1064" t="s" s="199">
        <v>6629</v>
      </c>
    </row>
    <row r="1065">
      <c r="A1065" t="s">
        <v>256</v>
      </c>
      <c r="B1065" t="s">
        <v>6630</v>
      </c>
      <c r="C1065" t="s" s="199">
        <v>6631</v>
      </c>
    </row>
    <row r="1066">
      <c r="A1066" t="s">
        <v>256</v>
      </c>
      <c r="B1066" t="s">
        <v>6632</v>
      </c>
      <c r="C1066" t="s" s="199">
        <v>6633</v>
      </c>
    </row>
    <row r="1067">
      <c r="A1067" t="s">
        <v>256</v>
      </c>
      <c r="B1067" t="s">
        <v>6634</v>
      </c>
      <c r="C1067" t="s" s="199">
        <v>6635</v>
      </c>
    </row>
    <row r="1068">
      <c r="A1068" t="s">
        <v>256</v>
      </c>
      <c r="B1068" t="s">
        <v>6636</v>
      </c>
      <c r="C1068" t="s" s="199">
        <v>6637</v>
      </c>
    </row>
    <row r="1069">
      <c r="A1069" t="s">
        <v>256</v>
      </c>
      <c r="B1069" t="s">
        <v>6638</v>
      </c>
      <c r="C1069" t="s" s="199">
        <v>6639</v>
      </c>
    </row>
    <row r="1070">
      <c r="A1070" t="s">
        <v>256</v>
      </c>
      <c r="B1070" t="s">
        <v>6640</v>
      </c>
      <c r="C1070" t="s" s="199">
        <v>6641</v>
      </c>
    </row>
    <row r="1071">
      <c r="A1071" t="s">
        <v>256</v>
      </c>
      <c r="B1071" t="s">
        <v>6642</v>
      </c>
      <c r="C1071" t="s" s="199">
        <v>6643</v>
      </c>
    </row>
    <row r="1072">
      <c r="A1072" t="s">
        <v>256</v>
      </c>
      <c r="B1072" t="s">
        <v>6644</v>
      </c>
      <c r="C1072" t="s" s="199">
        <v>6645</v>
      </c>
    </row>
    <row r="1073">
      <c r="A1073" t="s">
        <v>256</v>
      </c>
      <c r="B1073" t="s">
        <v>6646</v>
      </c>
      <c r="C1073" t="s" s="199">
        <v>6647</v>
      </c>
    </row>
    <row r="1074">
      <c r="A1074" t="s">
        <v>256</v>
      </c>
      <c r="B1074" t="s">
        <v>6648</v>
      </c>
      <c r="C1074" t="s" s="199">
        <v>6649</v>
      </c>
    </row>
    <row r="1075">
      <c r="A1075" t="s">
        <v>256</v>
      </c>
      <c r="B1075" t="s">
        <v>6650</v>
      </c>
      <c r="C1075" t="s" s="199">
        <v>6651</v>
      </c>
    </row>
    <row r="1076">
      <c r="A1076" t="s">
        <v>256</v>
      </c>
      <c r="B1076" t="s">
        <v>6652</v>
      </c>
      <c r="C1076" t="s" s="199">
        <v>6653</v>
      </c>
    </row>
    <row r="1077">
      <c r="A1077" t="s">
        <v>256</v>
      </c>
      <c r="B1077" t="s">
        <v>6654</v>
      </c>
      <c r="C1077" t="s" s="199">
        <v>6655</v>
      </c>
    </row>
    <row r="1078">
      <c r="A1078" t="s">
        <v>256</v>
      </c>
      <c r="B1078" t="s">
        <v>6656</v>
      </c>
      <c r="C1078" t="s" s="199">
        <v>6657</v>
      </c>
    </row>
    <row r="1079">
      <c r="A1079" t="s">
        <v>256</v>
      </c>
      <c r="B1079" t="s">
        <v>6658</v>
      </c>
      <c r="C1079" t="s" s="199">
        <v>6659</v>
      </c>
    </row>
    <row r="1080">
      <c r="A1080" t="s">
        <v>256</v>
      </c>
      <c r="B1080" t="s">
        <v>6660</v>
      </c>
      <c r="C1080" t="s" s="199">
        <v>6661</v>
      </c>
    </row>
    <row r="1081">
      <c r="A1081" t="s">
        <v>256</v>
      </c>
      <c r="B1081" t="s">
        <v>6662</v>
      </c>
      <c r="C1081" t="s" s="199">
        <v>6663</v>
      </c>
    </row>
    <row r="1082">
      <c r="A1082" t="s">
        <v>256</v>
      </c>
      <c r="B1082" t="s">
        <v>6664</v>
      </c>
      <c r="C1082" t="s" s="199">
        <v>6665</v>
      </c>
    </row>
    <row r="1083">
      <c r="A1083" t="s">
        <v>256</v>
      </c>
      <c r="B1083" t="s">
        <v>6666</v>
      </c>
      <c r="C1083" t="s" s="199">
        <v>6667</v>
      </c>
    </row>
    <row r="1084">
      <c r="A1084" t="s">
        <v>256</v>
      </c>
      <c r="B1084" t="s">
        <v>6668</v>
      </c>
      <c r="C1084" t="s" s="199">
        <v>6669</v>
      </c>
    </row>
    <row r="1085">
      <c r="A1085" t="s">
        <v>256</v>
      </c>
      <c r="B1085" t="s">
        <v>6670</v>
      </c>
      <c r="C1085" t="s" s="199">
        <v>6671</v>
      </c>
    </row>
    <row r="1086">
      <c r="A1086" t="s">
        <v>256</v>
      </c>
      <c r="B1086" t="s">
        <v>6672</v>
      </c>
      <c r="C1086" t="s" s="199">
        <v>6673</v>
      </c>
    </row>
    <row r="1087">
      <c r="A1087" t="s">
        <v>256</v>
      </c>
      <c r="B1087" t="s">
        <v>6674</v>
      </c>
      <c r="C1087" t="s" s="199">
        <v>6675</v>
      </c>
    </row>
    <row r="1088">
      <c r="A1088" t="s">
        <v>256</v>
      </c>
      <c r="B1088" t="s">
        <v>6676</v>
      </c>
      <c r="C1088" t="s" s="199">
        <v>6677</v>
      </c>
    </row>
    <row r="1089">
      <c r="A1089" t="s">
        <v>256</v>
      </c>
      <c r="B1089" t="s">
        <v>6678</v>
      </c>
      <c r="C1089" t="s" s="199">
        <v>6679</v>
      </c>
    </row>
    <row r="1090">
      <c r="A1090" t="s">
        <v>256</v>
      </c>
      <c r="B1090" t="s">
        <v>6680</v>
      </c>
      <c r="C1090" t="s" s="199">
        <v>6681</v>
      </c>
    </row>
    <row r="1091">
      <c r="A1091" t="s">
        <v>256</v>
      </c>
      <c r="B1091" t="s">
        <v>6682</v>
      </c>
      <c r="C1091" t="s" s="199">
        <v>6683</v>
      </c>
    </row>
    <row r="1092">
      <c r="A1092" t="s">
        <v>256</v>
      </c>
      <c r="B1092" t="s">
        <v>6684</v>
      </c>
      <c r="C1092" t="s" s="199">
        <v>6685</v>
      </c>
    </row>
    <row r="1093">
      <c r="A1093" t="s">
        <v>256</v>
      </c>
      <c r="B1093" t="s">
        <v>6686</v>
      </c>
      <c r="C1093" t="s" s="199">
        <v>6687</v>
      </c>
    </row>
    <row r="1094">
      <c r="A1094" t="s">
        <v>256</v>
      </c>
      <c r="B1094" t="s">
        <v>6688</v>
      </c>
      <c r="C1094" t="s" s="199">
        <v>6689</v>
      </c>
    </row>
    <row r="1095">
      <c r="A1095" t="s">
        <v>256</v>
      </c>
      <c r="B1095" t="s">
        <v>6690</v>
      </c>
      <c r="C1095" t="s" s="199">
        <v>6691</v>
      </c>
    </row>
    <row r="1096">
      <c r="A1096" t="s">
        <v>256</v>
      </c>
      <c r="B1096" t="s">
        <v>6692</v>
      </c>
      <c r="C1096" t="s" s="199">
        <v>6693</v>
      </c>
    </row>
    <row r="1097">
      <c r="A1097" t="s">
        <v>256</v>
      </c>
      <c r="B1097" t="s">
        <v>6694</v>
      </c>
      <c r="C1097" t="s" s="199">
        <v>6695</v>
      </c>
    </row>
    <row r="1098">
      <c r="A1098" t="s">
        <v>256</v>
      </c>
      <c r="B1098" t="s">
        <v>6696</v>
      </c>
      <c r="C1098" t="s" s="199">
        <v>6697</v>
      </c>
    </row>
    <row r="1099">
      <c r="A1099" t="s">
        <v>256</v>
      </c>
      <c r="B1099" t="s">
        <v>6698</v>
      </c>
      <c r="C1099" t="s" s="199">
        <v>6699</v>
      </c>
    </row>
    <row r="1100">
      <c r="A1100" t="s">
        <v>256</v>
      </c>
      <c r="B1100" t="s">
        <v>6700</v>
      </c>
      <c r="C1100" t="s" s="199">
        <v>6701</v>
      </c>
    </row>
    <row r="1101">
      <c r="A1101" t="s">
        <v>256</v>
      </c>
      <c r="B1101" t="s">
        <v>6702</v>
      </c>
      <c r="C1101" t="s" s="199">
        <v>6703</v>
      </c>
    </row>
    <row r="1102">
      <c r="A1102" t="s">
        <v>256</v>
      </c>
      <c r="B1102" t="s">
        <v>6704</v>
      </c>
      <c r="C1102" t="s" s="199">
        <v>6705</v>
      </c>
    </row>
    <row r="1103">
      <c r="A1103" t="s">
        <v>256</v>
      </c>
      <c r="B1103" t="s">
        <v>6706</v>
      </c>
      <c r="C1103" t="s" s="199">
        <v>6707</v>
      </c>
    </row>
    <row r="1104">
      <c r="A1104" t="s">
        <v>256</v>
      </c>
      <c r="B1104" t="s">
        <v>6708</v>
      </c>
      <c r="C1104" t="s" s="199">
        <v>6709</v>
      </c>
    </row>
    <row r="1105">
      <c r="A1105" t="s">
        <v>256</v>
      </c>
      <c r="B1105" t="s">
        <v>6710</v>
      </c>
      <c r="C1105" t="s" s="199">
        <v>6711</v>
      </c>
    </row>
    <row r="1106">
      <c r="A1106" t="s">
        <v>256</v>
      </c>
      <c r="B1106" t="s">
        <v>6712</v>
      </c>
      <c r="C1106" t="s" s="199">
        <v>6713</v>
      </c>
    </row>
    <row r="1107">
      <c r="A1107" t="s">
        <v>256</v>
      </c>
      <c r="B1107" t="s">
        <v>6714</v>
      </c>
      <c r="C1107" t="s" s="199">
        <v>6715</v>
      </c>
    </row>
    <row r="1108">
      <c r="A1108" t="s">
        <v>256</v>
      </c>
      <c r="B1108" t="s">
        <v>6716</v>
      </c>
      <c r="C1108" t="s" s="199">
        <v>6717</v>
      </c>
    </row>
    <row r="1109">
      <c r="A1109" t="s">
        <v>256</v>
      </c>
      <c r="B1109" t="s">
        <v>6718</v>
      </c>
      <c r="C1109" t="s" s="199">
        <v>6719</v>
      </c>
    </row>
    <row r="1110">
      <c r="A1110" t="s">
        <v>256</v>
      </c>
      <c r="B1110" t="s">
        <v>6720</v>
      </c>
      <c r="C1110" t="s" s="199">
        <v>6721</v>
      </c>
    </row>
    <row r="1111">
      <c r="A1111" t="s">
        <v>256</v>
      </c>
      <c r="B1111" t="s">
        <v>6722</v>
      </c>
      <c r="C1111" t="s" s="199">
        <v>6723</v>
      </c>
    </row>
    <row r="1112">
      <c r="A1112" t="s">
        <v>256</v>
      </c>
      <c r="B1112" t="s">
        <v>6724</v>
      </c>
      <c r="C1112" t="s" s="199">
        <v>6725</v>
      </c>
    </row>
    <row r="1113">
      <c r="A1113" t="s">
        <v>256</v>
      </c>
      <c r="B1113" t="s">
        <v>6726</v>
      </c>
      <c r="C1113" t="s" s="199">
        <v>6727</v>
      </c>
    </row>
    <row r="1114">
      <c r="A1114" t="s">
        <v>256</v>
      </c>
      <c r="B1114" t="s">
        <v>6728</v>
      </c>
      <c r="C1114" t="s" s="199">
        <v>6729</v>
      </c>
    </row>
    <row r="1115">
      <c r="A1115" t="s">
        <v>256</v>
      </c>
      <c r="B1115" t="s">
        <v>6730</v>
      </c>
      <c r="C1115" t="s" s="199">
        <v>6731</v>
      </c>
    </row>
    <row r="1116">
      <c r="A1116" t="s">
        <v>256</v>
      </c>
      <c r="B1116" t="s">
        <v>6732</v>
      </c>
      <c r="C1116" t="s" s="199">
        <v>6733</v>
      </c>
    </row>
    <row r="1117">
      <c r="A1117" t="s">
        <v>256</v>
      </c>
      <c r="B1117" t="s">
        <v>6734</v>
      </c>
      <c r="C1117" t="s" s="199">
        <v>6735</v>
      </c>
    </row>
    <row r="1118">
      <c r="A1118" t="s">
        <v>256</v>
      </c>
      <c r="B1118" t="s">
        <v>6736</v>
      </c>
      <c r="C1118" t="s" s="199">
        <v>6737</v>
      </c>
    </row>
    <row r="1119">
      <c r="A1119" t="s">
        <v>256</v>
      </c>
      <c r="B1119" t="s">
        <v>6738</v>
      </c>
      <c r="C1119" t="s" s="199">
        <v>6739</v>
      </c>
    </row>
    <row r="1120">
      <c r="A1120" t="s">
        <v>256</v>
      </c>
      <c r="B1120" t="s">
        <v>6740</v>
      </c>
      <c r="C1120" t="s" s="199">
        <v>6741</v>
      </c>
    </row>
    <row r="1121">
      <c r="A1121" t="s">
        <v>256</v>
      </c>
      <c r="B1121" t="s">
        <v>6742</v>
      </c>
      <c r="C1121" t="s" s="199">
        <v>6743</v>
      </c>
    </row>
    <row r="1122">
      <c r="A1122" t="s">
        <v>256</v>
      </c>
      <c r="B1122" t="s">
        <v>6744</v>
      </c>
      <c r="C1122" t="s" s="199">
        <v>6745</v>
      </c>
    </row>
    <row r="1123">
      <c r="A1123" t="s">
        <v>256</v>
      </c>
      <c r="B1123" t="s">
        <v>6746</v>
      </c>
      <c r="C1123" t="s" s="199">
        <v>6747</v>
      </c>
    </row>
    <row r="1124">
      <c r="A1124" t="s">
        <v>256</v>
      </c>
      <c r="B1124" t="s">
        <v>6748</v>
      </c>
      <c r="C1124" t="s" s="199">
        <v>6749</v>
      </c>
    </row>
    <row r="1125">
      <c r="A1125" t="s">
        <v>256</v>
      </c>
      <c r="B1125" t="s">
        <v>6750</v>
      </c>
      <c r="C1125" t="s" s="199">
        <v>6751</v>
      </c>
    </row>
    <row r="1126">
      <c r="A1126" t="s">
        <v>256</v>
      </c>
      <c r="B1126" t="s">
        <v>6752</v>
      </c>
      <c r="C1126" t="s" s="199">
        <v>6753</v>
      </c>
    </row>
    <row r="1127">
      <c r="A1127" t="s">
        <v>256</v>
      </c>
      <c r="B1127" t="s">
        <v>6754</v>
      </c>
      <c r="C1127" t="s" s="199">
        <v>6755</v>
      </c>
    </row>
    <row r="1128">
      <c r="A1128" t="s">
        <v>256</v>
      </c>
      <c r="B1128" t="s">
        <v>6756</v>
      </c>
      <c r="C1128" t="s" s="199">
        <v>6757</v>
      </c>
    </row>
    <row r="1129">
      <c r="A1129" t="s">
        <v>256</v>
      </c>
      <c r="B1129" t="s">
        <v>6758</v>
      </c>
      <c r="C1129" t="s" s="199">
        <v>6759</v>
      </c>
    </row>
    <row r="1130">
      <c r="A1130" t="s">
        <v>256</v>
      </c>
      <c r="B1130" t="s">
        <v>6760</v>
      </c>
      <c r="C1130" t="s" s="199">
        <v>6761</v>
      </c>
    </row>
    <row r="1131">
      <c r="A1131" t="s">
        <v>256</v>
      </c>
      <c r="B1131" t="s">
        <v>6762</v>
      </c>
      <c r="C1131" t="s" s="199">
        <v>6763</v>
      </c>
    </row>
    <row r="1132">
      <c r="A1132" t="s">
        <v>256</v>
      </c>
      <c r="B1132" t="s">
        <v>6764</v>
      </c>
      <c r="C1132" t="s" s="199">
        <v>6765</v>
      </c>
    </row>
    <row r="1133">
      <c r="A1133" t="s">
        <v>256</v>
      </c>
      <c r="B1133" t="s">
        <v>6766</v>
      </c>
      <c r="C1133" t="s" s="199">
        <v>6767</v>
      </c>
    </row>
    <row r="1134">
      <c r="A1134" t="s">
        <v>256</v>
      </c>
      <c r="B1134" t="s">
        <v>6768</v>
      </c>
      <c r="C1134" t="s" s="199">
        <v>6769</v>
      </c>
    </row>
    <row r="1135">
      <c r="A1135" t="s">
        <v>256</v>
      </c>
      <c r="B1135" t="s">
        <v>6770</v>
      </c>
      <c r="C1135" t="s" s="199">
        <v>6771</v>
      </c>
    </row>
    <row r="1136">
      <c r="A1136" t="s">
        <v>256</v>
      </c>
      <c r="B1136" t="s">
        <v>6772</v>
      </c>
      <c r="C1136" t="s" s="199">
        <v>6773</v>
      </c>
    </row>
    <row r="1137">
      <c r="A1137" t="s">
        <v>256</v>
      </c>
      <c r="B1137" t="s">
        <v>6774</v>
      </c>
      <c r="C1137" t="s" s="199">
        <v>6775</v>
      </c>
    </row>
    <row r="1138">
      <c r="A1138" t="s">
        <v>256</v>
      </c>
      <c r="B1138" t="s">
        <v>6776</v>
      </c>
      <c r="C1138" t="s" s="199">
        <v>6777</v>
      </c>
    </row>
    <row r="1139">
      <c r="A1139" t="s">
        <v>256</v>
      </c>
      <c r="B1139" t="s">
        <v>6778</v>
      </c>
      <c r="C1139" t="s" s="199">
        <v>6779</v>
      </c>
    </row>
    <row r="1140">
      <c r="A1140" t="s">
        <v>256</v>
      </c>
      <c r="B1140" t="s">
        <v>6780</v>
      </c>
      <c r="C1140" t="s" s="199">
        <v>6781</v>
      </c>
    </row>
    <row r="1141">
      <c r="A1141" t="s">
        <v>256</v>
      </c>
      <c r="B1141" t="s">
        <v>6782</v>
      </c>
      <c r="C1141" t="s" s="199">
        <v>6783</v>
      </c>
    </row>
    <row r="1142">
      <c r="A1142" t="s">
        <v>256</v>
      </c>
      <c r="B1142" t="s">
        <v>6784</v>
      </c>
      <c r="C1142" t="s" s="199">
        <v>6785</v>
      </c>
    </row>
    <row r="1143">
      <c r="A1143" t="s">
        <v>256</v>
      </c>
      <c r="B1143" t="s">
        <v>6786</v>
      </c>
      <c r="C1143" t="s" s="199">
        <v>6787</v>
      </c>
    </row>
    <row r="1144">
      <c r="A1144" t="s">
        <v>256</v>
      </c>
      <c r="B1144" t="s">
        <v>6788</v>
      </c>
      <c r="C1144" t="s" s="199">
        <v>6789</v>
      </c>
    </row>
    <row r="1145">
      <c r="A1145" t="s">
        <v>256</v>
      </c>
      <c r="B1145" t="s">
        <v>6790</v>
      </c>
      <c r="C1145" t="s" s="199">
        <v>6791</v>
      </c>
    </row>
    <row r="1146">
      <c r="A1146" t="s">
        <v>256</v>
      </c>
      <c r="B1146" t="s">
        <v>6792</v>
      </c>
      <c r="C1146" t="s" s="199">
        <v>6793</v>
      </c>
    </row>
    <row r="1147">
      <c r="A1147" t="s">
        <v>256</v>
      </c>
      <c r="B1147" t="s">
        <v>6794</v>
      </c>
      <c r="C1147" t="s" s="199">
        <v>6795</v>
      </c>
    </row>
    <row r="1148">
      <c r="A1148" t="s">
        <v>256</v>
      </c>
      <c r="B1148" t="s">
        <v>6796</v>
      </c>
      <c r="C1148" t="s" s="199">
        <v>6797</v>
      </c>
    </row>
    <row r="1149">
      <c r="A1149" t="s">
        <v>256</v>
      </c>
      <c r="B1149" t="s">
        <v>6798</v>
      </c>
      <c r="C1149" t="s" s="199">
        <v>6799</v>
      </c>
    </row>
    <row r="1150">
      <c r="A1150" t="s">
        <v>256</v>
      </c>
      <c r="B1150" t="s">
        <v>6800</v>
      </c>
      <c r="C1150" t="s" s="199">
        <v>6801</v>
      </c>
    </row>
    <row r="1151">
      <c r="A1151" t="s">
        <v>256</v>
      </c>
      <c r="B1151" t="s">
        <v>6802</v>
      </c>
      <c r="C1151" t="s" s="199">
        <v>6803</v>
      </c>
    </row>
    <row r="1152">
      <c r="A1152" t="s">
        <v>256</v>
      </c>
      <c r="B1152" t="s">
        <v>6804</v>
      </c>
      <c r="C1152" t="s" s="199">
        <v>6805</v>
      </c>
    </row>
    <row r="1153">
      <c r="A1153" t="s">
        <v>256</v>
      </c>
      <c r="B1153" t="s">
        <v>6806</v>
      </c>
      <c r="C1153" t="s" s="199">
        <v>6807</v>
      </c>
    </row>
    <row r="1154">
      <c r="A1154" t="s">
        <v>256</v>
      </c>
      <c r="B1154" t="s">
        <v>6808</v>
      </c>
      <c r="C1154" t="s" s="199">
        <v>6809</v>
      </c>
    </row>
    <row r="1155">
      <c r="A1155" t="s">
        <v>256</v>
      </c>
      <c r="B1155" t="s">
        <v>6810</v>
      </c>
      <c r="C1155" t="s" s="199">
        <v>6811</v>
      </c>
    </row>
    <row r="1156">
      <c r="A1156" t="s">
        <v>256</v>
      </c>
      <c r="B1156" t="s">
        <v>6812</v>
      </c>
      <c r="C1156" t="s" s="199">
        <v>6813</v>
      </c>
    </row>
    <row r="1157">
      <c r="A1157" t="s">
        <v>256</v>
      </c>
      <c r="B1157" t="s">
        <v>6814</v>
      </c>
      <c r="C1157" t="s" s="199">
        <v>6815</v>
      </c>
    </row>
    <row r="1158">
      <c r="A1158" t="s">
        <v>256</v>
      </c>
      <c r="B1158" t="s">
        <v>6816</v>
      </c>
      <c r="C1158" t="s" s="199">
        <v>6817</v>
      </c>
    </row>
    <row r="1159">
      <c r="A1159" t="s">
        <v>256</v>
      </c>
      <c r="B1159" t="s">
        <v>6818</v>
      </c>
      <c r="C1159" t="s" s="199">
        <v>6819</v>
      </c>
    </row>
    <row r="1160">
      <c r="A1160" t="s">
        <v>256</v>
      </c>
      <c r="B1160" t="s">
        <v>6820</v>
      </c>
      <c r="C1160" t="s" s="199">
        <v>6821</v>
      </c>
    </row>
    <row r="1161">
      <c r="A1161" t="s">
        <v>256</v>
      </c>
      <c r="B1161" t="s">
        <v>6822</v>
      </c>
      <c r="C1161" t="s" s="199">
        <v>6823</v>
      </c>
    </row>
    <row r="1162">
      <c r="A1162" t="s">
        <v>256</v>
      </c>
      <c r="B1162" t="s">
        <v>6824</v>
      </c>
      <c r="C1162" t="s" s="199">
        <v>6825</v>
      </c>
    </row>
    <row r="1163">
      <c r="A1163" t="s">
        <v>256</v>
      </c>
      <c r="B1163" t="s">
        <v>6826</v>
      </c>
      <c r="C1163" t="s" s="199">
        <v>6827</v>
      </c>
    </row>
    <row r="1164">
      <c r="A1164" t="s">
        <v>256</v>
      </c>
      <c r="B1164" t="s">
        <v>6828</v>
      </c>
      <c r="C1164" t="s" s="199">
        <v>6829</v>
      </c>
    </row>
    <row r="1165">
      <c r="A1165" t="s">
        <v>256</v>
      </c>
      <c r="B1165" t="s">
        <v>6830</v>
      </c>
      <c r="C1165" t="s" s="199">
        <v>6831</v>
      </c>
    </row>
    <row r="1166">
      <c r="A1166" t="s">
        <v>256</v>
      </c>
      <c r="B1166" t="s">
        <v>6832</v>
      </c>
      <c r="C1166" t="s" s="199">
        <v>6833</v>
      </c>
    </row>
    <row r="1167">
      <c r="A1167" t="s">
        <v>256</v>
      </c>
      <c r="B1167" t="s">
        <v>6834</v>
      </c>
      <c r="C1167" t="s" s="199">
        <v>6835</v>
      </c>
    </row>
    <row r="1168">
      <c r="A1168" t="s">
        <v>256</v>
      </c>
      <c r="B1168" t="s">
        <v>6836</v>
      </c>
      <c r="C1168" t="s" s="199">
        <v>6837</v>
      </c>
    </row>
    <row r="1169">
      <c r="A1169" t="s">
        <v>256</v>
      </c>
      <c r="B1169" t="s">
        <v>6838</v>
      </c>
      <c r="C1169" t="s" s="199">
        <v>6839</v>
      </c>
    </row>
    <row r="1170">
      <c r="A1170" t="s">
        <v>256</v>
      </c>
      <c r="B1170" t="s">
        <v>6840</v>
      </c>
      <c r="C1170" t="s" s="199">
        <v>6841</v>
      </c>
    </row>
    <row r="1171">
      <c r="A1171" t="s">
        <v>256</v>
      </c>
      <c r="B1171" t="s">
        <v>6842</v>
      </c>
      <c r="C1171" t="s" s="199">
        <v>6843</v>
      </c>
    </row>
    <row r="1172">
      <c r="A1172" t="s">
        <v>256</v>
      </c>
      <c r="B1172" t="s">
        <v>6844</v>
      </c>
      <c r="C1172" t="s" s="199">
        <v>6845</v>
      </c>
    </row>
    <row r="1173">
      <c r="A1173" t="s">
        <v>256</v>
      </c>
      <c r="B1173" t="s">
        <v>6846</v>
      </c>
      <c r="C1173" t="s" s="199">
        <v>6847</v>
      </c>
    </row>
    <row r="1174">
      <c r="A1174" t="s">
        <v>256</v>
      </c>
      <c r="B1174" t="s">
        <v>6848</v>
      </c>
      <c r="C1174" t="s" s="199">
        <v>6849</v>
      </c>
    </row>
    <row r="1175">
      <c r="A1175" t="s">
        <v>256</v>
      </c>
      <c r="B1175" t="s">
        <v>6850</v>
      </c>
      <c r="C1175" t="s" s="199">
        <v>6851</v>
      </c>
    </row>
    <row r="1176">
      <c r="A1176" t="s">
        <v>256</v>
      </c>
      <c r="B1176" t="s">
        <v>6852</v>
      </c>
      <c r="C1176" t="s" s="199">
        <v>6853</v>
      </c>
    </row>
    <row r="1177">
      <c r="A1177" t="s">
        <v>256</v>
      </c>
      <c r="B1177" t="s">
        <v>6854</v>
      </c>
      <c r="C1177" t="s" s="199">
        <v>6855</v>
      </c>
    </row>
    <row r="1178">
      <c r="A1178" t="s">
        <v>256</v>
      </c>
      <c r="B1178" t="s">
        <v>6856</v>
      </c>
      <c r="C1178" t="s" s="199">
        <v>6857</v>
      </c>
    </row>
    <row r="1179">
      <c r="A1179" t="s">
        <v>256</v>
      </c>
      <c r="B1179" t="s">
        <v>6858</v>
      </c>
      <c r="C1179" t="s" s="199">
        <v>6859</v>
      </c>
    </row>
    <row r="1180">
      <c r="A1180" t="s">
        <v>256</v>
      </c>
      <c r="B1180" t="s">
        <v>6860</v>
      </c>
      <c r="C1180" t="s" s="199">
        <v>6861</v>
      </c>
    </row>
    <row r="1181">
      <c r="A1181" t="s">
        <v>256</v>
      </c>
      <c r="B1181" t="s">
        <v>6862</v>
      </c>
      <c r="C1181" t="s" s="199">
        <v>6863</v>
      </c>
    </row>
    <row r="1182">
      <c r="A1182" t="s">
        <v>256</v>
      </c>
      <c r="B1182" t="s">
        <v>6864</v>
      </c>
      <c r="C1182" t="s" s="199">
        <v>6865</v>
      </c>
    </row>
    <row r="1183">
      <c r="A1183" t="s">
        <v>256</v>
      </c>
      <c r="B1183" t="s">
        <v>6866</v>
      </c>
      <c r="C1183" t="s" s="199">
        <v>6867</v>
      </c>
    </row>
    <row r="1184">
      <c r="A1184" t="s">
        <v>256</v>
      </c>
      <c r="B1184" t="s">
        <v>6868</v>
      </c>
      <c r="C1184" t="s" s="199">
        <v>6869</v>
      </c>
    </row>
    <row r="1185">
      <c r="A1185" t="s">
        <v>256</v>
      </c>
      <c r="B1185" t="s">
        <v>6870</v>
      </c>
      <c r="C1185" t="s" s="199">
        <v>6871</v>
      </c>
    </row>
    <row r="1186">
      <c r="A1186" t="s">
        <v>256</v>
      </c>
      <c r="B1186" t="s">
        <v>6872</v>
      </c>
      <c r="C1186" t="s" s="199">
        <v>6873</v>
      </c>
    </row>
    <row r="1187">
      <c r="A1187" t="s">
        <v>256</v>
      </c>
      <c r="B1187" t="s">
        <v>6874</v>
      </c>
      <c r="C1187" t="s" s="199">
        <v>6875</v>
      </c>
    </row>
    <row r="1188">
      <c r="A1188" t="s">
        <v>256</v>
      </c>
      <c r="B1188" t="s">
        <v>6876</v>
      </c>
      <c r="C1188" t="s" s="199">
        <v>6877</v>
      </c>
    </row>
    <row r="1189">
      <c r="A1189" t="s">
        <v>256</v>
      </c>
      <c r="B1189" t="s">
        <v>6878</v>
      </c>
      <c r="C1189" t="s" s="199">
        <v>6879</v>
      </c>
    </row>
    <row r="1190">
      <c r="A1190" t="s">
        <v>256</v>
      </c>
      <c r="B1190" t="s">
        <v>6880</v>
      </c>
      <c r="C1190" t="s" s="199">
        <v>6881</v>
      </c>
    </row>
    <row r="1191">
      <c r="A1191" t="s">
        <v>256</v>
      </c>
      <c r="B1191" t="s">
        <v>6882</v>
      </c>
      <c r="C1191" t="s" s="199">
        <v>6883</v>
      </c>
    </row>
    <row r="1192">
      <c r="A1192" t="s">
        <v>256</v>
      </c>
      <c r="B1192" t="s">
        <v>6884</v>
      </c>
      <c r="C1192" t="s" s="199">
        <v>6885</v>
      </c>
    </row>
    <row r="1193">
      <c r="A1193" t="s">
        <v>256</v>
      </c>
      <c r="B1193" t="s">
        <v>6886</v>
      </c>
      <c r="C1193" t="s" s="199">
        <v>6887</v>
      </c>
    </row>
    <row r="1194">
      <c r="A1194" t="s">
        <v>256</v>
      </c>
      <c r="B1194" t="s">
        <v>6888</v>
      </c>
      <c r="C1194" t="s" s="199">
        <v>6889</v>
      </c>
    </row>
    <row r="1195">
      <c r="A1195" t="s">
        <v>256</v>
      </c>
      <c r="B1195" t="s">
        <v>6890</v>
      </c>
      <c r="C1195" t="s" s="199">
        <v>6891</v>
      </c>
    </row>
    <row r="1196">
      <c r="A1196" t="s">
        <v>256</v>
      </c>
      <c r="B1196" t="s">
        <v>6892</v>
      </c>
      <c r="C1196" t="s" s="199">
        <v>6893</v>
      </c>
    </row>
    <row r="1197">
      <c r="A1197" t="s">
        <v>256</v>
      </c>
      <c r="B1197" t="s">
        <v>6894</v>
      </c>
      <c r="C1197" t="s" s="199">
        <v>6895</v>
      </c>
    </row>
    <row r="1198">
      <c r="A1198" t="s">
        <v>256</v>
      </c>
      <c r="B1198" t="s">
        <v>6896</v>
      </c>
      <c r="C1198" t="s" s="199">
        <v>6897</v>
      </c>
    </row>
    <row r="1199">
      <c r="A1199" t="s">
        <v>256</v>
      </c>
      <c r="B1199" t="s">
        <v>6898</v>
      </c>
      <c r="C1199" t="s" s="199">
        <v>6899</v>
      </c>
    </row>
    <row r="1200">
      <c r="A1200" t="s">
        <v>256</v>
      </c>
      <c r="B1200" t="s">
        <v>6900</v>
      </c>
      <c r="C1200" t="s" s="199">
        <v>6901</v>
      </c>
    </row>
    <row r="1201">
      <c r="A1201" t="s">
        <v>256</v>
      </c>
      <c r="B1201" t="s">
        <v>6902</v>
      </c>
      <c r="C1201" t="s" s="199">
        <v>6903</v>
      </c>
    </row>
    <row r="1202">
      <c r="A1202" t="s">
        <v>256</v>
      </c>
      <c r="B1202" t="s">
        <v>6904</v>
      </c>
      <c r="C1202" t="s" s="199">
        <v>6905</v>
      </c>
    </row>
    <row r="1203">
      <c r="A1203" t="s">
        <v>256</v>
      </c>
      <c r="B1203" t="s">
        <v>6906</v>
      </c>
      <c r="C1203" t="s" s="199">
        <v>6907</v>
      </c>
    </row>
    <row r="1204">
      <c r="A1204" t="s">
        <v>256</v>
      </c>
      <c r="B1204" t="s">
        <v>6908</v>
      </c>
      <c r="C1204" t="s" s="199">
        <v>6909</v>
      </c>
    </row>
    <row r="1205">
      <c r="A1205" t="s">
        <v>256</v>
      </c>
      <c r="B1205" t="s">
        <v>6910</v>
      </c>
      <c r="C1205" t="s" s="199">
        <v>256</v>
      </c>
    </row>
    <row r="1206">
      <c r="A1206" t="s">
        <v>256</v>
      </c>
      <c r="B1206" t="s">
        <v>6911</v>
      </c>
      <c r="C1206" t="s" s="199">
        <v>6912</v>
      </c>
    </row>
    <row r="1207">
      <c r="A1207" t="s">
        <v>256</v>
      </c>
      <c r="B1207" t="s">
        <v>6913</v>
      </c>
      <c r="C1207" t="s" s="199">
        <v>6914</v>
      </c>
    </row>
    <row r="1208">
      <c r="A1208" t="s">
        <v>256</v>
      </c>
      <c r="B1208" t="s">
        <v>6915</v>
      </c>
      <c r="C1208" t="s" s="199">
        <v>6916</v>
      </c>
    </row>
    <row r="1209">
      <c r="A1209" t="s">
        <v>256</v>
      </c>
      <c r="B1209" t="s">
        <v>6917</v>
      </c>
      <c r="C1209" t="s" s="199">
        <v>6918</v>
      </c>
    </row>
    <row r="1210">
      <c r="A1210" t="s">
        <v>256</v>
      </c>
      <c r="B1210" t="s">
        <v>6919</v>
      </c>
      <c r="C1210" t="s" s="199">
        <v>6920</v>
      </c>
    </row>
    <row r="1211">
      <c r="A1211" t="s">
        <v>256</v>
      </c>
      <c r="B1211" t="s">
        <v>6921</v>
      </c>
      <c r="C1211" t="s" s="199">
        <v>6922</v>
      </c>
    </row>
    <row r="1212">
      <c r="A1212" t="s">
        <v>256</v>
      </c>
      <c r="B1212" t="s">
        <v>6923</v>
      </c>
      <c r="C1212" t="s" s="199">
        <v>6924</v>
      </c>
    </row>
    <row r="1213">
      <c r="A1213" t="s">
        <v>256</v>
      </c>
      <c r="B1213" t="s">
        <v>6925</v>
      </c>
      <c r="C1213" t="s" s="199">
        <v>6926</v>
      </c>
    </row>
    <row r="1214">
      <c r="A1214" t="s">
        <v>256</v>
      </c>
      <c r="B1214" t="s">
        <v>6927</v>
      </c>
      <c r="C1214" t="s" s="199">
        <v>6928</v>
      </c>
    </row>
    <row r="1215">
      <c r="A1215" t="s">
        <v>256</v>
      </c>
      <c r="B1215" t="s">
        <v>6929</v>
      </c>
      <c r="C1215" t="s" s="199">
        <v>6930</v>
      </c>
    </row>
    <row r="1216">
      <c r="A1216" t="s">
        <v>256</v>
      </c>
      <c r="B1216" t="s">
        <v>6931</v>
      </c>
      <c r="C1216" t="s" s="199">
        <v>6932</v>
      </c>
    </row>
    <row r="1217">
      <c r="A1217" t="s">
        <v>256</v>
      </c>
      <c r="B1217" t="s">
        <v>6933</v>
      </c>
      <c r="C1217" t="s" s="199">
        <v>6934</v>
      </c>
    </row>
    <row r="1218">
      <c r="A1218" t="s">
        <v>256</v>
      </c>
      <c r="B1218" t="s">
        <v>6935</v>
      </c>
      <c r="C1218" t="s" s="199">
        <v>6936</v>
      </c>
    </row>
    <row r="1219">
      <c r="A1219" t="s">
        <v>256</v>
      </c>
      <c r="B1219" t="s">
        <v>6937</v>
      </c>
      <c r="C1219" t="s" s="199">
        <v>257</v>
      </c>
    </row>
    <row r="1220">
      <c r="A1220" t="s">
        <v>256</v>
      </c>
      <c r="B1220" t="s">
        <v>6938</v>
      </c>
      <c r="C1220" t="s" s="199">
        <v>6939</v>
      </c>
    </row>
    <row r="1221">
      <c r="A1221" t="s">
        <v>256</v>
      </c>
      <c r="B1221" t="s">
        <v>6940</v>
      </c>
      <c r="C1221" t="s" s="199">
        <v>6941</v>
      </c>
    </row>
    <row r="1222">
      <c r="A1222" t="s">
        <v>256</v>
      </c>
      <c r="B1222" t="s">
        <v>6942</v>
      </c>
      <c r="C1222" t="s" s="199">
        <v>6943</v>
      </c>
    </row>
    <row r="1223">
      <c r="A1223" t="s">
        <v>256</v>
      </c>
      <c r="B1223" t="s">
        <v>6944</v>
      </c>
      <c r="C1223" t="s" s="199">
        <v>6945</v>
      </c>
    </row>
    <row r="1224">
      <c r="A1224" t="s">
        <v>256</v>
      </c>
      <c r="B1224" t="s">
        <v>6946</v>
      </c>
      <c r="C1224" t="s" s="199">
        <v>6947</v>
      </c>
    </row>
    <row r="1225">
      <c r="A1225" t="s">
        <v>256</v>
      </c>
      <c r="B1225" t="s">
        <v>6948</v>
      </c>
      <c r="C1225" t="s" s="199">
        <v>6949</v>
      </c>
    </row>
    <row r="1226">
      <c r="A1226" t="s">
        <v>256</v>
      </c>
      <c r="B1226" t="s">
        <v>6950</v>
      </c>
      <c r="C1226" t="s" s="199">
        <v>6951</v>
      </c>
    </row>
    <row r="1227">
      <c r="A1227" t="s">
        <v>256</v>
      </c>
      <c r="B1227" t="s">
        <v>6952</v>
      </c>
      <c r="C1227" t="s" s="199">
        <v>6953</v>
      </c>
    </row>
    <row r="1228">
      <c r="A1228" t="s">
        <v>256</v>
      </c>
      <c r="B1228" t="s">
        <v>6954</v>
      </c>
      <c r="C1228" t="s" s="199">
        <v>6955</v>
      </c>
    </row>
    <row r="1229">
      <c r="A1229" t="s">
        <v>256</v>
      </c>
      <c r="B1229" t="s">
        <v>6956</v>
      </c>
      <c r="C1229" t="s" s="199">
        <v>6957</v>
      </c>
    </row>
    <row r="1230">
      <c r="A1230" t="s">
        <v>256</v>
      </c>
      <c r="B1230" t="s">
        <v>6958</v>
      </c>
      <c r="C1230" t="s" s="199">
        <v>6959</v>
      </c>
    </row>
    <row r="1231">
      <c r="A1231" t="s">
        <v>256</v>
      </c>
      <c r="B1231" t="s">
        <v>6960</v>
      </c>
      <c r="C1231" t="s" s="199">
        <v>6961</v>
      </c>
    </row>
    <row r="1232">
      <c r="A1232" t="s">
        <v>256</v>
      </c>
      <c r="B1232" t="s">
        <v>6962</v>
      </c>
      <c r="C1232" t="s" s="199">
        <v>6963</v>
      </c>
    </row>
    <row r="1233">
      <c r="A1233" t="s">
        <v>256</v>
      </c>
      <c r="B1233" t="s">
        <v>6964</v>
      </c>
      <c r="C1233" t="s" s="199">
        <v>6965</v>
      </c>
    </row>
    <row r="1234">
      <c r="A1234" t="s">
        <v>256</v>
      </c>
      <c r="B1234" t="s">
        <v>6966</v>
      </c>
      <c r="C1234" t="s" s="199">
        <v>258</v>
      </c>
    </row>
    <row r="1235">
      <c r="A1235" t="s">
        <v>256</v>
      </c>
      <c r="B1235" t="s">
        <v>6967</v>
      </c>
      <c r="C1235" t="s" s="199">
        <v>6968</v>
      </c>
    </row>
    <row r="1236">
      <c r="A1236" t="s">
        <v>256</v>
      </c>
      <c r="B1236" t="s">
        <v>6969</v>
      </c>
      <c r="C1236" t="s" s="199">
        <v>6970</v>
      </c>
    </row>
    <row r="1237">
      <c r="A1237" t="s">
        <v>256</v>
      </c>
      <c r="B1237" t="s">
        <v>6971</v>
      </c>
      <c r="C1237" t="s" s="199">
        <v>6972</v>
      </c>
    </row>
    <row r="1238">
      <c r="A1238" t="s">
        <v>256</v>
      </c>
      <c r="B1238" t="s">
        <v>6973</v>
      </c>
      <c r="C1238" t="s" s="199">
        <v>6974</v>
      </c>
    </row>
    <row r="1239">
      <c r="A1239" t="s">
        <v>256</v>
      </c>
      <c r="B1239" t="s">
        <v>6975</v>
      </c>
      <c r="C1239" t="s" s="199">
        <v>6976</v>
      </c>
    </row>
    <row r="1240">
      <c r="A1240" t="s">
        <v>256</v>
      </c>
      <c r="B1240" t="s">
        <v>6977</v>
      </c>
      <c r="C1240" t="s" s="199">
        <v>6978</v>
      </c>
    </row>
    <row r="1241">
      <c r="A1241" t="s">
        <v>256</v>
      </c>
      <c r="B1241" t="s">
        <v>6979</v>
      </c>
      <c r="C1241" t="s" s="199">
        <v>6980</v>
      </c>
    </row>
    <row r="1242">
      <c r="A1242" t="s">
        <v>256</v>
      </c>
      <c r="B1242" t="s">
        <v>6981</v>
      </c>
      <c r="C1242" t="s" s="199">
        <v>6982</v>
      </c>
    </row>
    <row r="1243">
      <c r="A1243" t="s">
        <v>256</v>
      </c>
      <c r="B1243" t="s">
        <v>6983</v>
      </c>
      <c r="C1243" t="s" s="199">
        <v>6984</v>
      </c>
    </row>
    <row r="1244">
      <c r="A1244" t="s">
        <v>256</v>
      </c>
      <c r="B1244" t="s">
        <v>6985</v>
      </c>
      <c r="C1244" t="s" s="199">
        <v>6986</v>
      </c>
    </row>
    <row r="1245">
      <c r="A1245" t="s">
        <v>256</v>
      </c>
      <c r="B1245" t="s">
        <v>6987</v>
      </c>
      <c r="C1245" t="s" s="199">
        <v>6988</v>
      </c>
    </row>
    <row r="1246">
      <c r="A1246" t="s">
        <v>256</v>
      </c>
      <c r="B1246" t="s">
        <v>6989</v>
      </c>
      <c r="C1246" t="s" s="199">
        <v>6990</v>
      </c>
    </row>
    <row r="1247">
      <c r="A1247" t="s">
        <v>256</v>
      </c>
      <c r="B1247" t="s">
        <v>6991</v>
      </c>
      <c r="C1247" t="s" s="199">
        <v>6992</v>
      </c>
    </row>
    <row r="1248">
      <c r="A1248" t="s">
        <v>256</v>
      </c>
      <c r="B1248" t="s">
        <v>6993</v>
      </c>
      <c r="C1248" t="s" s="199">
        <v>6994</v>
      </c>
    </row>
    <row r="1249">
      <c r="A1249" t="s">
        <v>256</v>
      </c>
      <c r="B1249" t="s">
        <v>6995</v>
      </c>
      <c r="C1249" t="s" s="199">
        <v>259</v>
      </c>
    </row>
    <row r="1250">
      <c r="A1250" t="s">
        <v>256</v>
      </c>
      <c r="B1250" t="s">
        <v>6996</v>
      </c>
      <c r="C1250" t="s" s="199">
        <v>6997</v>
      </c>
    </row>
    <row r="1251">
      <c r="A1251" t="s">
        <v>256</v>
      </c>
      <c r="B1251" t="s">
        <v>6998</v>
      </c>
      <c r="C1251" t="s" s="199">
        <v>6999</v>
      </c>
    </row>
    <row r="1252">
      <c r="A1252" t="s">
        <v>256</v>
      </c>
      <c r="B1252" t="s">
        <v>7000</v>
      </c>
      <c r="C1252" t="s" s="199">
        <v>7001</v>
      </c>
    </row>
    <row r="1253">
      <c r="A1253" t="s">
        <v>256</v>
      </c>
      <c r="B1253" t="s">
        <v>7002</v>
      </c>
      <c r="C1253" t="s" s="199">
        <v>7003</v>
      </c>
    </row>
    <row r="1254">
      <c r="A1254" t="s">
        <v>256</v>
      </c>
      <c r="B1254" t="s">
        <v>7004</v>
      </c>
      <c r="C1254" t="s" s="199">
        <v>7005</v>
      </c>
    </row>
    <row r="1255">
      <c r="A1255" t="s">
        <v>256</v>
      </c>
      <c r="B1255" t="s">
        <v>7006</v>
      </c>
      <c r="C1255" t="s" s="199">
        <v>7007</v>
      </c>
    </row>
    <row r="1256">
      <c r="A1256" t="s">
        <v>256</v>
      </c>
      <c r="B1256" t="s">
        <v>7008</v>
      </c>
      <c r="C1256" t="s" s="199">
        <v>7009</v>
      </c>
    </row>
    <row r="1257">
      <c r="A1257" t="s">
        <v>256</v>
      </c>
      <c r="B1257" t="s">
        <v>7010</v>
      </c>
      <c r="C1257" t="s" s="199">
        <v>7011</v>
      </c>
    </row>
    <row r="1258">
      <c r="A1258" t="s">
        <v>256</v>
      </c>
      <c r="B1258" t="s">
        <v>7012</v>
      </c>
      <c r="C1258" t="s" s="199">
        <v>7013</v>
      </c>
    </row>
    <row r="1259">
      <c r="A1259" t="s">
        <v>256</v>
      </c>
      <c r="B1259" t="s">
        <v>7014</v>
      </c>
      <c r="C1259" t="s" s="199">
        <v>7015</v>
      </c>
    </row>
    <row r="1260">
      <c r="A1260" t="s">
        <v>256</v>
      </c>
      <c r="B1260" t="s">
        <v>7016</v>
      </c>
      <c r="C1260" t="s" s="199">
        <v>7017</v>
      </c>
    </row>
    <row r="1261">
      <c r="A1261" t="s">
        <v>256</v>
      </c>
      <c r="B1261" t="s">
        <v>7018</v>
      </c>
      <c r="C1261" t="s" s="199">
        <v>7019</v>
      </c>
    </row>
    <row r="1262">
      <c r="A1262" t="s">
        <v>256</v>
      </c>
      <c r="B1262" t="s">
        <v>7020</v>
      </c>
      <c r="C1262" t="s" s="199">
        <v>7021</v>
      </c>
    </row>
    <row r="1263">
      <c r="A1263" t="s">
        <v>256</v>
      </c>
      <c r="B1263" t="s">
        <v>7022</v>
      </c>
      <c r="C1263" t="s" s="199">
        <v>7023</v>
      </c>
    </row>
    <row r="1264">
      <c r="A1264" t="s">
        <v>256</v>
      </c>
      <c r="B1264" t="s">
        <v>7024</v>
      </c>
      <c r="C1264" t="s" s="199">
        <v>7025</v>
      </c>
    </row>
    <row r="1265">
      <c r="A1265" t="s">
        <v>256</v>
      </c>
      <c r="B1265" t="s">
        <v>7026</v>
      </c>
      <c r="C1265" t="s" s="199">
        <v>7027</v>
      </c>
    </row>
    <row r="1266">
      <c r="A1266" t="s">
        <v>256</v>
      </c>
      <c r="B1266" t="s">
        <v>7028</v>
      </c>
      <c r="C1266" t="s" s="199">
        <v>7029</v>
      </c>
    </row>
    <row r="1267">
      <c r="A1267" t="s">
        <v>256</v>
      </c>
      <c r="B1267" t="s">
        <v>7030</v>
      </c>
      <c r="C1267" t="s" s="199">
        <v>7031</v>
      </c>
    </row>
    <row r="1268">
      <c r="A1268" t="s">
        <v>256</v>
      </c>
      <c r="B1268" t="s">
        <v>7032</v>
      </c>
      <c r="C1268" t="s" s="199">
        <v>7033</v>
      </c>
    </row>
    <row r="1269">
      <c r="A1269" t="s">
        <v>256</v>
      </c>
      <c r="B1269" t="s">
        <v>7034</v>
      </c>
      <c r="C1269" t="s" s="199">
        <v>7035</v>
      </c>
    </row>
    <row r="1270">
      <c r="A1270" t="s">
        <v>256</v>
      </c>
      <c r="B1270" t="s">
        <v>7036</v>
      </c>
      <c r="C1270" t="s" s="199">
        <v>7037</v>
      </c>
    </row>
    <row r="1271">
      <c r="A1271" t="s">
        <v>256</v>
      </c>
      <c r="B1271" t="s">
        <v>7038</v>
      </c>
      <c r="C1271" t="s" s="199">
        <v>7039</v>
      </c>
    </row>
    <row r="1272">
      <c r="A1272" t="s">
        <v>256</v>
      </c>
      <c r="B1272" t="s">
        <v>7040</v>
      </c>
      <c r="C1272" t="s" s="199">
        <v>7041</v>
      </c>
    </row>
    <row r="1273">
      <c r="A1273" t="s">
        <v>256</v>
      </c>
      <c r="B1273" t="s">
        <v>7042</v>
      </c>
      <c r="C1273" t="s" s="199">
        <v>7043</v>
      </c>
    </row>
    <row r="1274">
      <c r="A1274" t="s">
        <v>256</v>
      </c>
      <c r="B1274" t="s">
        <v>7044</v>
      </c>
      <c r="C1274" t="s" s="199">
        <v>7045</v>
      </c>
    </row>
    <row r="1275">
      <c r="A1275" t="s">
        <v>256</v>
      </c>
      <c r="B1275" t="s">
        <v>7046</v>
      </c>
      <c r="C1275" t="s" s="199">
        <v>7047</v>
      </c>
    </row>
    <row r="1276">
      <c r="A1276" t="s">
        <v>256</v>
      </c>
      <c r="B1276" t="s">
        <v>7048</v>
      </c>
      <c r="C1276" t="s" s="199">
        <v>7049</v>
      </c>
    </row>
    <row r="1277">
      <c r="A1277" t="s">
        <v>256</v>
      </c>
      <c r="B1277" t="s">
        <v>7050</v>
      </c>
      <c r="C1277" t="s" s="199">
        <v>7051</v>
      </c>
    </row>
    <row r="1278">
      <c r="A1278" t="s">
        <v>256</v>
      </c>
      <c r="B1278" t="s">
        <v>7052</v>
      </c>
      <c r="C1278" t="s" s="199">
        <v>7053</v>
      </c>
    </row>
    <row r="1279">
      <c r="A1279" t="s">
        <v>256</v>
      </c>
      <c r="B1279" t="s">
        <v>7054</v>
      </c>
      <c r="C1279" t="s" s="199">
        <v>7055</v>
      </c>
    </row>
    <row r="1280">
      <c r="A1280" t="s">
        <v>256</v>
      </c>
      <c r="B1280" t="s">
        <v>7056</v>
      </c>
      <c r="C1280" t="s" s="199">
        <v>7057</v>
      </c>
    </row>
    <row r="1281">
      <c r="A1281" t="s">
        <v>256</v>
      </c>
      <c r="B1281" t="s">
        <v>7058</v>
      </c>
      <c r="C1281" t="s" s="199">
        <v>7059</v>
      </c>
    </row>
    <row r="1282">
      <c r="A1282" t="s">
        <v>256</v>
      </c>
      <c r="B1282" t="s">
        <v>7060</v>
      </c>
      <c r="C1282" t="s" s="199">
        <v>7061</v>
      </c>
    </row>
    <row r="1283">
      <c r="A1283" t="s">
        <v>256</v>
      </c>
      <c r="B1283" t="s">
        <v>7062</v>
      </c>
      <c r="C1283" t="s" s="199">
        <v>7063</v>
      </c>
    </row>
    <row r="1284">
      <c r="A1284" t="s">
        <v>256</v>
      </c>
      <c r="B1284" t="s">
        <v>7064</v>
      </c>
      <c r="C1284" t="s" s="199">
        <v>7065</v>
      </c>
    </row>
    <row r="1285">
      <c r="A1285" t="s">
        <v>256</v>
      </c>
      <c r="B1285" t="s">
        <v>7066</v>
      </c>
      <c r="C1285" t="s" s="199">
        <v>7067</v>
      </c>
    </row>
    <row r="1286">
      <c r="A1286" t="s">
        <v>256</v>
      </c>
      <c r="B1286" t="s">
        <v>7068</v>
      </c>
      <c r="C1286" t="s" s="199">
        <v>7069</v>
      </c>
    </row>
    <row r="1287">
      <c r="A1287" t="s">
        <v>256</v>
      </c>
      <c r="B1287" t="s">
        <v>7070</v>
      </c>
      <c r="C1287" t="s" s="199">
        <v>7071</v>
      </c>
    </row>
    <row r="1288">
      <c r="A1288" t="s">
        <v>256</v>
      </c>
      <c r="B1288" t="s">
        <v>7072</v>
      </c>
      <c r="C1288" t="s" s="199">
        <v>7073</v>
      </c>
    </row>
    <row r="1289">
      <c r="A1289" t="s">
        <v>256</v>
      </c>
      <c r="B1289" t="s">
        <v>7074</v>
      </c>
      <c r="C1289" t="s" s="199">
        <v>7075</v>
      </c>
    </row>
    <row r="1290">
      <c r="A1290" t="s">
        <v>256</v>
      </c>
      <c r="B1290" t="s">
        <v>7076</v>
      </c>
      <c r="C1290" t="s" s="199">
        <v>7077</v>
      </c>
    </row>
    <row r="1291">
      <c r="A1291" t="s">
        <v>256</v>
      </c>
      <c r="B1291" t="s">
        <v>7078</v>
      </c>
      <c r="C1291" t="s" s="199">
        <v>7079</v>
      </c>
    </row>
    <row r="1292">
      <c r="A1292" t="s">
        <v>256</v>
      </c>
      <c r="B1292" t="s">
        <v>7080</v>
      </c>
      <c r="C1292" t="s" s="199">
        <v>7081</v>
      </c>
    </row>
    <row r="1293">
      <c r="A1293" t="s">
        <v>256</v>
      </c>
      <c r="B1293" t="s">
        <v>7082</v>
      </c>
      <c r="C1293" t="s" s="199">
        <v>7083</v>
      </c>
    </row>
    <row r="1294">
      <c r="A1294" t="s">
        <v>256</v>
      </c>
      <c r="B1294" t="s">
        <v>7084</v>
      </c>
      <c r="C1294" t="s" s="199">
        <v>7085</v>
      </c>
    </row>
    <row r="1295">
      <c r="A1295" t="s">
        <v>256</v>
      </c>
      <c r="B1295" t="s">
        <v>7086</v>
      </c>
      <c r="C1295" t="s" s="199">
        <v>7087</v>
      </c>
    </row>
    <row r="1296">
      <c r="A1296" t="s">
        <v>256</v>
      </c>
      <c r="B1296" t="s">
        <v>7088</v>
      </c>
      <c r="C1296" t="s" s="199">
        <v>7089</v>
      </c>
    </row>
    <row r="1297">
      <c r="A1297" t="s">
        <v>256</v>
      </c>
      <c r="B1297" t="s">
        <v>7090</v>
      </c>
      <c r="C1297" t="s" s="199">
        <v>7091</v>
      </c>
    </row>
    <row r="1298">
      <c r="A1298" t="s">
        <v>256</v>
      </c>
      <c r="B1298" t="s">
        <v>7092</v>
      </c>
      <c r="C1298" t="s" s="199">
        <v>7093</v>
      </c>
    </row>
    <row r="1299">
      <c r="A1299" t="s">
        <v>256</v>
      </c>
      <c r="B1299" t="s">
        <v>7094</v>
      </c>
      <c r="C1299" t="s" s="199">
        <v>7095</v>
      </c>
    </row>
    <row r="1300">
      <c r="A1300" t="s">
        <v>256</v>
      </c>
      <c r="B1300" t="s">
        <v>7096</v>
      </c>
      <c r="C1300" t="s" s="199">
        <v>7097</v>
      </c>
    </row>
    <row r="1301">
      <c r="A1301" t="s">
        <v>256</v>
      </c>
      <c r="B1301" t="s">
        <v>7098</v>
      </c>
      <c r="C1301" t="s" s="199">
        <v>7099</v>
      </c>
    </row>
    <row r="1302">
      <c r="A1302" t="s">
        <v>257</v>
      </c>
      <c r="B1302" t="s">
        <v>7100</v>
      </c>
      <c r="C1302" t="s" s="199">
        <v>4602</v>
      </c>
    </row>
    <row r="1303">
      <c r="A1303" t="s">
        <v>257</v>
      </c>
      <c r="B1303" t="s">
        <v>7101</v>
      </c>
      <c r="C1303" t="s" s="199">
        <v>4628</v>
      </c>
    </row>
    <row r="1304">
      <c r="A1304" t="s">
        <v>257</v>
      </c>
      <c r="B1304" t="s">
        <v>7102</v>
      </c>
      <c r="C1304" t="s" s="199">
        <v>4638</v>
      </c>
    </row>
    <row r="1305">
      <c r="A1305" t="s">
        <v>257</v>
      </c>
      <c r="B1305" t="s">
        <v>7103</v>
      </c>
      <c r="C1305" t="s" s="199">
        <v>4664</v>
      </c>
    </row>
    <row r="1306">
      <c r="A1306" t="s">
        <v>257</v>
      </c>
      <c r="B1306" t="s">
        <v>7104</v>
      </c>
      <c r="C1306" t="s" s="199">
        <v>4670</v>
      </c>
    </row>
    <row r="1307">
      <c r="A1307" t="s">
        <v>257</v>
      </c>
      <c r="B1307" t="s">
        <v>7105</v>
      </c>
      <c r="C1307" t="s" s="199">
        <v>4684</v>
      </c>
    </row>
    <row r="1308">
      <c r="A1308" t="s">
        <v>257</v>
      </c>
      <c r="B1308" t="s">
        <v>7106</v>
      </c>
      <c r="C1308" t="s" s="199">
        <v>4694</v>
      </c>
    </row>
    <row r="1309">
      <c r="A1309" t="s">
        <v>257</v>
      </c>
      <c r="B1309" t="s">
        <v>7107</v>
      </c>
      <c r="C1309" t="s" s="199">
        <v>4708</v>
      </c>
    </row>
    <row r="1310">
      <c r="A1310" t="s">
        <v>257</v>
      </c>
      <c r="B1310" t="s">
        <v>7108</v>
      </c>
      <c r="C1310" t="s" s="199">
        <v>4710</v>
      </c>
    </row>
    <row r="1311">
      <c r="A1311" t="s">
        <v>257</v>
      </c>
      <c r="B1311" t="s">
        <v>7109</v>
      </c>
      <c r="C1311" t="s" s="199">
        <v>4604</v>
      </c>
    </row>
    <row r="1312">
      <c r="A1312" t="s">
        <v>257</v>
      </c>
      <c r="B1312" t="s">
        <v>7110</v>
      </c>
      <c r="C1312" t="s" s="199">
        <v>4630</v>
      </c>
    </row>
    <row r="1313">
      <c r="A1313" t="s">
        <v>257</v>
      </c>
      <c r="B1313" t="s">
        <v>7111</v>
      </c>
      <c r="C1313" t="s" s="199">
        <v>4640</v>
      </c>
    </row>
    <row r="1314">
      <c r="A1314" t="s">
        <v>257</v>
      </c>
      <c r="B1314" t="s">
        <v>7112</v>
      </c>
      <c r="C1314" t="s" s="199">
        <v>4666</v>
      </c>
    </row>
    <row r="1315">
      <c r="A1315" t="s">
        <v>257</v>
      </c>
      <c r="B1315" t="s">
        <v>7113</v>
      </c>
      <c r="C1315" t="s" s="199">
        <v>5567</v>
      </c>
    </row>
    <row r="1316">
      <c r="A1316" t="s">
        <v>257</v>
      </c>
      <c r="B1316" t="s">
        <v>7114</v>
      </c>
      <c r="C1316" t="s" s="199">
        <v>4686</v>
      </c>
    </row>
    <row r="1317">
      <c r="A1317" t="s">
        <v>257</v>
      </c>
      <c r="B1317" t="s">
        <v>7115</v>
      </c>
      <c r="C1317" t="s" s="199">
        <v>5570</v>
      </c>
    </row>
    <row r="1318">
      <c r="A1318" t="s">
        <v>257</v>
      </c>
      <c r="B1318" t="s">
        <v>7116</v>
      </c>
      <c r="C1318" t="s" s="199">
        <v>4726</v>
      </c>
    </row>
    <row r="1319">
      <c r="A1319" t="s">
        <v>257</v>
      </c>
      <c r="B1319" t="s">
        <v>7117</v>
      </c>
      <c r="C1319" t="s" s="199">
        <v>4728</v>
      </c>
    </row>
    <row r="1320">
      <c r="A1320" t="s">
        <v>257</v>
      </c>
      <c r="B1320" t="s">
        <v>7118</v>
      </c>
      <c r="C1320" t="s" s="199">
        <v>4606</v>
      </c>
    </row>
    <row r="1321">
      <c r="A1321" t="s">
        <v>257</v>
      </c>
      <c r="B1321" t="s">
        <v>7119</v>
      </c>
      <c r="C1321" t="s" s="199">
        <v>4632</v>
      </c>
    </row>
    <row r="1322">
      <c r="A1322" t="s">
        <v>257</v>
      </c>
      <c r="B1322" t="s">
        <v>7120</v>
      </c>
      <c r="C1322" t="s" s="199">
        <v>4642</v>
      </c>
    </row>
    <row r="1323">
      <c r="A1323" t="s">
        <v>257</v>
      </c>
      <c r="B1323" t="s">
        <v>7121</v>
      </c>
      <c r="C1323" t="s" s="199">
        <v>4668</v>
      </c>
    </row>
    <row r="1324">
      <c r="A1324" t="s">
        <v>257</v>
      </c>
      <c r="B1324" t="s">
        <v>7122</v>
      </c>
      <c r="C1324" t="s" s="199">
        <v>5572</v>
      </c>
    </row>
    <row r="1325">
      <c r="A1325" t="s">
        <v>257</v>
      </c>
      <c r="B1325" t="s">
        <v>7123</v>
      </c>
      <c r="C1325" t="s" s="199">
        <v>4688</v>
      </c>
    </row>
    <row r="1326">
      <c r="A1326" t="s">
        <v>257</v>
      </c>
      <c r="B1326" t="s">
        <v>7124</v>
      </c>
      <c r="C1326" t="s" s="199">
        <v>5575</v>
      </c>
    </row>
    <row r="1327">
      <c r="A1327" t="s">
        <v>257</v>
      </c>
      <c r="B1327" t="s">
        <v>7125</v>
      </c>
      <c r="C1327" t="s" s="199">
        <v>4744</v>
      </c>
    </row>
    <row r="1328">
      <c r="A1328" t="s">
        <v>257</v>
      </c>
      <c r="B1328" t="s">
        <v>7126</v>
      </c>
      <c r="C1328" t="s" s="199">
        <v>4746</v>
      </c>
    </row>
    <row r="1329">
      <c r="A1329" t="s">
        <v>257</v>
      </c>
      <c r="B1329" t="s">
        <v>7127</v>
      </c>
      <c r="C1329" t="s" s="199">
        <v>7128</v>
      </c>
    </row>
    <row r="1330">
      <c r="A1330" t="s">
        <v>257</v>
      </c>
      <c r="B1330" t="s">
        <v>7129</v>
      </c>
      <c r="C1330" t="s" s="199">
        <v>7130</v>
      </c>
    </row>
    <row r="1331">
      <c r="A1331" t="s">
        <v>257</v>
      </c>
      <c r="B1331" t="s">
        <v>7131</v>
      </c>
      <c r="C1331" t="s" s="199">
        <v>4980</v>
      </c>
    </row>
    <row r="1332">
      <c r="A1332" t="s">
        <v>257</v>
      </c>
      <c r="B1332" t="s">
        <v>7132</v>
      </c>
      <c r="C1332" t="s" s="199">
        <v>7133</v>
      </c>
    </row>
    <row r="1333">
      <c r="A1333" t="s">
        <v>257</v>
      </c>
      <c r="B1333" t="s">
        <v>7134</v>
      </c>
      <c r="C1333" t="s" s="199">
        <v>5577</v>
      </c>
    </row>
    <row r="1334">
      <c r="A1334" t="s">
        <v>257</v>
      </c>
      <c r="B1334" t="s">
        <v>7135</v>
      </c>
      <c r="C1334" t="s" s="199">
        <v>5579</v>
      </c>
    </row>
    <row r="1335">
      <c r="A1335" t="s">
        <v>257</v>
      </c>
      <c r="B1335" t="s">
        <v>7136</v>
      </c>
      <c r="C1335" t="s" s="199">
        <v>5581</v>
      </c>
    </row>
    <row r="1336">
      <c r="A1336" t="s">
        <v>257</v>
      </c>
      <c r="B1336" t="s">
        <v>7137</v>
      </c>
      <c r="C1336" t="s" s="199">
        <v>4762</v>
      </c>
    </row>
    <row r="1337">
      <c r="A1337" t="s">
        <v>257</v>
      </c>
      <c r="B1337" t="s">
        <v>7138</v>
      </c>
      <c r="C1337" t="s" s="199">
        <v>4764</v>
      </c>
    </row>
    <row r="1338">
      <c r="A1338" t="s">
        <v>257</v>
      </c>
      <c r="B1338" t="s">
        <v>7139</v>
      </c>
      <c r="C1338" t="s" s="199">
        <v>4608</v>
      </c>
    </row>
    <row r="1339">
      <c r="A1339" t="s">
        <v>257</v>
      </c>
      <c r="B1339" t="s">
        <v>7140</v>
      </c>
      <c r="C1339" t="s" s="199">
        <v>7141</v>
      </c>
    </row>
    <row r="1340">
      <c r="A1340" t="s">
        <v>257</v>
      </c>
      <c r="B1340" t="s">
        <v>7142</v>
      </c>
      <c r="C1340" t="s" s="199">
        <v>4644</v>
      </c>
    </row>
    <row r="1341">
      <c r="A1341" t="s">
        <v>257</v>
      </c>
      <c r="B1341" t="s">
        <v>7143</v>
      </c>
      <c r="C1341" t="s" s="199">
        <v>7144</v>
      </c>
    </row>
    <row r="1342">
      <c r="A1342" t="s">
        <v>257</v>
      </c>
      <c r="B1342" t="s">
        <v>7145</v>
      </c>
      <c r="C1342" t="s" s="199">
        <v>5583</v>
      </c>
    </row>
    <row r="1343">
      <c r="A1343" t="s">
        <v>257</v>
      </c>
      <c r="B1343" t="s">
        <v>7146</v>
      </c>
      <c r="C1343" t="s" s="199">
        <v>5585</v>
      </c>
    </row>
    <row r="1344">
      <c r="A1344" t="s">
        <v>257</v>
      </c>
      <c r="B1344" t="s">
        <v>7147</v>
      </c>
      <c r="C1344" t="s" s="199">
        <v>5587</v>
      </c>
    </row>
    <row r="1345">
      <c r="A1345" t="s">
        <v>257</v>
      </c>
      <c r="B1345" t="s">
        <v>7148</v>
      </c>
      <c r="C1345" t="s" s="199">
        <v>4780</v>
      </c>
    </row>
    <row r="1346">
      <c r="A1346" t="s">
        <v>257</v>
      </c>
      <c r="B1346" t="s">
        <v>7149</v>
      </c>
      <c r="C1346" t="s" s="199">
        <v>4782</v>
      </c>
    </row>
    <row r="1347">
      <c r="A1347" t="s">
        <v>257</v>
      </c>
      <c r="B1347" t="s">
        <v>7150</v>
      </c>
      <c r="C1347" t="s" s="199">
        <v>4610</v>
      </c>
    </row>
    <row r="1348">
      <c r="A1348" t="s">
        <v>257</v>
      </c>
      <c r="B1348" t="s">
        <v>7151</v>
      </c>
      <c r="C1348" t="s" s="199">
        <v>7152</v>
      </c>
    </row>
    <row r="1349">
      <c r="A1349" t="s">
        <v>257</v>
      </c>
      <c r="B1349" t="s">
        <v>7153</v>
      </c>
      <c r="C1349" t="s" s="199">
        <v>4646</v>
      </c>
    </row>
    <row r="1350">
      <c r="A1350" t="s">
        <v>257</v>
      </c>
      <c r="B1350" t="s">
        <v>7154</v>
      </c>
      <c r="C1350" t="s" s="199">
        <v>7155</v>
      </c>
    </row>
    <row r="1351">
      <c r="A1351" t="s">
        <v>257</v>
      </c>
      <c r="B1351" t="s">
        <v>7156</v>
      </c>
      <c r="C1351" t="s" s="199">
        <v>5589</v>
      </c>
    </row>
    <row r="1352">
      <c r="A1352" t="s">
        <v>257</v>
      </c>
      <c r="B1352" t="s">
        <v>7157</v>
      </c>
      <c r="C1352" t="s" s="199">
        <v>5591</v>
      </c>
    </row>
    <row r="1353">
      <c r="A1353" t="s">
        <v>257</v>
      </c>
      <c r="B1353" t="s">
        <v>7158</v>
      </c>
      <c r="C1353" t="s" s="199">
        <v>5593</v>
      </c>
    </row>
    <row r="1354">
      <c r="A1354" t="s">
        <v>257</v>
      </c>
      <c r="B1354" t="s">
        <v>7159</v>
      </c>
      <c r="C1354" t="s" s="199">
        <v>4798</v>
      </c>
    </row>
    <row r="1355">
      <c r="A1355" t="s">
        <v>257</v>
      </c>
      <c r="B1355" t="s">
        <v>7160</v>
      </c>
      <c r="C1355" t="s" s="199">
        <v>4800</v>
      </c>
    </row>
    <row r="1356">
      <c r="A1356" t="s">
        <v>257</v>
      </c>
      <c r="B1356" t="s">
        <v>7161</v>
      </c>
      <c r="C1356" t="s" s="199">
        <v>4612</v>
      </c>
    </row>
    <row r="1357">
      <c r="A1357" t="s">
        <v>257</v>
      </c>
      <c r="B1357" t="s">
        <v>7162</v>
      </c>
      <c r="C1357" t="s" s="199">
        <v>7163</v>
      </c>
    </row>
    <row r="1358">
      <c r="A1358" t="s">
        <v>257</v>
      </c>
      <c r="B1358" t="s">
        <v>7164</v>
      </c>
      <c r="C1358" t="s" s="199">
        <v>4648</v>
      </c>
    </row>
    <row r="1359">
      <c r="A1359" t="s">
        <v>257</v>
      </c>
      <c r="B1359" t="s">
        <v>7165</v>
      </c>
      <c r="C1359" t="s" s="199">
        <v>7166</v>
      </c>
    </row>
    <row r="1360">
      <c r="A1360" t="s">
        <v>257</v>
      </c>
      <c r="B1360" t="s">
        <v>7167</v>
      </c>
      <c r="C1360" t="s" s="199">
        <v>5595</v>
      </c>
    </row>
    <row r="1361">
      <c r="A1361" t="s">
        <v>257</v>
      </c>
      <c r="B1361" t="s">
        <v>7168</v>
      </c>
      <c r="C1361" t="s" s="199">
        <v>5597</v>
      </c>
    </row>
    <row r="1362">
      <c r="A1362" t="s">
        <v>257</v>
      </c>
      <c r="B1362" t="s">
        <v>7169</v>
      </c>
      <c r="C1362" t="s" s="199">
        <v>5599</v>
      </c>
    </row>
    <row r="1363">
      <c r="A1363" t="s">
        <v>257</v>
      </c>
      <c r="B1363" t="s">
        <v>7170</v>
      </c>
      <c r="C1363" t="s" s="199">
        <v>4816</v>
      </c>
    </row>
    <row r="1364">
      <c r="A1364" t="s">
        <v>257</v>
      </c>
      <c r="B1364" t="s">
        <v>7171</v>
      </c>
      <c r="C1364" t="s" s="199">
        <v>4818</v>
      </c>
    </row>
    <row r="1365">
      <c r="A1365" t="s">
        <v>257</v>
      </c>
      <c r="B1365" t="s">
        <v>7172</v>
      </c>
      <c r="C1365" t="s" s="199">
        <v>4614</v>
      </c>
    </row>
    <row r="1366">
      <c r="A1366" t="s">
        <v>257</v>
      </c>
      <c r="B1366" t="s">
        <v>7173</v>
      </c>
      <c r="C1366" t="s" s="199">
        <v>7174</v>
      </c>
    </row>
    <row r="1367">
      <c r="A1367" t="s">
        <v>257</v>
      </c>
      <c r="B1367" t="s">
        <v>7175</v>
      </c>
      <c r="C1367" t="s" s="199">
        <v>4650</v>
      </c>
    </row>
    <row r="1368">
      <c r="A1368" t="s">
        <v>257</v>
      </c>
      <c r="B1368" t="s">
        <v>7176</v>
      </c>
      <c r="C1368" t="s" s="199">
        <v>7177</v>
      </c>
    </row>
    <row r="1369">
      <c r="A1369" t="s">
        <v>257</v>
      </c>
      <c r="B1369" t="s">
        <v>7178</v>
      </c>
      <c r="C1369" t="s" s="199">
        <v>5601</v>
      </c>
    </row>
    <row r="1370">
      <c r="A1370" t="s">
        <v>257</v>
      </c>
      <c r="B1370" t="s">
        <v>7179</v>
      </c>
      <c r="C1370" t="s" s="199">
        <v>5603</v>
      </c>
    </row>
    <row r="1371">
      <c r="A1371" t="s">
        <v>257</v>
      </c>
      <c r="B1371" t="s">
        <v>7180</v>
      </c>
      <c r="C1371" t="s" s="199">
        <v>5605</v>
      </c>
    </row>
    <row r="1372">
      <c r="A1372" t="s">
        <v>257</v>
      </c>
      <c r="B1372" t="s">
        <v>7181</v>
      </c>
      <c r="C1372" t="s" s="199">
        <v>4833</v>
      </c>
    </row>
    <row r="1373">
      <c r="A1373" t="s">
        <v>257</v>
      </c>
      <c r="B1373" t="s">
        <v>7182</v>
      </c>
      <c r="C1373" t="s" s="199">
        <v>4835</v>
      </c>
    </row>
    <row r="1374">
      <c r="A1374" t="s">
        <v>257</v>
      </c>
      <c r="B1374" t="s">
        <v>7183</v>
      </c>
      <c r="C1374" t="s" s="199">
        <v>4616</v>
      </c>
    </row>
    <row r="1375">
      <c r="A1375" t="s">
        <v>257</v>
      </c>
      <c r="B1375" t="s">
        <v>7184</v>
      </c>
      <c r="C1375" t="s" s="199">
        <v>4634</v>
      </c>
    </row>
    <row r="1376">
      <c r="A1376" t="s">
        <v>257</v>
      </c>
      <c r="B1376" t="s">
        <v>7185</v>
      </c>
      <c r="C1376" t="s" s="199">
        <v>4652</v>
      </c>
    </row>
    <row r="1377">
      <c r="A1377" t="s">
        <v>257</v>
      </c>
      <c r="B1377" t="s">
        <v>7186</v>
      </c>
      <c r="C1377" t="s" s="199">
        <v>7187</v>
      </c>
    </row>
    <row r="1378">
      <c r="A1378" t="s">
        <v>257</v>
      </c>
      <c r="B1378" t="s">
        <v>7188</v>
      </c>
      <c r="C1378" t="s" s="199">
        <v>4672</v>
      </c>
    </row>
    <row r="1379">
      <c r="A1379" t="s">
        <v>257</v>
      </c>
      <c r="B1379" t="s">
        <v>7189</v>
      </c>
      <c r="C1379" t="s" s="199">
        <v>4690</v>
      </c>
    </row>
    <row r="1380">
      <c r="A1380" t="s">
        <v>257</v>
      </c>
      <c r="B1380" t="s">
        <v>7190</v>
      </c>
      <c r="C1380" t="s" s="199">
        <v>4696</v>
      </c>
    </row>
    <row r="1381">
      <c r="A1381" t="s">
        <v>257</v>
      </c>
      <c r="B1381" t="s">
        <v>7191</v>
      </c>
      <c r="C1381" t="s" s="199">
        <v>4851</v>
      </c>
    </row>
    <row r="1382">
      <c r="A1382" t="s">
        <v>257</v>
      </c>
      <c r="B1382" t="s">
        <v>7192</v>
      </c>
      <c r="C1382" t="s" s="199">
        <v>4853</v>
      </c>
    </row>
    <row r="1383">
      <c r="A1383" t="s">
        <v>257</v>
      </c>
      <c r="B1383" t="s">
        <v>7193</v>
      </c>
      <c r="C1383" t="s" s="199">
        <v>4618</v>
      </c>
    </row>
    <row r="1384">
      <c r="A1384" t="s">
        <v>257</v>
      </c>
      <c r="B1384" t="s">
        <v>7194</v>
      </c>
      <c r="C1384" t="s" s="199">
        <v>4636</v>
      </c>
    </row>
    <row r="1385">
      <c r="A1385" t="s">
        <v>257</v>
      </c>
      <c r="B1385" t="s">
        <v>7195</v>
      </c>
      <c r="C1385" t="s" s="199">
        <v>4654</v>
      </c>
    </row>
    <row r="1386">
      <c r="A1386" t="s">
        <v>257</v>
      </c>
      <c r="B1386" t="s">
        <v>7196</v>
      </c>
      <c r="C1386" t="s" s="199">
        <v>7197</v>
      </c>
    </row>
    <row r="1387">
      <c r="A1387" t="s">
        <v>257</v>
      </c>
      <c r="B1387" t="s">
        <v>7198</v>
      </c>
      <c r="C1387" t="s" s="199">
        <v>4674</v>
      </c>
    </row>
    <row r="1388">
      <c r="A1388" t="s">
        <v>257</v>
      </c>
      <c r="B1388" t="s">
        <v>7199</v>
      </c>
      <c r="C1388" t="s" s="199">
        <v>5611</v>
      </c>
    </row>
    <row r="1389">
      <c r="A1389" t="s">
        <v>257</v>
      </c>
      <c r="B1389" t="s">
        <v>7200</v>
      </c>
      <c r="C1389" t="s" s="199">
        <v>4698</v>
      </c>
    </row>
    <row r="1390">
      <c r="A1390" t="s">
        <v>257</v>
      </c>
      <c r="B1390" t="s">
        <v>7201</v>
      </c>
      <c r="C1390" t="s" s="199">
        <v>4869</v>
      </c>
    </row>
    <row r="1391">
      <c r="A1391" t="s">
        <v>257</v>
      </c>
      <c r="B1391" t="s">
        <v>7202</v>
      </c>
      <c r="C1391" t="s" s="199">
        <v>4871</v>
      </c>
    </row>
    <row r="1392">
      <c r="A1392" t="s">
        <v>257</v>
      </c>
      <c r="B1392" t="s">
        <v>7203</v>
      </c>
      <c r="C1392" t="s" s="199">
        <v>7204</v>
      </c>
    </row>
    <row r="1393">
      <c r="A1393" t="s">
        <v>257</v>
      </c>
      <c r="B1393" t="s">
        <v>7205</v>
      </c>
      <c r="C1393" t="s" s="199">
        <v>7206</v>
      </c>
    </row>
    <row r="1394">
      <c r="A1394" t="s">
        <v>257</v>
      </c>
      <c r="B1394" t="s">
        <v>7207</v>
      </c>
      <c r="C1394" t="s" s="199">
        <v>4988</v>
      </c>
    </row>
    <row r="1395">
      <c r="A1395" t="s">
        <v>257</v>
      </c>
      <c r="B1395" t="s">
        <v>7208</v>
      </c>
      <c r="C1395" t="s" s="199">
        <v>7209</v>
      </c>
    </row>
    <row r="1396">
      <c r="A1396" t="s">
        <v>257</v>
      </c>
      <c r="B1396" t="s">
        <v>7210</v>
      </c>
      <c r="C1396" t="s" s="199">
        <v>5614</v>
      </c>
    </row>
    <row r="1397">
      <c r="A1397" t="s">
        <v>257</v>
      </c>
      <c r="B1397" t="s">
        <v>7211</v>
      </c>
      <c r="C1397" t="s" s="199">
        <v>5616</v>
      </c>
    </row>
    <row r="1398">
      <c r="A1398" t="s">
        <v>257</v>
      </c>
      <c r="B1398" t="s">
        <v>7212</v>
      </c>
      <c r="C1398" t="s" s="199">
        <v>5618</v>
      </c>
    </row>
    <row r="1399">
      <c r="A1399" t="s">
        <v>257</v>
      </c>
      <c r="B1399" t="s">
        <v>7213</v>
      </c>
      <c r="C1399" t="s" s="199">
        <v>4887</v>
      </c>
    </row>
    <row r="1400">
      <c r="A1400" t="s">
        <v>257</v>
      </c>
      <c r="B1400" t="s">
        <v>7214</v>
      </c>
      <c r="C1400" t="s" s="199">
        <v>4889</v>
      </c>
    </row>
    <row r="1401">
      <c r="A1401" t="s">
        <v>257</v>
      </c>
      <c r="B1401" t="s">
        <v>7215</v>
      </c>
      <c r="C1401" t="s" s="199">
        <v>4620</v>
      </c>
    </row>
    <row r="1402">
      <c r="A1402" t="s">
        <v>257</v>
      </c>
      <c r="B1402" t="s">
        <v>7216</v>
      </c>
      <c r="C1402" t="s" s="199">
        <v>7217</v>
      </c>
    </row>
    <row r="1403">
      <c r="A1403" t="s">
        <v>257</v>
      </c>
      <c r="B1403" t="s">
        <v>7218</v>
      </c>
      <c r="C1403" t="s" s="199">
        <v>4656</v>
      </c>
    </row>
    <row r="1404">
      <c r="A1404" t="s">
        <v>257</v>
      </c>
      <c r="B1404" t="s">
        <v>7219</v>
      </c>
      <c r="C1404" t="s" s="199">
        <v>7220</v>
      </c>
    </row>
    <row r="1405">
      <c r="A1405" t="s">
        <v>257</v>
      </c>
      <c r="B1405" t="s">
        <v>7221</v>
      </c>
      <c r="C1405" t="s" s="199">
        <v>4676</v>
      </c>
    </row>
    <row r="1406">
      <c r="A1406" t="s">
        <v>257</v>
      </c>
      <c r="B1406" t="s">
        <v>7222</v>
      </c>
      <c r="C1406" t="s" s="199">
        <v>4692</v>
      </c>
    </row>
    <row r="1407">
      <c r="A1407" t="s">
        <v>257</v>
      </c>
      <c r="B1407" t="s">
        <v>7223</v>
      </c>
      <c r="C1407" t="s" s="199">
        <v>4700</v>
      </c>
    </row>
    <row r="1408">
      <c r="A1408" t="s">
        <v>257</v>
      </c>
      <c r="B1408" t="s">
        <v>7224</v>
      </c>
      <c r="C1408" t="s" s="199">
        <v>4905</v>
      </c>
    </row>
    <row r="1409">
      <c r="A1409" t="s">
        <v>257</v>
      </c>
      <c r="B1409" t="s">
        <v>7225</v>
      </c>
      <c r="C1409" t="s" s="199">
        <v>4907</v>
      </c>
    </row>
    <row r="1410">
      <c r="A1410" t="s">
        <v>257</v>
      </c>
      <c r="B1410" t="s">
        <v>7226</v>
      </c>
      <c r="C1410" t="s" s="199">
        <v>4622</v>
      </c>
    </row>
    <row r="1411">
      <c r="A1411" t="s">
        <v>257</v>
      </c>
      <c r="B1411" t="s">
        <v>7227</v>
      </c>
      <c r="C1411" t="s" s="199">
        <v>7228</v>
      </c>
    </row>
    <row r="1412">
      <c r="A1412" t="s">
        <v>257</v>
      </c>
      <c r="B1412" t="s">
        <v>7229</v>
      </c>
      <c r="C1412" t="s" s="199">
        <v>4658</v>
      </c>
    </row>
    <row r="1413">
      <c r="A1413" t="s">
        <v>257</v>
      </c>
      <c r="B1413" t="s">
        <v>7230</v>
      </c>
      <c r="C1413" t="s" s="199">
        <v>7231</v>
      </c>
    </row>
    <row r="1414">
      <c r="A1414" t="s">
        <v>257</v>
      </c>
      <c r="B1414" t="s">
        <v>7232</v>
      </c>
      <c r="C1414" t="s" s="199">
        <v>4678</v>
      </c>
    </row>
    <row r="1415">
      <c r="A1415" t="s">
        <v>257</v>
      </c>
      <c r="B1415" t="s">
        <v>7233</v>
      </c>
      <c r="C1415" t="s" s="199">
        <v>5624</v>
      </c>
    </row>
    <row r="1416">
      <c r="A1416" t="s">
        <v>257</v>
      </c>
      <c r="B1416" t="s">
        <v>7234</v>
      </c>
      <c r="C1416" t="s" s="199">
        <v>4702</v>
      </c>
    </row>
    <row r="1417">
      <c r="A1417" t="s">
        <v>257</v>
      </c>
      <c r="B1417" t="s">
        <v>7235</v>
      </c>
      <c r="C1417" t="s" s="199">
        <v>4923</v>
      </c>
    </row>
    <row r="1418">
      <c r="A1418" t="s">
        <v>257</v>
      </c>
      <c r="B1418" t="s">
        <v>7236</v>
      </c>
      <c r="C1418" t="s" s="199">
        <v>4925</v>
      </c>
    </row>
    <row r="1419">
      <c r="A1419" t="s">
        <v>257</v>
      </c>
      <c r="B1419" t="s">
        <v>7237</v>
      </c>
      <c r="C1419" t="s" s="199">
        <v>4624</v>
      </c>
    </row>
    <row r="1420">
      <c r="A1420" t="s">
        <v>257</v>
      </c>
      <c r="B1420" t="s">
        <v>7238</v>
      </c>
      <c r="C1420" t="s" s="199">
        <v>7239</v>
      </c>
    </row>
    <row r="1421">
      <c r="A1421" t="s">
        <v>257</v>
      </c>
      <c r="B1421" t="s">
        <v>7240</v>
      </c>
      <c r="C1421" t="s" s="199">
        <v>4660</v>
      </c>
    </row>
    <row r="1422">
      <c r="A1422" t="s">
        <v>257</v>
      </c>
      <c r="B1422" t="s">
        <v>7241</v>
      </c>
      <c r="C1422" t="s" s="199">
        <v>7242</v>
      </c>
    </row>
    <row r="1423">
      <c r="A1423" t="s">
        <v>257</v>
      </c>
      <c r="B1423" t="s">
        <v>7243</v>
      </c>
      <c r="C1423" t="s" s="199">
        <v>4680</v>
      </c>
    </row>
    <row r="1424">
      <c r="A1424" t="s">
        <v>257</v>
      </c>
      <c r="B1424" t="s">
        <v>7244</v>
      </c>
      <c r="C1424" t="s" s="199">
        <v>5628</v>
      </c>
    </row>
    <row r="1425">
      <c r="A1425" t="s">
        <v>257</v>
      </c>
      <c r="B1425" t="s">
        <v>7245</v>
      </c>
      <c r="C1425" t="s" s="199">
        <v>4704</v>
      </c>
    </row>
    <row r="1426">
      <c r="A1426" t="s">
        <v>257</v>
      </c>
      <c r="B1426" t="s">
        <v>7246</v>
      </c>
      <c r="C1426" t="s" s="199">
        <v>4941</v>
      </c>
    </row>
    <row r="1427">
      <c r="A1427" t="s">
        <v>257</v>
      </c>
      <c r="B1427" t="s">
        <v>7247</v>
      </c>
      <c r="C1427" t="s" s="199">
        <v>4943</v>
      </c>
    </row>
    <row r="1428">
      <c r="A1428" t="s">
        <v>257</v>
      </c>
      <c r="B1428" t="s">
        <v>7248</v>
      </c>
      <c r="C1428" t="s" s="199">
        <v>4626</v>
      </c>
    </row>
    <row r="1429">
      <c r="A1429" t="s">
        <v>257</v>
      </c>
      <c r="B1429" t="s">
        <v>7249</v>
      </c>
      <c r="C1429" t="s" s="199">
        <v>7250</v>
      </c>
    </row>
    <row r="1430">
      <c r="A1430" t="s">
        <v>257</v>
      </c>
      <c r="B1430" t="s">
        <v>7251</v>
      </c>
      <c r="C1430" t="s" s="199">
        <v>4662</v>
      </c>
    </row>
    <row r="1431">
      <c r="A1431" t="s">
        <v>257</v>
      </c>
      <c r="B1431" t="s">
        <v>7252</v>
      </c>
      <c r="C1431" t="s" s="199">
        <v>7253</v>
      </c>
    </row>
    <row r="1432">
      <c r="A1432" t="s">
        <v>257</v>
      </c>
      <c r="B1432" t="s">
        <v>7254</v>
      </c>
      <c r="C1432" t="s" s="199">
        <v>4682</v>
      </c>
    </row>
    <row r="1433">
      <c r="A1433" t="s">
        <v>257</v>
      </c>
      <c r="B1433" t="s">
        <v>7255</v>
      </c>
      <c r="C1433" t="s" s="199">
        <v>5632</v>
      </c>
    </row>
    <row r="1434">
      <c r="A1434" t="s">
        <v>257</v>
      </c>
      <c r="B1434" t="s">
        <v>7256</v>
      </c>
      <c r="C1434" t="s" s="199">
        <v>4706</v>
      </c>
    </row>
    <row r="1435">
      <c r="A1435" t="s">
        <v>257</v>
      </c>
      <c r="B1435" t="s">
        <v>7257</v>
      </c>
      <c r="C1435" t="s" s="199">
        <v>4959</v>
      </c>
    </row>
    <row r="1436">
      <c r="A1436" t="s">
        <v>257</v>
      </c>
      <c r="B1436" t="s">
        <v>7258</v>
      </c>
      <c r="C1436" t="s" s="199">
        <v>4961</v>
      </c>
    </row>
    <row r="1437">
      <c r="A1437" t="s">
        <v>257</v>
      </c>
      <c r="B1437" t="s">
        <v>7259</v>
      </c>
      <c r="C1437" t="s" s="199">
        <v>4712</v>
      </c>
    </row>
    <row r="1438">
      <c r="A1438" t="s">
        <v>257</v>
      </c>
      <c r="B1438" t="s">
        <v>7260</v>
      </c>
      <c r="C1438" t="s" s="199">
        <v>4730</v>
      </c>
    </row>
    <row r="1439">
      <c r="A1439" t="s">
        <v>257</v>
      </c>
      <c r="B1439" t="s">
        <v>7261</v>
      </c>
      <c r="C1439" t="s" s="199">
        <v>4748</v>
      </c>
    </row>
    <row r="1440">
      <c r="A1440" t="s">
        <v>257</v>
      </c>
      <c r="B1440" t="s">
        <v>7262</v>
      </c>
      <c r="C1440" t="s" s="199">
        <v>4784</v>
      </c>
    </row>
    <row r="1441">
      <c r="A1441" t="s">
        <v>257</v>
      </c>
      <c r="B1441" t="s">
        <v>7263</v>
      </c>
      <c r="C1441" t="s" s="199">
        <v>4802</v>
      </c>
    </row>
    <row r="1442">
      <c r="A1442" t="s">
        <v>257</v>
      </c>
      <c r="B1442" t="s">
        <v>7264</v>
      </c>
      <c r="C1442" t="s" s="199">
        <v>4820</v>
      </c>
    </row>
    <row r="1443">
      <c r="A1443" t="s">
        <v>257</v>
      </c>
      <c r="B1443" t="s">
        <v>7265</v>
      </c>
      <c r="C1443" t="s" s="199">
        <v>4837</v>
      </c>
    </row>
    <row r="1444">
      <c r="A1444" t="s">
        <v>257</v>
      </c>
      <c r="B1444" t="s">
        <v>7266</v>
      </c>
      <c r="C1444" t="s" s="199">
        <v>4855</v>
      </c>
    </row>
    <row r="1445">
      <c r="A1445" t="s">
        <v>257</v>
      </c>
      <c r="B1445" t="s">
        <v>7267</v>
      </c>
      <c r="C1445" t="s" s="199">
        <v>4873</v>
      </c>
    </row>
    <row r="1446">
      <c r="A1446" t="s">
        <v>257</v>
      </c>
      <c r="B1446" t="s">
        <v>7268</v>
      </c>
      <c r="C1446" t="s" s="199">
        <v>4909</v>
      </c>
    </row>
    <row r="1447">
      <c r="A1447" t="s">
        <v>257</v>
      </c>
      <c r="B1447" t="s">
        <v>7269</v>
      </c>
      <c r="C1447" t="s" s="199">
        <v>4927</v>
      </c>
    </row>
    <row r="1448">
      <c r="A1448" t="s">
        <v>257</v>
      </c>
      <c r="B1448" t="s">
        <v>7270</v>
      </c>
      <c r="C1448" t="s" s="199">
        <v>4945</v>
      </c>
    </row>
    <row r="1449">
      <c r="A1449" t="s">
        <v>257</v>
      </c>
      <c r="B1449" t="s">
        <v>7271</v>
      </c>
      <c r="C1449" t="s" s="199">
        <v>4963</v>
      </c>
    </row>
    <row r="1450">
      <c r="A1450" t="s">
        <v>258</v>
      </c>
      <c r="B1450" t="s">
        <v>7272</v>
      </c>
      <c r="C1450" t="s" s="199">
        <v>5000</v>
      </c>
    </row>
    <row r="1451">
      <c r="A1451" t="s">
        <v>258</v>
      </c>
      <c r="B1451" t="s">
        <v>7273</v>
      </c>
      <c r="C1451" t="s" s="199">
        <v>5038</v>
      </c>
    </row>
    <row r="1452">
      <c r="A1452" t="s">
        <v>258</v>
      </c>
      <c r="B1452" t="s">
        <v>7274</v>
      </c>
      <c r="C1452" t="s" s="199">
        <v>5076</v>
      </c>
    </row>
    <row r="1453">
      <c r="A1453" t="s">
        <v>258</v>
      </c>
      <c r="B1453" t="s">
        <v>7275</v>
      </c>
      <c r="C1453" t="s" s="199">
        <v>5114</v>
      </c>
    </row>
    <row r="1454">
      <c r="A1454" t="s">
        <v>258</v>
      </c>
      <c r="B1454" t="s">
        <v>7276</v>
      </c>
      <c r="C1454" t="s" s="199">
        <v>5152</v>
      </c>
    </row>
    <row r="1455">
      <c r="A1455" t="s">
        <v>258</v>
      </c>
      <c r="B1455" t="s">
        <v>7277</v>
      </c>
      <c r="C1455" t="s" s="199">
        <v>5190</v>
      </c>
    </row>
    <row r="1456">
      <c r="A1456" t="s">
        <v>258</v>
      </c>
      <c r="B1456" t="s">
        <v>7278</v>
      </c>
      <c r="C1456" t="s" s="199">
        <v>5228</v>
      </c>
    </row>
    <row r="1457">
      <c r="A1457" t="s">
        <v>258</v>
      </c>
      <c r="B1457" t="s">
        <v>7279</v>
      </c>
      <c r="C1457" t="s" s="199">
        <v>5266</v>
      </c>
    </row>
    <row r="1458">
      <c r="A1458" t="s">
        <v>258</v>
      </c>
      <c r="B1458" t="s">
        <v>7280</v>
      </c>
      <c r="C1458" t="s" s="199">
        <v>5304</v>
      </c>
    </row>
    <row r="1459">
      <c r="A1459" t="s">
        <v>258</v>
      </c>
      <c r="B1459" t="s">
        <v>7281</v>
      </c>
      <c r="C1459" t="s" s="199">
        <v>5342</v>
      </c>
    </row>
    <row r="1460">
      <c r="A1460" t="s">
        <v>258</v>
      </c>
      <c r="B1460" t="s">
        <v>7282</v>
      </c>
      <c r="C1460" t="s" s="199">
        <v>5380</v>
      </c>
    </row>
    <row r="1461">
      <c r="A1461" t="s">
        <v>258</v>
      </c>
      <c r="B1461" t="s">
        <v>7283</v>
      </c>
      <c r="C1461" t="s" s="199">
        <v>5418</v>
      </c>
    </row>
    <row r="1462">
      <c r="A1462" t="s">
        <v>258</v>
      </c>
      <c r="B1462" t="s">
        <v>7284</v>
      </c>
      <c r="C1462" t="s" s="199">
        <v>5456</v>
      </c>
    </row>
    <row r="1463">
      <c r="A1463" t="s">
        <v>258</v>
      </c>
      <c r="B1463" t="s">
        <v>7285</v>
      </c>
      <c r="C1463" t="s" s="199">
        <v>5494</v>
      </c>
    </row>
    <row r="1464">
      <c r="A1464" t="s">
        <v>258</v>
      </c>
      <c r="B1464" t="s">
        <v>7286</v>
      </c>
      <c r="C1464" t="s" s="199">
        <v>5532</v>
      </c>
    </row>
    <row r="1465">
      <c r="A1465" t="s">
        <v>257</v>
      </c>
      <c r="B1465" t="s">
        <v>7287</v>
      </c>
      <c r="C1465" t="s" s="199">
        <v>4714</v>
      </c>
    </row>
    <row r="1466">
      <c r="A1466" t="s">
        <v>257</v>
      </c>
      <c r="B1466" t="s">
        <v>7288</v>
      </c>
      <c r="C1466" t="s" s="199">
        <v>4716</v>
      </c>
    </row>
    <row r="1467">
      <c r="A1467" t="s">
        <v>257</v>
      </c>
      <c r="B1467" t="s">
        <v>7289</v>
      </c>
      <c r="C1467" t="s" s="199">
        <v>5008</v>
      </c>
    </row>
    <row r="1468">
      <c r="A1468" t="s">
        <v>257</v>
      </c>
      <c r="B1468" t="s">
        <v>7290</v>
      </c>
      <c r="C1468" t="s" s="199">
        <v>4718</v>
      </c>
    </row>
    <row r="1469">
      <c r="A1469" t="s">
        <v>257</v>
      </c>
      <c r="B1469" t="s">
        <v>7291</v>
      </c>
      <c r="C1469" t="s" s="199">
        <v>5012</v>
      </c>
    </row>
    <row r="1470">
      <c r="A1470" t="s">
        <v>257</v>
      </c>
      <c r="B1470" t="s">
        <v>7292</v>
      </c>
      <c r="C1470" t="s" s="199">
        <v>4720</v>
      </c>
    </row>
    <row r="1471">
      <c r="A1471" t="s">
        <v>257</v>
      </c>
      <c r="B1471" t="s">
        <v>7293</v>
      </c>
      <c r="C1471" t="s" s="199">
        <v>5016</v>
      </c>
    </row>
    <row r="1472">
      <c r="A1472" t="s">
        <v>257</v>
      </c>
      <c r="B1472" t="s">
        <v>7294</v>
      </c>
      <c r="C1472" t="s" s="199">
        <v>4722</v>
      </c>
    </row>
    <row r="1473">
      <c r="A1473" t="s">
        <v>257</v>
      </c>
      <c r="B1473" t="s">
        <v>7295</v>
      </c>
      <c r="C1473" t="s" s="199">
        <v>5020</v>
      </c>
    </row>
    <row r="1474">
      <c r="A1474" t="s">
        <v>257</v>
      </c>
      <c r="B1474" t="s">
        <v>7296</v>
      </c>
      <c r="C1474" t="s" s="199">
        <v>4724</v>
      </c>
    </row>
    <row r="1475">
      <c r="A1475" t="s">
        <v>257</v>
      </c>
      <c r="B1475" t="s">
        <v>7297</v>
      </c>
      <c r="C1475" t="s" s="199">
        <v>5024</v>
      </c>
    </row>
    <row r="1476">
      <c r="A1476" t="s">
        <v>257</v>
      </c>
      <c r="B1476" t="s">
        <v>7298</v>
      </c>
      <c r="C1476" t="s" s="199">
        <v>4994</v>
      </c>
    </row>
    <row r="1477">
      <c r="A1477" t="s">
        <v>257</v>
      </c>
      <c r="B1477" t="s">
        <v>7299</v>
      </c>
      <c r="C1477" t="s" s="199">
        <v>5028</v>
      </c>
    </row>
    <row r="1478">
      <c r="A1478" t="s">
        <v>257</v>
      </c>
      <c r="B1478" t="s">
        <v>7300</v>
      </c>
      <c r="C1478" t="s" s="199">
        <v>4996</v>
      </c>
    </row>
    <row r="1479">
      <c r="A1479" t="s">
        <v>257</v>
      </c>
      <c r="B1479" t="s">
        <v>7301</v>
      </c>
      <c r="C1479" t="s" s="199">
        <v>4998</v>
      </c>
    </row>
    <row r="1480">
      <c r="A1480" t="s">
        <v>257</v>
      </c>
      <c r="B1480" t="s">
        <v>7302</v>
      </c>
      <c r="C1480" t="s" s="199">
        <v>5000</v>
      </c>
    </row>
    <row r="1481">
      <c r="A1481" t="s">
        <v>257</v>
      </c>
      <c r="B1481" t="s">
        <v>7303</v>
      </c>
      <c r="C1481" t="s" s="199">
        <v>5002</v>
      </c>
    </row>
    <row r="1482">
      <c r="A1482" t="s">
        <v>257</v>
      </c>
      <c r="B1482" t="s">
        <v>7304</v>
      </c>
      <c r="C1482" t="s" s="199">
        <v>5004</v>
      </c>
    </row>
    <row r="1483">
      <c r="A1483" t="s">
        <v>257</v>
      </c>
      <c r="B1483" t="s">
        <v>7305</v>
      </c>
      <c r="C1483" t="s" s="199">
        <v>5006</v>
      </c>
    </row>
    <row r="1484">
      <c r="A1484" t="s">
        <v>257</v>
      </c>
      <c r="B1484" t="s">
        <v>7306</v>
      </c>
      <c r="C1484" t="s" s="199">
        <v>4732</v>
      </c>
    </row>
    <row r="1485">
      <c r="A1485" t="s">
        <v>257</v>
      </c>
      <c r="B1485" t="s">
        <v>7307</v>
      </c>
      <c r="C1485" t="s" s="199">
        <v>4734</v>
      </c>
    </row>
    <row r="1486">
      <c r="A1486" t="s">
        <v>257</v>
      </c>
      <c r="B1486" t="s">
        <v>7308</v>
      </c>
      <c r="C1486" t="s" s="199">
        <v>5046</v>
      </c>
    </row>
    <row r="1487">
      <c r="A1487" t="s">
        <v>257</v>
      </c>
      <c r="B1487" t="s">
        <v>7309</v>
      </c>
      <c r="C1487" t="s" s="199">
        <v>4736</v>
      </c>
    </row>
    <row r="1488">
      <c r="A1488" t="s">
        <v>257</v>
      </c>
      <c r="B1488" t="s">
        <v>7310</v>
      </c>
      <c r="C1488" t="s" s="199">
        <v>5050</v>
      </c>
    </row>
    <row r="1489">
      <c r="A1489" t="s">
        <v>257</v>
      </c>
      <c r="B1489" t="s">
        <v>7311</v>
      </c>
      <c r="C1489" t="s" s="199">
        <v>4738</v>
      </c>
    </row>
    <row r="1490">
      <c r="A1490" t="s">
        <v>257</v>
      </c>
      <c r="B1490" t="s">
        <v>7312</v>
      </c>
      <c r="C1490" t="s" s="199">
        <v>5054</v>
      </c>
    </row>
    <row r="1491">
      <c r="A1491" t="s">
        <v>257</v>
      </c>
      <c r="B1491" t="s">
        <v>7313</v>
      </c>
      <c r="C1491" t="s" s="199">
        <v>4740</v>
      </c>
    </row>
    <row r="1492">
      <c r="A1492" t="s">
        <v>257</v>
      </c>
      <c r="B1492" t="s">
        <v>7314</v>
      </c>
      <c r="C1492" t="s" s="199">
        <v>5058</v>
      </c>
    </row>
    <row r="1493">
      <c r="A1493" t="s">
        <v>257</v>
      </c>
      <c r="B1493" t="s">
        <v>7315</v>
      </c>
      <c r="C1493" t="s" s="199">
        <v>4742</v>
      </c>
    </row>
    <row r="1494">
      <c r="A1494" t="s">
        <v>257</v>
      </c>
      <c r="B1494" t="s">
        <v>7316</v>
      </c>
      <c r="C1494" t="s" s="199">
        <v>5062</v>
      </c>
    </row>
    <row r="1495">
      <c r="A1495" t="s">
        <v>257</v>
      </c>
      <c r="B1495" t="s">
        <v>7317</v>
      </c>
      <c r="C1495" t="s" s="199">
        <v>5032</v>
      </c>
    </row>
    <row r="1496">
      <c r="A1496" t="s">
        <v>257</v>
      </c>
      <c r="B1496" t="s">
        <v>7318</v>
      </c>
      <c r="C1496" t="s" s="199">
        <v>5066</v>
      </c>
    </row>
    <row r="1497">
      <c r="A1497" t="s">
        <v>257</v>
      </c>
      <c r="B1497" t="s">
        <v>7319</v>
      </c>
      <c r="C1497" t="s" s="199">
        <v>5034</v>
      </c>
    </row>
    <row r="1498">
      <c r="A1498" t="s">
        <v>257</v>
      </c>
      <c r="B1498" t="s">
        <v>7320</v>
      </c>
      <c r="C1498" t="s" s="199">
        <v>5036</v>
      </c>
    </row>
    <row r="1499">
      <c r="A1499" t="s">
        <v>257</v>
      </c>
      <c r="B1499" t="s">
        <v>7321</v>
      </c>
      <c r="C1499" t="s" s="199">
        <v>5038</v>
      </c>
    </row>
    <row r="1500">
      <c r="A1500" t="s">
        <v>257</v>
      </c>
      <c r="B1500" t="s">
        <v>7322</v>
      </c>
      <c r="C1500" t="s" s="199">
        <v>5040</v>
      </c>
    </row>
    <row r="1501">
      <c r="A1501" t="s">
        <v>257</v>
      </c>
      <c r="B1501" t="s">
        <v>7323</v>
      </c>
      <c r="C1501" t="s" s="199">
        <v>5042</v>
      </c>
    </row>
    <row r="1502">
      <c r="A1502" t="s">
        <v>257</v>
      </c>
      <c r="B1502" t="s">
        <v>7324</v>
      </c>
      <c r="C1502" t="s" s="199">
        <v>5044</v>
      </c>
    </row>
    <row r="1503">
      <c r="A1503" t="s">
        <v>257</v>
      </c>
      <c r="B1503" t="s">
        <v>7325</v>
      </c>
      <c r="C1503" t="s" s="199">
        <v>4750</v>
      </c>
    </row>
    <row r="1504">
      <c r="A1504" t="s">
        <v>257</v>
      </c>
      <c r="B1504" t="s">
        <v>7326</v>
      </c>
      <c r="C1504" t="s" s="199">
        <v>4752</v>
      </c>
    </row>
    <row r="1505">
      <c r="A1505" t="s">
        <v>257</v>
      </c>
      <c r="B1505" t="s">
        <v>7327</v>
      </c>
      <c r="C1505" t="s" s="199">
        <v>5084</v>
      </c>
    </row>
    <row r="1506">
      <c r="A1506" t="s">
        <v>257</v>
      </c>
      <c r="B1506" t="s">
        <v>7328</v>
      </c>
      <c r="C1506" t="s" s="199">
        <v>4754</v>
      </c>
    </row>
    <row r="1507">
      <c r="A1507" t="s">
        <v>257</v>
      </c>
      <c r="B1507" t="s">
        <v>7329</v>
      </c>
      <c r="C1507" t="s" s="199">
        <v>5088</v>
      </c>
    </row>
    <row r="1508">
      <c r="A1508" t="s">
        <v>257</v>
      </c>
      <c r="B1508" t="s">
        <v>7330</v>
      </c>
      <c r="C1508" t="s" s="199">
        <v>4756</v>
      </c>
    </row>
    <row r="1509">
      <c r="A1509" t="s">
        <v>257</v>
      </c>
      <c r="B1509" t="s">
        <v>7331</v>
      </c>
      <c r="C1509" t="s" s="199">
        <v>5092</v>
      </c>
    </row>
    <row r="1510">
      <c r="A1510" t="s">
        <v>257</v>
      </c>
      <c r="B1510" t="s">
        <v>7332</v>
      </c>
      <c r="C1510" t="s" s="199">
        <v>4758</v>
      </c>
    </row>
    <row r="1511">
      <c r="A1511" t="s">
        <v>257</v>
      </c>
      <c r="B1511" t="s">
        <v>7333</v>
      </c>
      <c r="C1511" t="s" s="199">
        <v>5096</v>
      </c>
    </row>
    <row r="1512">
      <c r="A1512" t="s">
        <v>257</v>
      </c>
      <c r="B1512" t="s">
        <v>7334</v>
      </c>
      <c r="C1512" t="s" s="199">
        <v>4760</v>
      </c>
    </row>
    <row r="1513">
      <c r="A1513" t="s">
        <v>257</v>
      </c>
      <c r="B1513" t="s">
        <v>7335</v>
      </c>
      <c r="C1513" t="s" s="199">
        <v>5100</v>
      </c>
    </row>
    <row r="1514">
      <c r="A1514" t="s">
        <v>257</v>
      </c>
      <c r="B1514" t="s">
        <v>7336</v>
      </c>
      <c r="C1514" t="s" s="199">
        <v>5070</v>
      </c>
    </row>
    <row r="1515">
      <c r="A1515" t="s">
        <v>257</v>
      </c>
      <c r="B1515" t="s">
        <v>7337</v>
      </c>
      <c r="C1515" t="s" s="199">
        <v>5104</v>
      </c>
    </row>
    <row r="1516">
      <c r="A1516" t="s">
        <v>257</v>
      </c>
      <c r="B1516" t="s">
        <v>7338</v>
      </c>
      <c r="C1516" t="s" s="199">
        <v>5072</v>
      </c>
    </row>
    <row r="1517">
      <c r="A1517" t="s">
        <v>257</v>
      </c>
      <c r="B1517" t="s">
        <v>7339</v>
      </c>
      <c r="C1517" t="s" s="199">
        <v>5074</v>
      </c>
    </row>
    <row r="1518">
      <c r="A1518" t="s">
        <v>257</v>
      </c>
      <c r="B1518" t="s">
        <v>7340</v>
      </c>
      <c r="C1518" t="s" s="199">
        <v>5076</v>
      </c>
    </row>
    <row r="1519">
      <c r="A1519" t="s">
        <v>257</v>
      </c>
      <c r="B1519" t="s">
        <v>7341</v>
      </c>
      <c r="C1519" t="s" s="199">
        <v>5078</v>
      </c>
    </row>
    <row r="1520">
      <c r="A1520" t="s">
        <v>257</v>
      </c>
      <c r="B1520" t="s">
        <v>7342</v>
      </c>
      <c r="C1520" t="s" s="199">
        <v>5080</v>
      </c>
    </row>
    <row r="1521">
      <c r="A1521" t="s">
        <v>257</v>
      </c>
      <c r="B1521" t="s">
        <v>7343</v>
      </c>
      <c r="C1521" t="s" s="199">
        <v>5082</v>
      </c>
    </row>
    <row r="1522">
      <c r="A1522" t="s">
        <v>257</v>
      </c>
      <c r="B1522" t="s">
        <v>7344</v>
      </c>
      <c r="C1522" t="s" s="199">
        <v>4768</v>
      </c>
    </row>
    <row r="1523">
      <c r="A1523" t="s">
        <v>257</v>
      </c>
      <c r="B1523" t="s">
        <v>7345</v>
      </c>
      <c r="C1523" t="s" s="199">
        <v>4770</v>
      </c>
    </row>
    <row r="1524">
      <c r="A1524" t="s">
        <v>257</v>
      </c>
      <c r="B1524" t="s">
        <v>7346</v>
      </c>
      <c r="C1524" t="s" s="199">
        <v>5122</v>
      </c>
    </row>
    <row r="1525">
      <c r="A1525" t="s">
        <v>257</v>
      </c>
      <c r="B1525" t="s">
        <v>7347</v>
      </c>
      <c r="C1525" t="s" s="199">
        <v>4772</v>
      </c>
    </row>
    <row r="1526">
      <c r="A1526" t="s">
        <v>257</v>
      </c>
      <c r="B1526" t="s">
        <v>7348</v>
      </c>
      <c r="C1526" t="s" s="199">
        <v>5126</v>
      </c>
    </row>
    <row r="1527">
      <c r="A1527" t="s">
        <v>257</v>
      </c>
      <c r="B1527" t="s">
        <v>7349</v>
      </c>
      <c r="C1527" t="s" s="199">
        <v>4774</v>
      </c>
    </row>
    <row r="1528">
      <c r="A1528" t="s">
        <v>257</v>
      </c>
      <c r="B1528" t="s">
        <v>7350</v>
      </c>
      <c r="C1528" t="s" s="199">
        <v>5130</v>
      </c>
    </row>
    <row r="1529">
      <c r="A1529" t="s">
        <v>257</v>
      </c>
      <c r="B1529" t="s">
        <v>7351</v>
      </c>
      <c r="C1529" t="s" s="199">
        <v>4776</v>
      </c>
    </row>
    <row r="1530">
      <c r="A1530" t="s">
        <v>257</v>
      </c>
      <c r="B1530" t="s">
        <v>7352</v>
      </c>
      <c r="C1530" t="s" s="199">
        <v>5134</v>
      </c>
    </row>
    <row r="1531">
      <c r="A1531" t="s">
        <v>257</v>
      </c>
      <c r="B1531" t="s">
        <v>7353</v>
      </c>
      <c r="C1531" t="s" s="199">
        <v>4778</v>
      </c>
    </row>
    <row r="1532">
      <c r="A1532" t="s">
        <v>257</v>
      </c>
      <c r="B1532" t="s">
        <v>7354</v>
      </c>
      <c r="C1532" t="s" s="199">
        <v>5138</v>
      </c>
    </row>
    <row r="1533">
      <c r="A1533" t="s">
        <v>257</v>
      </c>
      <c r="B1533" t="s">
        <v>7355</v>
      </c>
      <c r="C1533" t="s" s="199">
        <v>5108</v>
      </c>
    </row>
    <row r="1534">
      <c r="A1534" t="s">
        <v>257</v>
      </c>
      <c r="B1534" t="s">
        <v>7356</v>
      </c>
      <c r="C1534" t="s" s="199">
        <v>5142</v>
      </c>
    </row>
    <row r="1535">
      <c r="A1535" t="s">
        <v>257</v>
      </c>
      <c r="B1535" t="s">
        <v>7357</v>
      </c>
      <c r="C1535" t="s" s="199">
        <v>5110</v>
      </c>
    </row>
    <row r="1536">
      <c r="A1536" t="s">
        <v>257</v>
      </c>
      <c r="B1536" t="s">
        <v>7358</v>
      </c>
      <c r="C1536" t="s" s="199">
        <v>5112</v>
      </c>
    </row>
    <row r="1537">
      <c r="A1537" t="s">
        <v>257</v>
      </c>
      <c r="B1537" t="s">
        <v>7359</v>
      </c>
      <c r="C1537" t="s" s="199">
        <v>5114</v>
      </c>
    </row>
    <row r="1538">
      <c r="A1538" t="s">
        <v>257</v>
      </c>
      <c r="B1538" t="s">
        <v>7360</v>
      </c>
      <c r="C1538" t="s" s="199">
        <v>5116</v>
      </c>
    </row>
    <row r="1539">
      <c r="A1539" t="s">
        <v>257</v>
      </c>
      <c r="B1539" t="s">
        <v>7361</v>
      </c>
      <c r="C1539" t="s" s="199">
        <v>5118</v>
      </c>
    </row>
    <row r="1540">
      <c r="A1540" t="s">
        <v>257</v>
      </c>
      <c r="B1540" t="s">
        <v>7362</v>
      </c>
      <c r="C1540" t="s" s="199">
        <v>5120</v>
      </c>
    </row>
    <row r="1541">
      <c r="A1541" t="s">
        <v>257</v>
      </c>
      <c r="B1541" t="s">
        <v>7363</v>
      </c>
      <c r="C1541" t="s" s="199">
        <v>4786</v>
      </c>
    </row>
    <row r="1542">
      <c r="A1542" t="s">
        <v>257</v>
      </c>
      <c r="B1542" t="s">
        <v>7364</v>
      </c>
      <c r="C1542" t="s" s="199">
        <v>4788</v>
      </c>
    </row>
    <row r="1543">
      <c r="A1543" t="s">
        <v>257</v>
      </c>
      <c r="B1543" t="s">
        <v>7365</v>
      </c>
      <c r="C1543" t="s" s="199">
        <v>5160</v>
      </c>
    </row>
    <row r="1544">
      <c r="A1544" t="s">
        <v>257</v>
      </c>
      <c r="B1544" t="s">
        <v>7366</v>
      </c>
      <c r="C1544" t="s" s="199">
        <v>4790</v>
      </c>
    </row>
    <row r="1545">
      <c r="A1545" t="s">
        <v>257</v>
      </c>
      <c r="B1545" t="s">
        <v>7367</v>
      </c>
      <c r="C1545" t="s" s="199">
        <v>5164</v>
      </c>
    </row>
    <row r="1546">
      <c r="A1546" t="s">
        <v>257</v>
      </c>
      <c r="B1546" t="s">
        <v>7368</v>
      </c>
      <c r="C1546" t="s" s="199">
        <v>4792</v>
      </c>
    </row>
    <row r="1547">
      <c r="A1547" t="s">
        <v>257</v>
      </c>
      <c r="B1547" t="s">
        <v>7369</v>
      </c>
      <c r="C1547" t="s" s="199">
        <v>5168</v>
      </c>
    </row>
    <row r="1548">
      <c r="A1548" t="s">
        <v>257</v>
      </c>
      <c r="B1548" t="s">
        <v>7370</v>
      </c>
      <c r="C1548" t="s" s="199">
        <v>4794</v>
      </c>
    </row>
    <row r="1549">
      <c r="A1549" t="s">
        <v>257</v>
      </c>
      <c r="B1549" t="s">
        <v>7371</v>
      </c>
      <c r="C1549" t="s" s="199">
        <v>5172</v>
      </c>
    </row>
    <row r="1550">
      <c r="A1550" t="s">
        <v>257</v>
      </c>
      <c r="B1550" t="s">
        <v>7372</v>
      </c>
      <c r="C1550" t="s" s="199">
        <v>4796</v>
      </c>
    </row>
    <row r="1551">
      <c r="A1551" t="s">
        <v>257</v>
      </c>
      <c r="B1551" t="s">
        <v>7373</v>
      </c>
      <c r="C1551" t="s" s="199">
        <v>5176</v>
      </c>
    </row>
    <row r="1552">
      <c r="A1552" t="s">
        <v>257</v>
      </c>
      <c r="B1552" t="s">
        <v>7374</v>
      </c>
      <c r="C1552" t="s" s="199">
        <v>5146</v>
      </c>
    </row>
    <row r="1553">
      <c r="A1553" t="s">
        <v>257</v>
      </c>
      <c r="B1553" t="s">
        <v>7375</v>
      </c>
      <c r="C1553" t="s" s="199">
        <v>5180</v>
      </c>
    </row>
    <row r="1554">
      <c r="A1554" t="s">
        <v>257</v>
      </c>
      <c r="B1554" t="s">
        <v>7376</v>
      </c>
      <c r="C1554" t="s" s="199">
        <v>5148</v>
      </c>
    </row>
    <row r="1555">
      <c r="A1555" t="s">
        <v>257</v>
      </c>
      <c r="B1555" t="s">
        <v>7377</v>
      </c>
      <c r="C1555" t="s" s="199">
        <v>5150</v>
      </c>
    </row>
    <row r="1556">
      <c r="A1556" t="s">
        <v>257</v>
      </c>
      <c r="B1556" t="s">
        <v>7378</v>
      </c>
      <c r="C1556" t="s" s="199">
        <v>5152</v>
      </c>
    </row>
    <row r="1557">
      <c r="A1557" t="s">
        <v>257</v>
      </c>
      <c r="B1557" t="s">
        <v>7379</v>
      </c>
      <c r="C1557" t="s" s="199">
        <v>5154</v>
      </c>
    </row>
    <row r="1558">
      <c r="A1558" t="s">
        <v>257</v>
      </c>
      <c r="B1558" t="s">
        <v>7380</v>
      </c>
      <c r="C1558" t="s" s="199">
        <v>5156</v>
      </c>
    </row>
    <row r="1559">
      <c r="A1559" t="s">
        <v>257</v>
      </c>
      <c r="B1559" t="s">
        <v>7381</v>
      </c>
      <c r="C1559" t="s" s="199">
        <v>5158</v>
      </c>
    </row>
    <row r="1560">
      <c r="A1560" t="s">
        <v>257</v>
      </c>
      <c r="B1560" t="s">
        <v>7382</v>
      </c>
      <c r="C1560" t="s" s="199">
        <v>4804</v>
      </c>
    </row>
    <row r="1561">
      <c r="A1561" t="s">
        <v>257</v>
      </c>
      <c r="B1561" t="s">
        <v>7383</v>
      </c>
      <c r="C1561" t="s" s="199">
        <v>4806</v>
      </c>
    </row>
    <row r="1562">
      <c r="A1562" t="s">
        <v>257</v>
      </c>
      <c r="B1562" t="s">
        <v>7384</v>
      </c>
      <c r="C1562" t="s" s="199">
        <v>5198</v>
      </c>
    </row>
    <row r="1563">
      <c r="A1563" t="s">
        <v>257</v>
      </c>
      <c r="B1563" t="s">
        <v>7385</v>
      </c>
      <c r="C1563" t="s" s="199">
        <v>4808</v>
      </c>
    </row>
    <row r="1564">
      <c r="A1564" t="s">
        <v>257</v>
      </c>
      <c r="B1564" t="s">
        <v>7386</v>
      </c>
      <c r="C1564" t="s" s="199">
        <v>5202</v>
      </c>
    </row>
    <row r="1565">
      <c r="A1565" t="s">
        <v>257</v>
      </c>
      <c r="B1565" t="s">
        <v>7387</v>
      </c>
      <c r="C1565" t="s" s="199">
        <v>4810</v>
      </c>
    </row>
    <row r="1566">
      <c r="A1566" t="s">
        <v>257</v>
      </c>
      <c r="B1566" t="s">
        <v>7388</v>
      </c>
      <c r="C1566" t="s" s="199">
        <v>5206</v>
      </c>
    </row>
    <row r="1567">
      <c r="A1567" t="s">
        <v>257</v>
      </c>
      <c r="B1567" t="s">
        <v>7389</v>
      </c>
      <c r="C1567" t="s" s="199">
        <v>4812</v>
      </c>
    </row>
    <row r="1568">
      <c r="A1568" t="s">
        <v>257</v>
      </c>
      <c r="B1568" t="s">
        <v>7390</v>
      </c>
      <c r="C1568" t="s" s="199">
        <v>5210</v>
      </c>
    </row>
    <row r="1569">
      <c r="A1569" t="s">
        <v>257</v>
      </c>
      <c r="B1569" t="s">
        <v>7391</v>
      </c>
      <c r="C1569" t="s" s="199">
        <v>4814</v>
      </c>
    </row>
    <row r="1570">
      <c r="A1570" t="s">
        <v>257</v>
      </c>
      <c r="B1570" t="s">
        <v>7392</v>
      </c>
      <c r="C1570" t="s" s="199">
        <v>5214</v>
      </c>
    </row>
    <row r="1571">
      <c r="A1571" t="s">
        <v>257</v>
      </c>
      <c r="B1571" t="s">
        <v>7393</v>
      </c>
      <c r="C1571" t="s" s="199">
        <v>5184</v>
      </c>
    </row>
    <row r="1572">
      <c r="A1572" t="s">
        <v>257</v>
      </c>
      <c r="B1572" t="s">
        <v>7394</v>
      </c>
      <c r="C1572" t="s" s="199">
        <v>5218</v>
      </c>
    </row>
    <row r="1573">
      <c r="A1573" t="s">
        <v>257</v>
      </c>
      <c r="B1573" t="s">
        <v>7395</v>
      </c>
      <c r="C1573" t="s" s="199">
        <v>5186</v>
      </c>
    </row>
    <row r="1574">
      <c r="A1574" t="s">
        <v>257</v>
      </c>
      <c r="B1574" t="s">
        <v>7396</v>
      </c>
      <c r="C1574" t="s" s="199">
        <v>5188</v>
      </c>
    </row>
    <row r="1575">
      <c r="A1575" t="s">
        <v>257</v>
      </c>
      <c r="B1575" t="s">
        <v>7397</v>
      </c>
      <c r="C1575" t="s" s="199">
        <v>5190</v>
      </c>
    </row>
    <row r="1576">
      <c r="A1576" t="s">
        <v>257</v>
      </c>
      <c r="B1576" t="s">
        <v>7398</v>
      </c>
      <c r="C1576" t="s" s="199">
        <v>5192</v>
      </c>
    </row>
    <row r="1577">
      <c r="A1577" t="s">
        <v>257</v>
      </c>
      <c r="B1577" t="s">
        <v>7399</v>
      </c>
      <c r="C1577" t="s" s="199">
        <v>5194</v>
      </c>
    </row>
    <row r="1578">
      <c r="A1578" t="s">
        <v>257</v>
      </c>
      <c r="B1578" t="s">
        <v>7400</v>
      </c>
      <c r="C1578" t="s" s="199">
        <v>5196</v>
      </c>
    </row>
    <row r="1579">
      <c r="A1579" t="s">
        <v>257</v>
      </c>
      <c r="B1579" t="s">
        <v>7401</v>
      </c>
      <c r="C1579" t="s" s="199">
        <v>245</v>
      </c>
    </row>
    <row r="1580">
      <c r="A1580" t="s">
        <v>257</v>
      </c>
      <c r="B1580" t="s">
        <v>7402</v>
      </c>
      <c r="C1580" t="s" s="199">
        <v>4823</v>
      </c>
    </row>
    <row r="1581">
      <c r="A1581" t="s">
        <v>257</v>
      </c>
      <c r="B1581" t="s">
        <v>7403</v>
      </c>
      <c r="C1581" t="s" s="199">
        <v>5236</v>
      </c>
    </row>
    <row r="1582">
      <c r="A1582" t="s">
        <v>257</v>
      </c>
      <c r="B1582" t="s">
        <v>7404</v>
      </c>
      <c r="C1582" t="s" s="199">
        <v>4825</v>
      </c>
    </row>
    <row r="1583">
      <c r="A1583" t="s">
        <v>257</v>
      </c>
      <c r="B1583" t="s">
        <v>7405</v>
      </c>
      <c r="C1583" t="s" s="199">
        <v>5240</v>
      </c>
    </row>
    <row r="1584">
      <c r="A1584" t="s">
        <v>257</v>
      </c>
      <c r="B1584" t="s">
        <v>7406</v>
      </c>
      <c r="C1584" t="s" s="199">
        <v>4827</v>
      </c>
    </row>
    <row r="1585">
      <c r="A1585" t="s">
        <v>257</v>
      </c>
      <c r="B1585" t="s">
        <v>7407</v>
      </c>
      <c r="C1585" t="s" s="199">
        <v>5244</v>
      </c>
    </row>
    <row r="1586">
      <c r="A1586" t="s">
        <v>257</v>
      </c>
      <c r="B1586" t="s">
        <v>7408</v>
      </c>
      <c r="C1586" t="s" s="199">
        <v>4829</v>
      </c>
    </row>
    <row r="1587">
      <c r="A1587" t="s">
        <v>257</v>
      </c>
      <c r="B1587" t="s">
        <v>7409</v>
      </c>
      <c r="C1587" t="s" s="199">
        <v>5248</v>
      </c>
    </row>
    <row r="1588">
      <c r="A1588" t="s">
        <v>257</v>
      </c>
      <c r="B1588" t="s">
        <v>7410</v>
      </c>
      <c r="C1588" t="s" s="199">
        <v>4831</v>
      </c>
    </row>
    <row r="1589">
      <c r="A1589" t="s">
        <v>257</v>
      </c>
      <c r="B1589" t="s">
        <v>7411</v>
      </c>
      <c r="C1589" t="s" s="199">
        <v>5252</v>
      </c>
    </row>
    <row r="1590">
      <c r="A1590" t="s">
        <v>257</v>
      </c>
      <c r="B1590" t="s">
        <v>7412</v>
      </c>
      <c r="C1590" t="s" s="199">
        <v>5222</v>
      </c>
    </row>
    <row r="1591">
      <c r="A1591" t="s">
        <v>257</v>
      </c>
      <c r="B1591" t="s">
        <v>7413</v>
      </c>
      <c r="C1591" t="s" s="199">
        <v>5256</v>
      </c>
    </row>
    <row r="1592">
      <c r="A1592" t="s">
        <v>257</v>
      </c>
      <c r="B1592" t="s">
        <v>7414</v>
      </c>
      <c r="C1592" t="s" s="199">
        <v>5224</v>
      </c>
    </row>
    <row r="1593">
      <c r="A1593" t="s">
        <v>257</v>
      </c>
      <c r="B1593" t="s">
        <v>7415</v>
      </c>
      <c r="C1593" t="s" s="199">
        <v>5226</v>
      </c>
    </row>
    <row r="1594">
      <c r="A1594" t="s">
        <v>257</v>
      </c>
      <c r="B1594" t="s">
        <v>7416</v>
      </c>
      <c r="C1594" t="s" s="199">
        <v>5228</v>
      </c>
    </row>
    <row r="1595">
      <c r="A1595" t="s">
        <v>257</v>
      </c>
      <c r="B1595" t="s">
        <v>7417</v>
      </c>
      <c r="C1595" t="s" s="199">
        <v>5230</v>
      </c>
    </row>
    <row r="1596">
      <c r="A1596" t="s">
        <v>257</v>
      </c>
      <c r="B1596" t="s">
        <v>7418</v>
      </c>
      <c r="C1596" t="s" s="199">
        <v>5232</v>
      </c>
    </row>
    <row r="1597">
      <c r="A1597" t="s">
        <v>257</v>
      </c>
      <c r="B1597" t="s">
        <v>7419</v>
      </c>
      <c r="C1597" t="s" s="199">
        <v>5234</v>
      </c>
    </row>
    <row r="1598">
      <c r="A1598" t="s">
        <v>257</v>
      </c>
      <c r="B1598" t="s">
        <v>7420</v>
      </c>
      <c r="C1598" t="s" s="199">
        <v>4839</v>
      </c>
    </row>
    <row r="1599">
      <c r="A1599" t="s">
        <v>257</v>
      </c>
      <c r="B1599" t="s">
        <v>7421</v>
      </c>
      <c r="C1599" t="s" s="199">
        <v>4841</v>
      </c>
    </row>
    <row r="1600">
      <c r="A1600" t="s">
        <v>257</v>
      </c>
      <c r="B1600" t="s">
        <v>7422</v>
      </c>
      <c r="C1600" t="s" s="199">
        <v>5274</v>
      </c>
    </row>
    <row r="1601">
      <c r="A1601" t="s">
        <v>257</v>
      </c>
      <c r="B1601" t="s">
        <v>7423</v>
      </c>
      <c r="C1601" t="s" s="199">
        <v>4843</v>
      </c>
    </row>
    <row r="1602">
      <c r="A1602" t="s">
        <v>257</v>
      </c>
      <c r="B1602" t="s">
        <v>7424</v>
      </c>
      <c r="C1602" t="s" s="199">
        <v>5278</v>
      </c>
    </row>
    <row r="1603">
      <c r="A1603" t="s">
        <v>257</v>
      </c>
      <c r="B1603" t="s">
        <v>7425</v>
      </c>
      <c r="C1603" t="s" s="199">
        <v>4845</v>
      </c>
    </row>
    <row r="1604">
      <c r="A1604" t="s">
        <v>257</v>
      </c>
      <c r="B1604" t="s">
        <v>7426</v>
      </c>
      <c r="C1604" t="s" s="199">
        <v>5282</v>
      </c>
    </row>
    <row r="1605">
      <c r="A1605" t="s">
        <v>257</v>
      </c>
      <c r="B1605" t="s">
        <v>7427</v>
      </c>
      <c r="C1605" t="s" s="199">
        <v>4847</v>
      </c>
    </row>
    <row r="1606">
      <c r="A1606" t="s">
        <v>257</v>
      </c>
      <c r="B1606" t="s">
        <v>7428</v>
      </c>
      <c r="C1606" t="s" s="199">
        <v>5286</v>
      </c>
    </row>
    <row r="1607">
      <c r="A1607" t="s">
        <v>257</v>
      </c>
      <c r="B1607" t="s">
        <v>7429</v>
      </c>
      <c r="C1607" t="s" s="199">
        <v>4849</v>
      </c>
    </row>
    <row r="1608">
      <c r="A1608" t="s">
        <v>257</v>
      </c>
      <c r="B1608" t="s">
        <v>7430</v>
      </c>
      <c r="C1608" t="s" s="199">
        <v>5290</v>
      </c>
    </row>
    <row r="1609">
      <c r="A1609" t="s">
        <v>257</v>
      </c>
      <c r="B1609" t="s">
        <v>7431</v>
      </c>
      <c r="C1609" t="s" s="199">
        <v>5260</v>
      </c>
    </row>
    <row r="1610">
      <c r="A1610" t="s">
        <v>257</v>
      </c>
      <c r="B1610" t="s">
        <v>7432</v>
      </c>
      <c r="C1610" t="s" s="199">
        <v>5294</v>
      </c>
    </row>
    <row r="1611">
      <c r="A1611" t="s">
        <v>257</v>
      </c>
      <c r="B1611" t="s">
        <v>7433</v>
      </c>
      <c r="C1611" t="s" s="199">
        <v>5262</v>
      </c>
    </row>
    <row r="1612">
      <c r="A1612" t="s">
        <v>257</v>
      </c>
      <c r="B1612" t="s">
        <v>7434</v>
      </c>
      <c r="C1612" t="s" s="199">
        <v>5264</v>
      </c>
    </row>
    <row r="1613">
      <c r="A1613" t="s">
        <v>257</v>
      </c>
      <c r="B1613" t="s">
        <v>7435</v>
      </c>
      <c r="C1613" t="s" s="199">
        <v>5266</v>
      </c>
    </row>
    <row r="1614">
      <c r="A1614" t="s">
        <v>257</v>
      </c>
      <c r="B1614" t="s">
        <v>7436</v>
      </c>
      <c r="C1614" t="s" s="199">
        <v>5268</v>
      </c>
    </row>
    <row r="1615">
      <c r="A1615" t="s">
        <v>257</v>
      </c>
      <c r="B1615" t="s">
        <v>7437</v>
      </c>
      <c r="C1615" t="s" s="199">
        <v>5270</v>
      </c>
    </row>
    <row r="1616">
      <c r="A1616" t="s">
        <v>257</v>
      </c>
      <c r="B1616" t="s">
        <v>7438</v>
      </c>
      <c r="C1616" t="s" s="199">
        <v>5272</v>
      </c>
    </row>
    <row r="1617">
      <c r="A1617" t="s">
        <v>257</v>
      </c>
      <c r="B1617" t="s">
        <v>7439</v>
      </c>
      <c r="C1617" t="s" s="199">
        <v>4857</v>
      </c>
    </row>
    <row r="1618">
      <c r="A1618" t="s">
        <v>257</v>
      </c>
      <c r="B1618" t="s">
        <v>7440</v>
      </c>
      <c r="C1618" t="s" s="199">
        <v>4859</v>
      </c>
    </row>
    <row r="1619">
      <c r="A1619" t="s">
        <v>257</v>
      </c>
      <c r="B1619" t="s">
        <v>7441</v>
      </c>
      <c r="C1619" t="s" s="199">
        <v>5312</v>
      </c>
    </row>
    <row r="1620">
      <c r="A1620" t="s">
        <v>257</v>
      </c>
      <c r="B1620" t="s">
        <v>7442</v>
      </c>
      <c r="C1620" t="s" s="199">
        <v>4861</v>
      </c>
    </row>
    <row r="1621">
      <c r="A1621" t="s">
        <v>257</v>
      </c>
      <c r="B1621" t="s">
        <v>7443</v>
      </c>
      <c r="C1621" t="s" s="199">
        <v>5316</v>
      </c>
    </row>
    <row r="1622">
      <c r="A1622" t="s">
        <v>257</v>
      </c>
      <c r="B1622" t="s">
        <v>7444</v>
      </c>
      <c r="C1622" t="s" s="199">
        <v>4863</v>
      </c>
    </row>
    <row r="1623">
      <c r="A1623" t="s">
        <v>257</v>
      </c>
      <c r="B1623" t="s">
        <v>7445</v>
      </c>
      <c r="C1623" t="s" s="199">
        <v>5320</v>
      </c>
    </row>
    <row r="1624">
      <c r="A1624" t="s">
        <v>257</v>
      </c>
      <c r="B1624" t="s">
        <v>7446</v>
      </c>
      <c r="C1624" t="s" s="199">
        <v>4865</v>
      </c>
    </row>
    <row r="1625">
      <c r="A1625" t="s">
        <v>257</v>
      </c>
      <c r="B1625" t="s">
        <v>7447</v>
      </c>
      <c r="C1625" t="s" s="199">
        <v>5324</v>
      </c>
    </row>
    <row r="1626">
      <c r="A1626" t="s">
        <v>257</v>
      </c>
      <c r="B1626" t="s">
        <v>7448</v>
      </c>
      <c r="C1626" t="s" s="199">
        <v>4867</v>
      </c>
    </row>
    <row r="1627">
      <c r="A1627" t="s">
        <v>257</v>
      </c>
      <c r="B1627" t="s">
        <v>7449</v>
      </c>
      <c r="C1627" t="s" s="199">
        <v>5328</v>
      </c>
    </row>
    <row r="1628">
      <c r="A1628" t="s">
        <v>257</v>
      </c>
      <c r="B1628" t="s">
        <v>7450</v>
      </c>
      <c r="C1628" t="s" s="199">
        <v>5298</v>
      </c>
    </row>
    <row r="1629">
      <c r="A1629" t="s">
        <v>257</v>
      </c>
      <c r="B1629" t="s">
        <v>7451</v>
      </c>
      <c r="C1629" t="s" s="199">
        <v>5332</v>
      </c>
    </row>
    <row r="1630">
      <c r="A1630" t="s">
        <v>257</v>
      </c>
      <c r="B1630" t="s">
        <v>7452</v>
      </c>
      <c r="C1630" t="s" s="199">
        <v>5300</v>
      </c>
    </row>
    <row r="1631">
      <c r="A1631" t="s">
        <v>257</v>
      </c>
      <c r="B1631" t="s">
        <v>7453</v>
      </c>
      <c r="C1631" t="s" s="199">
        <v>5302</v>
      </c>
    </row>
    <row r="1632">
      <c r="A1632" t="s">
        <v>257</v>
      </c>
      <c r="B1632" t="s">
        <v>7454</v>
      </c>
      <c r="C1632" t="s" s="199">
        <v>5304</v>
      </c>
    </row>
    <row r="1633">
      <c r="A1633" t="s">
        <v>257</v>
      </c>
      <c r="B1633" t="s">
        <v>7455</v>
      </c>
      <c r="C1633" t="s" s="199">
        <v>5306</v>
      </c>
    </row>
    <row r="1634">
      <c r="A1634" t="s">
        <v>257</v>
      </c>
      <c r="B1634" t="s">
        <v>7456</v>
      </c>
      <c r="C1634" t="s" s="199">
        <v>5308</v>
      </c>
    </row>
    <row r="1635">
      <c r="A1635" t="s">
        <v>257</v>
      </c>
      <c r="B1635" t="s">
        <v>7457</v>
      </c>
      <c r="C1635" t="s" s="199">
        <v>5310</v>
      </c>
    </row>
    <row r="1636">
      <c r="A1636" t="s">
        <v>257</v>
      </c>
      <c r="B1636" t="s">
        <v>7458</v>
      </c>
      <c r="C1636" t="s" s="199">
        <v>4875</v>
      </c>
    </row>
    <row r="1637">
      <c r="A1637" t="s">
        <v>257</v>
      </c>
      <c r="B1637" t="s">
        <v>7459</v>
      </c>
      <c r="C1637" t="s" s="199">
        <v>4877</v>
      </c>
    </row>
    <row r="1638">
      <c r="A1638" t="s">
        <v>257</v>
      </c>
      <c r="B1638" t="s">
        <v>7460</v>
      </c>
      <c r="C1638" t="s" s="199">
        <v>5350</v>
      </c>
    </row>
    <row r="1639">
      <c r="A1639" t="s">
        <v>257</v>
      </c>
      <c r="B1639" t="s">
        <v>7461</v>
      </c>
      <c r="C1639" t="s" s="199">
        <v>4879</v>
      </c>
    </row>
    <row r="1640">
      <c r="A1640" t="s">
        <v>257</v>
      </c>
      <c r="B1640" t="s">
        <v>7462</v>
      </c>
      <c r="C1640" t="s" s="199">
        <v>5354</v>
      </c>
    </row>
    <row r="1641">
      <c r="A1641" t="s">
        <v>257</v>
      </c>
      <c r="B1641" t="s">
        <v>7463</v>
      </c>
      <c r="C1641" t="s" s="199">
        <v>4881</v>
      </c>
    </row>
    <row r="1642">
      <c r="A1642" t="s">
        <v>257</v>
      </c>
      <c r="B1642" t="s">
        <v>7464</v>
      </c>
      <c r="C1642" t="s" s="199">
        <v>5358</v>
      </c>
    </row>
    <row r="1643">
      <c r="A1643" t="s">
        <v>257</v>
      </c>
      <c r="B1643" t="s">
        <v>7465</v>
      </c>
      <c r="C1643" t="s" s="199">
        <v>4883</v>
      </c>
    </row>
    <row r="1644">
      <c r="A1644" t="s">
        <v>257</v>
      </c>
      <c r="B1644" t="s">
        <v>7466</v>
      </c>
      <c r="C1644" t="s" s="199">
        <v>5362</v>
      </c>
    </row>
    <row r="1645">
      <c r="A1645" t="s">
        <v>257</v>
      </c>
      <c r="B1645" t="s">
        <v>7467</v>
      </c>
      <c r="C1645" t="s" s="199">
        <v>4885</v>
      </c>
    </row>
    <row r="1646">
      <c r="A1646" t="s">
        <v>257</v>
      </c>
      <c r="B1646" t="s">
        <v>7468</v>
      </c>
      <c r="C1646" t="s" s="199">
        <v>5366</v>
      </c>
    </row>
    <row r="1647">
      <c r="A1647" t="s">
        <v>257</v>
      </c>
      <c r="B1647" t="s">
        <v>7469</v>
      </c>
      <c r="C1647" t="s" s="199">
        <v>5336</v>
      </c>
    </row>
    <row r="1648">
      <c r="A1648" t="s">
        <v>257</v>
      </c>
      <c r="B1648" t="s">
        <v>7470</v>
      </c>
      <c r="C1648" t="s" s="199">
        <v>5370</v>
      </c>
    </row>
    <row r="1649">
      <c r="A1649" t="s">
        <v>257</v>
      </c>
      <c r="B1649" t="s">
        <v>7471</v>
      </c>
      <c r="C1649" t="s" s="199">
        <v>5338</v>
      </c>
    </row>
    <row r="1650">
      <c r="A1650" t="s">
        <v>257</v>
      </c>
      <c r="B1650" t="s">
        <v>7472</v>
      </c>
      <c r="C1650" t="s" s="199">
        <v>5340</v>
      </c>
    </row>
    <row r="1651">
      <c r="A1651" t="s">
        <v>257</v>
      </c>
      <c r="B1651" t="s">
        <v>7473</v>
      </c>
      <c r="C1651" t="s" s="199">
        <v>5342</v>
      </c>
    </row>
    <row r="1652">
      <c r="A1652" t="s">
        <v>257</v>
      </c>
      <c r="B1652" t="s">
        <v>7474</v>
      </c>
      <c r="C1652" t="s" s="199">
        <v>5344</v>
      </c>
    </row>
    <row r="1653">
      <c r="A1653" t="s">
        <v>257</v>
      </c>
      <c r="B1653" t="s">
        <v>7475</v>
      </c>
      <c r="C1653" t="s" s="199">
        <v>5346</v>
      </c>
    </row>
    <row r="1654">
      <c r="A1654" t="s">
        <v>257</v>
      </c>
      <c r="B1654" t="s">
        <v>7476</v>
      </c>
      <c r="C1654" t="s" s="199">
        <v>5348</v>
      </c>
    </row>
    <row r="1655">
      <c r="A1655" t="s">
        <v>257</v>
      </c>
      <c r="B1655" t="s">
        <v>7477</v>
      </c>
      <c r="C1655" t="s" s="199">
        <v>4893</v>
      </c>
    </row>
    <row r="1656">
      <c r="A1656" t="s">
        <v>257</v>
      </c>
      <c r="B1656" t="s">
        <v>7478</v>
      </c>
      <c r="C1656" t="s" s="199">
        <v>4895</v>
      </c>
    </row>
    <row r="1657">
      <c r="A1657" t="s">
        <v>257</v>
      </c>
      <c r="B1657" t="s">
        <v>7479</v>
      </c>
      <c r="C1657" t="s" s="199">
        <v>5388</v>
      </c>
    </row>
    <row r="1658">
      <c r="A1658" t="s">
        <v>257</v>
      </c>
      <c r="B1658" t="s">
        <v>7480</v>
      </c>
      <c r="C1658" t="s" s="199">
        <v>4897</v>
      </c>
    </row>
    <row r="1659">
      <c r="A1659" t="s">
        <v>257</v>
      </c>
      <c r="B1659" t="s">
        <v>7481</v>
      </c>
      <c r="C1659" t="s" s="199">
        <v>5392</v>
      </c>
    </row>
    <row r="1660">
      <c r="A1660" t="s">
        <v>257</v>
      </c>
      <c r="B1660" t="s">
        <v>7482</v>
      </c>
      <c r="C1660" t="s" s="199">
        <v>4899</v>
      </c>
    </row>
    <row r="1661">
      <c r="A1661" t="s">
        <v>257</v>
      </c>
      <c r="B1661" t="s">
        <v>7483</v>
      </c>
      <c r="C1661" t="s" s="199">
        <v>5396</v>
      </c>
    </row>
    <row r="1662">
      <c r="A1662" t="s">
        <v>257</v>
      </c>
      <c r="B1662" t="s">
        <v>7484</v>
      </c>
      <c r="C1662" t="s" s="199">
        <v>4901</v>
      </c>
    </row>
    <row r="1663">
      <c r="A1663" t="s">
        <v>257</v>
      </c>
      <c r="B1663" t="s">
        <v>7485</v>
      </c>
      <c r="C1663" t="s" s="199">
        <v>5400</v>
      </c>
    </row>
    <row r="1664">
      <c r="A1664" t="s">
        <v>257</v>
      </c>
      <c r="B1664" t="s">
        <v>7486</v>
      </c>
      <c r="C1664" t="s" s="199">
        <v>4903</v>
      </c>
    </row>
    <row r="1665">
      <c r="A1665" t="s">
        <v>257</v>
      </c>
      <c r="B1665" t="s">
        <v>7487</v>
      </c>
      <c r="C1665" t="s" s="199">
        <v>5404</v>
      </c>
    </row>
    <row r="1666">
      <c r="A1666" t="s">
        <v>257</v>
      </c>
      <c r="B1666" t="s">
        <v>7488</v>
      </c>
      <c r="C1666" t="s" s="199">
        <v>5374</v>
      </c>
    </row>
    <row r="1667">
      <c r="A1667" t="s">
        <v>257</v>
      </c>
      <c r="B1667" t="s">
        <v>7489</v>
      </c>
      <c r="C1667" t="s" s="199">
        <v>5408</v>
      </c>
    </row>
    <row r="1668">
      <c r="A1668" t="s">
        <v>257</v>
      </c>
      <c r="B1668" t="s">
        <v>7490</v>
      </c>
      <c r="C1668" t="s" s="199">
        <v>5376</v>
      </c>
    </row>
    <row r="1669">
      <c r="A1669" t="s">
        <v>257</v>
      </c>
      <c r="B1669" t="s">
        <v>7491</v>
      </c>
      <c r="C1669" t="s" s="199">
        <v>5378</v>
      </c>
    </row>
    <row r="1670">
      <c r="A1670" t="s">
        <v>257</v>
      </c>
      <c r="B1670" t="s">
        <v>7492</v>
      </c>
      <c r="C1670" t="s" s="199">
        <v>5380</v>
      </c>
    </row>
    <row r="1671">
      <c r="A1671" t="s">
        <v>257</v>
      </c>
      <c r="B1671" t="s">
        <v>7493</v>
      </c>
      <c r="C1671" t="s" s="199">
        <v>5382</v>
      </c>
    </row>
    <row r="1672">
      <c r="A1672" t="s">
        <v>257</v>
      </c>
      <c r="B1672" t="s">
        <v>7494</v>
      </c>
      <c r="C1672" t="s" s="199">
        <v>5384</v>
      </c>
    </row>
    <row r="1673">
      <c r="A1673" t="s">
        <v>257</v>
      </c>
      <c r="B1673" t="s">
        <v>7495</v>
      </c>
      <c r="C1673" t="s" s="199">
        <v>5386</v>
      </c>
    </row>
    <row r="1674">
      <c r="A1674" t="s">
        <v>257</v>
      </c>
      <c r="B1674" t="s">
        <v>7496</v>
      </c>
      <c r="C1674" t="s" s="199">
        <v>4911</v>
      </c>
    </row>
    <row r="1675">
      <c r="A1675" t="s">
        <v>257</v>
      </c>
      <c r="B1675" t="s">
        <v>7497</v>
      </c>
      <c r="C1675" t="s" s="199">
        <v>4913</v>
      </c>
    </row>
    <row r="1676">
      <c r="A1676" t="s">
        <v>257</v>
      </c>
      <c r="B1676" t="s">
        <v>7498</v>
      </c>
      <c r="C1676" t="s" s="199">
        <v>5426</v>
      </c>
    </row>
    <row r="1677">
      <c r="A1677" t="s">
        <v>257</v>
      </c>
      <c r="B1677" t="s">
        <v>7499</v>
      </c>
      <c r="C1677" t="s" s="199">
        <v>4915</v>
      </c>
    </row>
    <row r="1678">
      <c r="A1678" t="s">
        <v>257</v>
      </c>
      <c r="B1678" t="s">
        <v>7500</v>
      </c>
      <c r="C1678" t="s" s="199">
        <v>5430</v>
      </c>
    </row>
    <row r="1679">
      <c r="A1679" t="s">
        <v>257</v>
      </c>
      <c r="B1679" t="s">
        <v>7501</v>
      </c>
      <c r="C1679" t="s" s="199">
        <v>4917</v>
      </c>
    </row>
    <row r="1680">
      <c r="A1680" t="s">
        <v>257</v>
      </c>
      <c r="B1680" t="s">
        <v>7502</v>
      </c>
      <c r="C1680" t="s" s="199">
        <v>5434</v>
      </c>
    </row>
    <row r="1681">
      <c r="A1681" t="s">
        <v>257</v>
      </c>
      <c r="B1681" t="s">
        <v>7503</v>
      </c>
      <c r="C1681" t="s" s="199">
        <v>4919</v>
      </c>
    </row>
    <row r="1682">
      <c r="A1682" t="s">
        <v>257</v>
      </c>
      <c r="B1682" t="s">
        <v>7504</v>
      </c>
      <c r="C1682" t="s" s="199">
        <v>5438</v>
      </c>
    </row>
    <row r="1683">
      <c r="A1683" t="s">
        <v>257</v>
      </c>
      <c r="B1683" t="s">
        <v>7505</v>
      </c>
      <c r="C1683" t="s" s="199">
        <v>4921</v>
      </c>
    </row>
    <row r="1684">
      <c r="A1684" t="s">
        <v>257</v>
      </c>
      <c r="B1684" t="s">
        <v>7506</v>
      </c>
      <c r="C1684" t="s" s="199">
        <v>5442</v>
      </c>
    </row>
    <row r="1685">
      <c r="A1685" t="s">
        <v>257</v>
      </c>
      <c r="B1685" t="s">
        <v>7507</v>
      </c>
      <c r="C1685" t="s" s="199">
        <v>5412</v>
      </c>
    </row>
    <row r="1686">
      <c r="A1686" t="s">
        <v>257</v>
      </c>
      <c r="B1686" t="s">
        <v>7508</v>
      </c>
      <c r="C1686" t="s" s="199">
        <v>5446</v>
      </c>
    </row>
    <row r="1687">
      <c r="A1687" t="s">
        <v>257</v>
      </c>
      <c r="B1687" t="s">
        <v>7509</v>
      </c>
      <c r="C1687" t="s" s="199">
        <v>5414</v>
      </c>
    </row>
    <row r="1688">
      <c r="A1688" t="s">
        <v>257</v>
      </c>
      <c r="B1688" t="s">
        <v>7510</v>
      </c>
      <c r="C1688" t="s" s="199">
        <v>5416</v>
      </c>
    </row>
    <row r="1689">
      <c r="A1689" t="s">
        <v>257</v>
      </c>
      <c r="B1689" t="s">
        <v>7511</v>
      </c>
      <c r="C1689" t="s" s="199">
        <v>5418</v>
      </c>
    </row>
    <row r="1690">
      <c r="A1690" t="s">
        <v>257</v>
      </c>
      <c r="B1690" t="s">
        <v>7512</v>
      </c>
      <c r="C1690" t="s" s="199">
        <v>5420</v>
      </c>
    </row>
    <row r="1691">
      <c r="A1691" t="s">
        <v>257</v>
      </c>
      <c r="B1691" t="s">
        <v>7513</v>
      </c>
      <c r="C1691" t="s" s="199">
        <v>5422</v>
      </c>
    </row>
    <row r="1692">
      <c r="A1692" t="s">
        <v>257</v>
      </c>
      <c r="B1692" t="s">
        <v>7514</v>
      </c>
      <c r="C1692" t="s" s="199">
        <v>5424</v>
      </c>
    </row>
    <row r="1693">
      <c r="A1693" t="s">
        <v>257</v>
      </c>
      <c r="B1693" t="s">
        <v>7515</v>
      </c>
      <c r="C1693" t="s" s="199">
        <v>4929</v>
      </c>
    </row>
    <row r="1694">
      <c r="A1694" t="s">
        <v>257</v>
      </c>
      <c r="B1694" t="s">
        <v>7516</v>
      </c>
      <c r="C1694" t="s" s="199">
        <v>4931</v>
      </c>
    </row>
    <row r="1695">
      <c r="A1695" t="s">
        <v>257</v>
      </c>
      <c r="B1695" t="s">
        <v>7517</v>
      </c>
      <c r="C1695" t="s" s="199">
        <v>5464</v>
      </c>
    </row>
    <row r="1696">
      <c r="A1696" t="s">
        <v>257</v>
      </c>
      <c r="B1696" t="s">
        <v>7518</v>
      </c>
      <c r="C1696" t="s" s="199">
        <v>4933</v>
      </c>
    </row>
    <row r="1697">
      <c r="A1697" t="s">
        <v>257</v>
      </c>
      <c r="B1697" t="s">
        <v>7519</v>
      </c>
      <c r="C1697" t="s" s="199">
        <v>5468</v>
      </c>
    </row>
    <row r="1698">
      <c r="A1698" t="s">
        <v>257</v>
      </c>
      <c r="B1698" t="s">
        <v>7520</v>
      </c>
      <c r="C1698" t="s" s="199">
        <v>4935</v>
      </c>
    </row>
    <row r="1699">
      <c r="A1699" t="s">
        <v>257</v>
      </c>
      <c r="B1699" t="s">
        <v>7521</v>
      </c>
      <c r="C1699" t="s" s="199">
        <v>5472</v>
      </c>
    </row>
    <row r="1700">
      <c r="A1700" t="s">
        <v>257</v>
      </c>
      <c r="B1700" t="s">
        <v>7522</v>
      </c>
      <c r="C1700" t="s" s="199">
        <v>4937</v>
      </c>
    </row>
    <row r="1701">
      <c r="A1701" t="s">
        <v>257</v>
      </c>
      <c r="B1701" t="s">
        <v>7523</v>
      </c>
      <c r="C1701" t="s" s="199">
        <v>5476</v>
      </c>
    </row>
    <row r="1702">
      <c r="A1702" t="s">
        <v>257</v>
      </c>
      <c r="B1702" t="s">
        <v>7524</v>
      </c>
      <c r="C1702" t="s" s="199">
        <v>4939</v>
      </c>
    </row>
    <row r="1703">
      <c r="A1703" t="s">
        <v>257</v>
      </c>
      <c r="B1703" t="s">
        <v>7525</v>
      </c>
      <c r="C1703" t="s" s="199">
        <v>5480</v>
      </c>
    </row>
    <row r="1704">
      <c r="A1704" t="s">
        <v>257</v>
      </c>
      <c r="B1704" t="s">
        <v>7526</v>
      </c>
      <c r="C1704" t="s" s="199">
        <v>5450</v>
      </c>
    </row>
    <row r="1705">
      <c r="A1705" t="s">
        <v>257</v>
      </c>
      <c r="B1705" t="s">
        <v>7527</v>
      </c>
      <c r="C1705" t="s" s="199">
        <v>5484</v>
      </c>
    </row>
    <row r="1706">
      <c r="A1706" t="s">
        <v>257</v>
      </c>
      <c r="B1706" t="s">
        <v>7528</v>
      </c>
      <c r="C1706" t="s" s="199">
        <v>5452</v>
      </c>
    </row>
    <row r="1707">
      <c r="A1707" t="s">
        <v>257</v>
      </c>
      <c r="B1707" t="s">
        <v>7529</v>
      </c>
      <c r="C1707" t="s" s="199">
        <v>5454</v>
      </c>
    </row>
    <row r="1708">
      <c r="A1708" t="s">
        <v>257</v>
      </c>
      <c r="B1708" t="s">
        <v>7530</v>
      </c>
      <c r="C1708" t="s" s="199">
        <v>5456</v>
      </c>
    </row>
    <row r="1709">
      <c r="A1709" t="s">
        <v>257</v>
      </c>
      <c r="B1709" t="s">
        <v>7531</v>
      </c>
      <c r="C1709" t="s" s="199">
        <v>5458</v>
      </c>
    </row>
    <row r="1710">
      <c r="A1710" t="s">
        <v>257</v>
      </c>
      <c r="B1710" t="s">
        <v>7532</v>
      </c>
      <c r="C1710" t="s" s="199">
        <v>5460</v>
      </c>
    </row>
    <row r="1711">
      <c r="A1711" t="s">
        <v>257</v>
      </c>
      <c r="B1711" t="s">
        <v>7533</v>
      </c>
      <c r="C1711" t="s" s="199">
        <v>5462</v>
      </c>
    </row>
    <row r="1712">
      <c r="A1712" t="s">
        <v>257</v>
      </c>
      <c r="B1712" t="s">
        <v>7534</v>
      </c>
      <c r="C1712" t="s" s="199">
        <v>4947</v>
      </c>
    </row>
    <row r="1713">
      <c r="A1713" t="s">
        <v>257</v>
      </c>
      <c r="B1713" t="s">
        <v>7535</v>
      </c>
      <c r="C1713" t="s" s="199">
        <v>4949</v>
      </c>
    </row>
    <row r="1714">
      <c r="A1714" t="s">
        <v>257</v>
      </c>
      <c r="B1714" t="s">
        <v>7536</v>
      </c>
      <c r="C1714" t="s" s="199">
        <v>5502</v>
      </c>
    </row>
    <row r="1715">
      <c r="A1715" t="s">
        <v>257</v>
      </c>
      <c r="B1715" t="s">
        <v>7537</v>
      </c>
      <c r="C1715" t="s" s="199">
        <v>4951</v>
      </c>
    </row>
    <row r="1716">
      <c r="A1716" t="s">
        <v>257</v>
      </c>
      <c r="B1716" t="s">
        <v>7538</v>
      </c>
      <c r="C1716" t="s" s="199">
        <v>5506</v>
      </c>
    </row>
    <row r="1717">
      <c r="A1717" t="s">
        <v>257</v>
      </c>
      <c r="B1717" t="s">
        <v>7539</v>
      </c>
      <c r="C1717" t="s" s="199">
        <v>4953</v>
      </c>
    </row>
    <row r="1718">
      <c r="A1718" t="s">
        <v>257</v>
      </c>
      <c r="B1718" t="s">
        <v>7540</v>
      </c>
      <c r="C1718" t="s" s="199">
        <v>5510</v>
      </c>
    </row>
    <row r="1719">
      <c r="A1719" t="s">
        <v>257</v>
      </c>
      <c r="B1719" t="s">
        <v>7541</v>
      </c>
      <c r="C1719" t="s" s="199">
        <v>4955</v>
      </c>
    </row>
    <row r="1720">
      <c r="A1720" t="s">
        <v>257</v>
      </c>
      <c r="B1720" t="s">
        <v>7542</v>
      </c>
      <c r="C1720" t="s" s="199">
        <v>5514</v>
      </c>
    </row>
    <row r="1721">
      <c r="A1721" t="s">
        <v>257</v>
      </c>
      <c r="B1721" t="s">
        <v>7543</v>
      </c>
      <c r="C1721" t="s" s="199">
        <v>4957</v>
      </c>
    </row>
    <row r="1722">
      <c r="A1722" t="s">
        <v>257</v>
      </c>
      <c r="B1722" t="s">
        <v>7544</v>
      </c>
      <c r="C1722" t="s" s="199">
        <v>5518</v>
      </c>
    </row>
    <row r="1723">
      <c r="A1723" t="s">
        <v>257</v>
      </c>
      <c r="B1723" t="s">
        <v>7545</v>
      </c>
      <c r="C1723" t="s" s="199">
        <v>5488</v>
      </c>
    </row>
    <row r="1724">
      <c r="A1724" t="s">
        <v>257</v>
      </c>
      <c r="B1724" t="s">
        <v>7546</v>
      </c>
      <c r="C1724" t="s" s="199">
        <v>5522</v>
      </c>
    </row>
    <row r="1725">
      <c r="A1725" t="s">
        <v>257</v>
      </c>
      <c r="B1725" t="s">
        <v>7547</v>
      </c>
      <c r="C1725" t="s" s="199">
        <v>5490</v>
      </c>
    </row>
    <row r="1726">
      <c r="A1726" t="s">
        <v>257</v>
      </c>
      <c r="B1726" t="s">
        <v>7548</v>
      </c>
      <c r="C1726" t="s" s="199">
        <v>5492</v>
      </c>
    </row>
    <row r="1727">
      <c r="A1727" t="s">
        <v>257</v>
      </c>
      <c r="B1727" t="s">
        <v>7549</v>
      </c>
      <c r="C1727" t="s" s="199">
        <v>5494</v>
      </c>
    </row>
    <row r="1728">
      <c r="A1728" t="s">
        <v>257</v>
      </c>
      <c r="B1728" t="s">
        <v>7550</v>
      </c>
      <c r="C1728" t="s" s="199">
        <v>5496</v>
      </c>
    </row>
    <row r="1729">
      <c r="A1729" t="s">
        <v>257</v>
      </c>
      <c r="B1729" t="s">
        <v>7551</v>
      </c>
      <c r="C1729" t="s" s="199">
        <v>5498</v>
      </c>
    </row>
    <row r="1730">
      <c r="A1730" t="s">
        <v>257</v>
      </c>
      <c r="B1730" t="s">
        <v>7552</v>
      </c>
      <c r="C1730" t="s" s="199">
        <v>5500</v>
      </c>
    </row>
    <row r="1731">
      <c r="A1731" t="s">
        <v>257</v>
      </c>
      <c r="B1731" t="s">
        <v>7553</v>
      </c>
      <c r="C1731" t="s" s="199">
        <v>4965</v>
      </c>
    </row>
    <row r="1732">
      <c r="A1732" t="s">
        <v>257</v>
      </c>
      <c r="B1732" t="s">
        <v>7554</v>
      </c>
      <c r="C1732" t="s" s="199">
        <v>4967</v>
      </c>
    </row>
    <row r="1733">
      <c r="A1733" t="s">
        <v>257</v>
      </c>
      <c r="B1733" t="s">
        <v>7555</v>
      </c>
      <c r="C1733" t="s" s="199">
        <v>5540</v>
      </c>
    </row>
    <row r="1734">
      <c r="A1734" t="s">
        <v>257</v>
      </c>
      <c r="B1734" t="s">
        <v>7556</v>
      </c>
      <c r="C1734" t="s" s="199">
        <v>4969</v>
      </c>
    </row>
    <row r="1735">
      <c r="A1735" t="s">
        <v>257</v>
      </c>
      <c r="B1735" t="s">
        <v>7557</v>
      </c>
      <c r="C1735" t="s" s="199">
        <v>5544</v>
      </c>
    </row>
    <row r="1736">
      <c r="A1736" t="s">
        <v>257</v>
      </c>
      <c r="B1736" t="s">
        <v>7558</v>
      </c>
      <c r="C1736" t="s" s="199">
        <v>4971</v>
      </c>
    </row>
    <row r="1737">
      <c r="A1737" t="s">
        <v>257</v>
      </c>
      <c r="B1737" t="s">
        <v>7559</v>
      </c>
      <c r="C1737" t="s" s="199">
        <v>5548</v>
      </c>
    </row>
    <row r="1738">
      <c r="A1738" t="s">
        <v>257</v>
      </c>
      <c r="B1738" t="s">
        <v>7560</v>
      </c>
      <c r="C1738" t="s" s="199">
        <v>4973</v>
      </c>
    </row>
    <row r="1739">
      <c r="A1739" t="s">
        <v>257</v>
      </c>
      <c r="B1739" t="s">
        <v>7561</v>
      </c>
      <c r="C1739" t="s" s="199">
        <v>5552</v>
      </c>
    </row>
    <row r="1740">
      <c r="A1740" t="s">
        <v>257</v>
      </c>
      <c r="B1740" t="s">
        <v>7562</v>
      </c>
      <c r="C1740" t="s" s="199">
        <v>4975</v>
      </c>
    </row>
    <row r="1741">
      <c r="A1741" t="s">
        <v>257</v>
      </c>
      <c r="B1741" t="s">
        <v>7563</v>
      </c>
      <c r="C1741" t="s" s="199">
        <v>5556</v>
      </c>
    </row>
    <row r="1742">
      <c r="A1742" t="s">
        <v>257</v>
      </c>
      <c r="B1742" t="s">
        <v>7564</v>
      </c>
      <c r="C1742" t="s" s="199">
        <v>5526</v>
      </c>
    </row>
    <row r="1743">
      <c r="A1743" t="s">
        <v>257</v>
      </c>
      <c r="B1743" t="s">
        <v>7565</v>
      </c>
      <c r="C1743" t="s" s="199">
        <v>5560</v>
      </c>
    </row>
    <row r="1744">
      <c r="A1744" t="s">
        <v>257</v>
      </c>
      <c r="B1744" t="s">
        <v>7566</v>
      </c>
      <c r="C1744" t="s" s="199">
        <v>5528</v>
      </c>
    </row>
    <row r="1745">
      <c r="A1745" t="s">
        <v>257</v>
      </c>
      <c r="B1745" t="s">
        <v>7567</v>
      </c>
      <c r="C1745" t="s" s="199">
        <v>5530</v>
      </c>
    </row>
    <row r="1746">
      <c r="A1746" t="s">
        <v>257</v>
      </c>
      <c r="B1746" t="s">
        <v>7568</v>
      </c>
      <c r="C1746" t="s" s="199">
        <v>5532</v>
      </c>
    </row>
    <row r="1747">
      <c r="A1747" t="s">
        <v>257</v>
      </c>
      <c r="B1747" t="s">
        <v>7569</v>
      </c>
      <c r="C1747" t="s" s="199">
        <v>5534</v>
      </c>
    </row>
    <row r="1748">
      <c r="A1748" t="s">
        <v>257</v>
      </c>
      <c r="B1748" t="s">
        <v>7570</v>
      </c>
      <c r="C1748" t="s" s="199">
        <v>5536</v>
      </c>
    </row>
    <row r="1749">
      <c r="A1749" t="s">
        <v>257</v>
      </c>
      <c r="B1749" t="s">
        <v>7571</v>
      </c>
      <c r="C1749" t="s" s="199">
        <v>5538</v>
      </c>
    </row>
    <row r="1750">
      <c r="A1750" t="s">
        <v>258</v>
      </c>
      <c r="B1750" t="s">
        <v>7572</v>
      </c>
      <c r="C1750" t="s" s="199">
        <v>5008</v>
      </c>
    </row>
    <row r="1751">
      <c r="A1751" t="s">
        <v>258</v>
      </c>
      <c r="B1751" t="s">
        <v>7573</v>
      </c>
      <c r="C1751" t="s" s="199">
        <v>5012</v>
      </c>
    </row>
    <row r="1752">
      <c r="A1752" t="s">
        <v>258</v>
      </c>
      <c r="B1752" t="s">
        <v>7574</v>
      </c>
      <c r="C1752" t="s" s="199">
        <v>5016</v>
      </c>
    </row>
    <row r="1753">
      <c r="A1753" t="s">
        <v>258</v>
      </c>
      <c r="B1753" t="s">
        <v>7575</v>
      </c>
      <c r="C1753" t="s" s="199">
        <v>5046</v>
      </c>
    </row>
    <row r="1754">
      <c r="A1754" t="s">
        <v>258</v>
      </c>
      <c r="B1754" t="s">
        <v>7576</v>
      </c>
      <c r="C1754" t="s" s="199">
        <v>5050</v>
      </c>
    </row>
    <row r="1755">
      <c r="A1755" t="s">
        <v>258</v>
      </c>
      <c r="B1755" t="s">
        <v>7577</v>
      </c>
      <c r="C1755" t="s" s="199">
        <v>5054</v>
      </c>
    </row>
    <row r="1756">
      <c r="A1756" t="s">
        <v>258</v>
      </c>
      <c r="B1756" t="s">
        <v>7578</v>
      </c>
      <c r="C1756" t="s" s="199">
        <v>5084</v>
      </c>
    </row>
    <row r="1757">
      <c r="A1757" t="s">
        <v>258</v>
      </c>
      <c r="B1757" t="s">
        <v>7579</v>
      </c>
      <c r="C1757" t="s" s="199">
        <v>5088</v>
      </c>
    </row>
    <row r="1758">
      <c r="A1758" t="s">
        <v>258</v>
      </c>
      <c r="B1758" t="s">
        <v>7580</v>
      </c>
      <c r="C1758" t="s" s="199">
        <v>5092</v>
      </c>
    </row>
    <row r="1759">
      <c r="A1759" t="s">
        <v>258</v>
      </c>
      <c r="B1759" t="s">
        <v>7581</v>
      </c>
      <c r="C1759" t="s" s="199">
        <v>5122</v>
      </c>
    </row>
    <row r="1760">
      <c r="A1760" t="s">
        <v>258</v>
      </c>
      <c r="B1760" t="s">
        <v>7582</v>
      </c>
      <c r="C1760" t="s" s="199">
        <v>5126</v>
      </c>
    </row>
    <row r="1761">
      <c r="A1761" t="s">
        <v>258</v>
      </c>
      <c r="B1761" t="s">
        <v>7583</v>
      </c>
      <c r="C1761" t="s" s="199">
        <v>5130</v>
      </c>
    </row>
    <row r="1762">
      <c r="A1762" t="s">
        <v>258</v>
      </c>
      <c r="B1762" t="s">
        <v>7584</v>
      </c>
      <c r="C1762" t="s" s="199">
        <v>5160</v>
      </c>
    </row>
    <row r="1763">
      <c r="A1763" t="s">
        <v>258</v>
      </c>
      <c r="B1763" t="s">
        <v>7585</v>
      </c>
      <c r="C1763" t="s" s="199">
        <v>5164</v>
      </c>
    </row>
    <row r="1764">
      <c r="A1764" t="s">
        <v>258</v>
      </c>
      <c r="B1764" t="s">
        <v>7586</v>
      </c>
      <c r="C1764" t="s" s="199">
        <v>5168</v>
      </c>
    </row>
    <row r="1765">
      <c r="A1765" t="s">
        <v>258</v>
      </c>
      <c r="B1765" t="s">
        <v>7587</v>
      </c>
      <c r="C1765" t="s" s="199">
        <v>5198</v>
      </c>
    </row>
    <row r="1766">
      <c r="A1766" t="s">
        <v>258</v>
      </c>
      <c r="B1766" t="s">
        <v>7588</v>
      </c>
      <c r="C1766" t="s" s="199">
        <v>5202</v>
      </c>
    </row>
    <row r="1767">
      <c r="A1767" t="s">
        <v>258</v>
      </c>
      <c r="B1767" t="s">
        <v>7589</v>
      </c>
      <c r="C1767" t="s" s="199">
        <v>5206</v>
      </c>
    </row>
    <row r="1768">
      <c r="A1768" t="s">
        <v>258</v>
      </c>
      <c r="B1768" t="s">
        <v>7590</v>
      </c>
      <c r="C1768" t="s" s="199">
        <v>5236</v>
      </c>
    </row>
    <row r="1769">
      <c r="A1769" t="s">
        <v>258</v>
      </c>
      <c r="B1769" t="s">
        <v>7591</v>
      </c>
      <c r="C1769" t="s" s="199">
        <v>5240</v>
      </c>
    </row>
    <row r="1770">
      <c r="A1770" t="s">
        <v>258</v>
      </c>
      <c r="B1770" t="s">
        <v>7592</v>
      </c>
      <c r="C1770" t="s" s="199">
        <v>5244</v>
      </c>
    </row>
    <row r="1771">
      <c r="A1771" t="s">
        <v>258</v>
      </c>
      <c r="B1771" t="s">
        <v>7593</v>
      </c>
      <c r="C1771" t="s" s="199">
        <v>5274</v>
      </c>
    </row>
    <row r="1772">
      <c r="A1772" t="s">
        <v>258</v>
      </c>
      <c r="B1772" t="s">
        <v>7594</v>
      </c>
      <c r="C1772" t="s" s="199">
        <v>5278</v>
      </c>
    </row>
    <row r="1773">
      <c r="A1773" t="s">
        <v>258</v>
      </c>
      <c r="B1773" t="s">
        <v>7595</v>
      </c>
      <c r="C1773" t="s" s="199">
        <v>5282</v>
      </c>
    </row>
    <row r="1774">
      <c r="A1774" t="s">
        <v>258</v>
      </c>
      <c r="B1774" t="s">
        <v>7596</v>
      </c>
      <c r="C1774" t="s" s="199">
        <v>5312</v>
      </c>
    </row>
    <row r="1775">
      <c r="A1775" t="s">
        <v>258</v>
      </c>
      <c r="B1775" t="s">
        <v>7597</v>
      </c>
      <c r="C1775" t="s" s="199">
        <v>5316</v>
      </c>
    </row>
    <row r="1776">
      <c r="A1776" t="s">
        <v>258</v>
      </c>
      <c r="B1776" t="s">
        <v>7598</v>
      </c>
      <c r="C1776" t="s" s="199">
        <v>5320</v>
      </c>
    </row>
    <row r="1777">
      <c r="A1777" t="s">
        <v>258</v>
      </c>
      <c r="B1777" t="s">
        <v>7599</v>
      </c>
      <c r="C1777" t="s" s="199">
        <v>5350</v>
      </c>
    </row>
    <row r="1778">
      <c r="A1778" t="s">
        <v>258</v>
      </c>
      <c r="B1778" t="s">
        <v>7600</v>
      </c>
      <c r="C1778" t="s" s="199">
        <v>5354</v>
      </c>
    </row>
    <row r="1779">
      <c r="A1779" t="s">
        <v>258</v>
      </c>
      <c r="B1779" t="s">
        <v>7601</v>
      </c>
      <c r="C1779" t="s" s="199">
        <v>5358</v>
      </c>
    </row>
    <row r="1780">
      <c r="A1780" t="s">
        <v>258</v>
      </c>
      <c r="B1780" t="s">
        <v>7602</v>
      </c>
      <c r="C1780" t="s" s="199">
        <v>5388</v>
      </c>
    </row>
    <row r="1781">
      <c r="A1781" t="s">
        <v>258</v>
      </c>
      <c r="B1781" t="s">
        <v>7603</v>
      </c>
      <c r="C1781" t="s" s="199">
        <v>5392</v>
      </c>
    </row>
    <row r="1782">
      <c r="A1782" t="s">
        <v>258</v>
      </c>
      <c r="B1782" t="s">
        <v>7604</v>
      </c>
      <c r="C1782" t="s" s="199">
        <v>5396</v>
      </c>
    </row>
    <row r="1783">
      <c r="A1783" t="s">
        <v>258</v>
      </c>
      <c r="B1783" t="s">
        <v>7605</v>
      </c>
      <c r="C1783" t="s" s="199">
        <v>5426</v>
      </c>
    </row>
    <row r="1784">
      <c r="A1784" t="s">
        <v>258</v>
      </c>
      <c r="B1784" t="s">
        <v>7606</v>
      </c>
      <c r="C1784" t="s" s="199">
        <v>5430</v>
      </c>
    </row>
    <row r="1785">
      <c r="A1785" t="s">
        <v>258</v>
      </c>
      <c r="B1785" t="s">
        <v>7607</v>
      </c>
      <c r="C1785" t="s" s="199">
        <v>5434</v>
      </c>
    </row>
    <row r="1786">
      <c r="A1786" t="s">
        <v>258</v>
      </c>
      <c r="B1786" t="s">
        <v>7608</v>
      </c>
      <c r="C1786" t="s" s="199">
        <v>5464</v>
      </c>
    </row>
    <row r="1787">
      <c r="A1787" t="s">
        <v>258</v>
      </c>
      <c r="B1787" t="s">
        <v>7609</v>
      </c>
      <c r="C1787" t="s" s="199">
        <v>5468</v>
      </c>
    </row>
    <row r="1788">
      <c r="A1788" t="s">
        <v>258</v>
      </c>
      <c r="B1788" t="s">
        <v>7610</v>
      </c>
      <c r="C1788" t="s" s="199">
        <v>5472</v>
      </c>
    </row>
    <row r="1789">
      <c r="A1789" t="s">
        <v>258</v>
      </c>
      <c r="B1789" t="s">
        <v>7611</v>
      </c>
      <c r="C1789" t="s" s="199">
        <v>5502</v>
      </c>
    </row>
    <row r="1790">
      <c r="A1790" t="s">
        <v>258</v>
      </c>
      <c r="B1790" t="s">
        <v>7612</v>
      </c>
      <c r="C1790" t="s" s="199">
        <v>5506</v>
      </c>
    </row>
    <row r="1791">
      <c r="A1791" t="s">
        <v>258</v>
      </c>
      <c r="B1791" t="s">
        <v>7613</v>
      </c>
      <c r="C1791" t="s" s="199">
        <v>5510</v>
      </c>
    </row>
    <row r="1792">
      <c r="A1792" t="s">
        <v>258</v>
      </c>
      <c r="B1792" t="s">
        <v>7614</v>
      </c>
      <c r="C1792" t="s" s="199">
        <v>5540</v>
      </c>
    </row>
    <row r="1793">
      <c r="A1793" t="s">
        <v>258</v>
      </c>
      <c r="B1793" t="s">
        <v>7615</v>
      </c>
      <c r="C1793" t="s" s="199">
        <v>5544</v>
      </c>
    </row>
    <row r="1794">
      <c r="A1794" t="s">
        <v>258</v>
      </c>
      <c r="B1794" t="s">
        <v>7616</v>
      </c>
      <c r="C1794" t="s" s="199">
        <v>5548</v>
      </c>
    </row>
    <row r="1795">
      <c r="A1795" t="s">
        <v>258</v>
      </c>
      <c r="B1795" t="s">
        <v>7617</v>
      </c>
      <c r="C1795" t="s" s="199">
        <v>5020</v>
      </c>
    </row>
    <row r="1796">
      <c r="A1796" t="s">
        <v>258</v>
      </c>
      <c r="B1796" t="s">
        <v>7618</v>
      </c>
      <c r="C1796" t="s" s="199">
        <v>5024</v>
      </c>
    </row>
    <row r="1797">
      <c r="A1797" t="s">
        <v>258</v>
      </c>
      <c r="B1797" t="s">
        <v>7619</v>
      </c>
      <c r="C1797" t="s" s="199">
        <v>5028</v>
      </c>
    </row>
    <row r="1798">
      <c r="A1798" t="s">
        <v>258</v>
      </c>
      <c r="B1798" t="s">
        <v>7620</v>
      </c>
      <c r="C1798" t="s" s="199">
        <v>5058</v>
      </c>
    </row>
    <row r="1799">
      <c r="A1799" t="s">
        <v>258</v>
      </c>
      <c r="B1799" t="s">
        <v>7621</v>
      </c>
      <c r="C1799" t="s" s="199">
        <v>5062</v>
      </c>
    </row>
    <row r="1800">
      <c r="A1800" t="s">
        <v>258</v>
      </c>
      <c r="B1800" t="s">
        <v>7622</v>
      </c>
      <c r="C1800" t="s" s="199">
        <v>5066</v>
      </c>
    </row>
    <row r="1801">
      <c r="A1801" t="s">
        <v>258</v>
      </c>
      <c r="B1801" t="s">
        <v>7623</v>
      </c>
      <c r="C1801" t="s" s="199">
        <v>5096</v>
      </c>
    </row>
    <row r="1802">
      <c r="A1802" t="s">
        <v>258</v>
      </c>
      <c r="B1802" t="s">
        <v>7624</v>
      </c>
      <c r="C1802" t="s" s="199">
        <v>5100</v>
      </c>
    </row>
    <row r="1803">
      <c r="A1803" t="s">
        <v>258</v>
      </c>
      <c r="B1803" t="s">
        <v>7625</v>
      </c>
      <c r="C1803" t="s" s="199">
        <v>5104</v>
      </c>
    </row>
    <row r="1804">
      <c r="A1804" t="s">
        <v>258</v>
      </c>
      <c r="B1804" t="s">
        <v>7626</v>
      </c>
      <c r="C1804" t="s" s="199">
        <v>5134</v>
      </c>
    </row>
    <row r="1805">
      <c r="A1805" t="s">
        <v>258</v>
      </c>
      <c r="B1805" t="s">
        <v>7627</v>
      </c>
      <c r="C1805" t="s" s="199">
        <v>5138</v>
      </c>
    </row>
    <row r="1806">
      <c r="A1806" t="s">
        <v>258</v>
      </c>
      <c r="B1806" t="s">
        <v>7628</v>
      </c>
      <c r="C1806" t="s" s="199">
        <v>5142</v>
      </c>
    </row>
    <row r="1807">
      <c r="A1807" t="s">
        <v>258</v>
      </c>
      <c r="B1807" t="s">
        <v>7629</v>
      </c>
      <c r="C1807" t="s" s="199">
        <v>5172</v>
      </c>
    </row>
    <row r="1808">
      <c r="A1808" t="s">
        <v>258</v>
      </c>
      <c r="B1808" t="s">
        <v>7630</v>
      </c>
      <c r="C1808" t="s" s="199">
        <v>5176</v>
      </c>
    </row>
    <row r="1809">
      <c r="A1809" t="s">
        <v>258</v>
      </c>
      <c r="B1809" t="s">
        <v>7631</v>
      </c>
      <c r="C1809" t="s" s="199">
        <v>5180</v>
      </c>
    </row>
    <row r="1810">
      <c r="A1810" t="s">
        <v>258</v>
      </c>
      <c r="B1810" t="s">
        <v>7632</v>
      </c>
      <c r="C1810" t="s" s="199">
        <v>5210</v>
      </c>
    </row>
    <row r="1811">
      <c r="A1811" t="s">
        <v>258</v>
      </c>
      <c r="B1811" t="s">
        <v>7633</v>
      </c>
      <c r="C1811" t="s" s="199">
        <v>5214</v>
      </c>
    </row>
    <row r="1812">
      <c r="A1812" t="s">
        <v>258</v>
      </c>
      <c r="B1812" t="s">
        <v>7634</v>
      </c>
      <c r="C1812" t="s" s="199">
        <v>5218</v>
      </c>
    </row>
    <row r="1813">
      <c r="A1813" t="s">
        <v>258</v>
      </c>
      <c r="B1813" t="s">
        <v>7635</v>
      </c>
      <c r="C1813" t="s" s="199">
        <v>5248</v>
      </c>
    </row>
    <row r="1814">
      <c r="A1814" t="s">
        <v>258</v>
      </c>
      <c r="B1814" t="s">
        <v>7636</v>
      </c>
      <c r="C1814" t="s" s="199">
        <v>5252</v>
      </c>
    </row>
    <row r="1815">
      <c r="A1815" t="s">
        <v>258</v>
      </c>
      <c r="B1815" t="s">
        <v>7637</v>
      </c>
      <c r="C1815" t="s" s="199">
        <v>5256</v>
      </c>
    </row>
    <row r="1816">
      <c r="A1816" t="s">
        <v>258</v>
      </c>
      <c r="B1816" t="s">
        <v>7638</v>
      </c>
      <c r="C1816" t="s" s="199">
        <v>5286</v>
      </c>
    </row>
    <row r="1817">
      <c r="A1817" t="s">
        <v>258</v>
      </c>
      <c r="B1817" t="s">
        <v>7639</v>
      </c>
      <c r="C1817" t="s" s="199">
        <v>5290</v>
      </c>
    </row>
    <row r="1818">
      <c r="A1818" t="s">
        <v>258</v>
      </c>
      <c r="B1818" t="s">
        <v>7640</v>
      </c>
      <c r="C1818" t="s" s="199">
        <v>5294</v>
      </c>
    </row>
    <row r="1819">
      <c r="A1819" t="s">
        <v>258</v>
      </c>
      <c r="B1819" t="s">
        <v>7641</v>
      </c>
      <c r="C1819" t="s" s="199">
        <v>5324</v>
      </c>
    </row>
    <row r="1820">
      <c r="A1820" t="s">
        <v>258</v>
      </c>
      <c r="B1820" t="s">
        <v>7642</v>
      </c>
      <c r="C1820" t="s" s="199">
        <v>5328</v>
      </c>
    </row>
    <row r="1821">
      <c r="A1821" t="s">
        <v>258</v>
      </c>
      <c r="B1821" t="s">
        <v>7643</v>
      </c>
      <c r="C1821" t="s" s="199">
        <v>5332</v>
      </c>
    </row>
    <row r="1822">
      <c r="A1822" t="s">
        <v>258</v>
      </c>
      <c r="B1822" t="s">
        <v>7644</v>
      </c>
      <c r="C1822" t="s" s="199">
        <v>5362</v>
      </c>
    </row>
    <row r="1823">
      <c r="A1823" t="s">
        <v>258</v>
      </c>
      <c r="B1823" t="s">
        <v>7645</v>
      </c>
      <c r="C1823" t="s" s="199">
        <v>5366</v>
      </c>
    </row>
    <row r="1824">
      <c r="A1824" t="s">
        <v>258</v>
      </c>
      <c r="B1824" t="s">
        <v>7646</v>
      </c>
      <c r="C1824" t="s" s="199">
        <v>5370</v>
      </c>
    </row>
    <row r="1825">
      <c r="A1825" t="s">
        <v>258</v>
      </c>
      <c r="B1825" t="s">
        <v>7647</v>
      </c>
      <c r="C1825" t="s" s="199">
        <v>5400</v>
      </c>
    </row>
    <row r="1826">
      <c r="A1826" t="s">
        <v>258</v>
      </c>
      <c r="B1826" t="s">
        <v>7648</v>
      </c>
      <c r="C1826" t="s" s="199">
        <v>5404</v>
      </c>
    </row>
    <row r="1827">
      <c r="A1827" t="s">
        <v>258</v>
      </c>
      <c r="B1827" t="s">
        <v>7649</v>
      </c>
      <c r="C1827" t="s" s="199">
        <v>5408</v>
      </c>
    </row>
    <row r="1828">
      <c r="A1828" t="s">
        <v>258</v>
      </c>
      <c r="B1828" t="s">
        <v>7650</v>
      </c>
      <c r="C1828" t="s" s="199">
        <v>5438</v>
      </c>
    </row>
    <row r="1829">
      <c r="A1829" t="s">
        <v>258</v>
      </c>
      <c r="B1829" t="s">
        <v>7651</v>
      </c>
      <c r="C1829" t="s" s="199">
        <v>5442</v>
      </c>
    </row>
    <row r="1830">
      <c r="A1830" t="s">
        <v>258</v>
      </c>
      <c r="B1830" t="s">
        <v>7652</v>
      </c>
      <c r="C1830" t="s" s="199">
        <v>5446</v>
      </c>
    </row>
    <row r="1831">
      <c r="A1831" t="s">
        <v>258</v>
      </c>
      <c r="B1831" t="s">
        <v>7653</v>
      </c>
      <c r="C1831" t="s" s="199">
        <v>5476</v>
      </c>
    </row>
    <row r="1832">
      <c r="A1832" t="s">
        <v>258</v>
      </c>
      <c r="B1832" t="s">
        <v>7654</v>
      </c>
      <c r="C1832" t="s" s="199">
        <v>5480</v>
      </c>
    </row>
    <row r="1833">
      <c r="A1833" t="s">
        <v>258</v>
      </c>
      <c r="B1833" t="s">
        <v>7655</v>
      </c>
      <c r="C1833" t="s" s="199">
        <v>5484</v>
      </c>
    </row>
    <row r="1834">
      <c r="A1834" t="s">
        <v>258</v>
      </c>
      <c r="B1834" t="s">
        <v>7656</v>
      </c>
      <c r="C1834" t="s" s="199">
        <v>5514</v>
      </c>
    </row>
    <row r="1835">
      <c r="A1835" t="s">
        <v>258</v>
      </c>
      <c r="B1835" t="s">
        <v>7657</v>
      </c>
      <c r="C1835" t="s" s="199">
        <v>5518</v>
      </c>
    </row>
    <row r="1836">
      <c r="A1836" t="s">
        <v>258</v>
      </c>
      <c r="B1836" t="s">
        <v>7658</v>
      </c>
      <c r="C1836" t="s" s="199">
        <v>5522</v>
      </c>
    </row>
    <row r="1837">
      <c r="A1837" t="s">
        <v>258</v>
      </c>
      <c r="B1837" t="s">
        <v>7659</v>
      </c>
      <c r="C1837" t="s" s="199">
        <v>5552</v>
      </c>
    </row>
    <row r="1838">
      <c r="A1838" t="s">
        <v>258</v>
      </c>
      <c r="B1838" t="s">
        <v>7660</v>
      </c>
      <c r="C1838" t="s" s="199">
        <v>5556</v>
      </c>
    </row>
    <row r="1839">
      <c r="A1839" t="s">
        <v>258</v>
      </c>
      <c r="B1839" t="s">
        <v>7661</v>
      </c>
      <c r="C1839" t="s" s="199">
        <v>5560</v>
      </c>
    </row>
    <row r="1840">
      <c r="A1840" t="s">
        <v>257</v>
      </c>
      <c r="B1840" t="s">
        <v>7662</v>
      </c>
      <c r="C1840" t="s" s="199">
        <v>5010</v>
      </c>
    </row>
    <row r="1841">
      <c r="A1841" t="s">
        <v>257</v>
      </c>
      <c r="B1841" t="s">
        <v>7663</v>
      </c>
      <c r="C1841" t="s" s="199">
        <v>5048</v>
      </c>
    </row>
    <row r="1842">
      <c r="A1842" t="s">
        <v>257</v>
      </c>
      <c r="B1842" t="s">
        <v>7664</v>
      </c>
      <c r="C1842" t="s" s="199">
        <v>5086</v>
      </c>
    </row>
    <row r="1843">
      <c r="A1843" t="s">
        <v>257</v>
      </c>
      <c r="B1843" t="s">
        <v>7665</v>
      </c>
      <c r="C1843" t="s" s="199">
        <v>5124</v>
      </c>
    </row>
    <row r="1844">
      <c r="A1844" t="s">
        <v>257</v>
      </c>
      <c r="B1844" t="s">
        <v>7666</v>
      </c>
      <c r="C1844" t="s" s="199">
        <v>5162</v>
      </c>
    </row>
    <row r="1845">
      <c r="A1845" t="s">
        <v>257</v>
      </c>
      <c r="B1845" t="s">
        <v>7667</v>
      </c>
      <c r="C1845" t="s" s="199">
        <v>5200</v>
      </c>
    </row>
    <row r="1846">
      <c r="A1846" t="s">
        <v>257</v>
      </c>
      <c r="B1846" t="s">
        <v>7668</v>
      </c>
      <c r="C1846" t="s" s="199">
        <v>5238</v>
      </c>
    </row>
    <row r="1847">
      <c r="A1847" t="s">
        <v>257</v>
      </c>
      <c r="B1847" t="s">
        <v>7669</v>
      </c>
      <c r="C1847" t="s" s="199">
        <v>5276</v>
      </c>
    </row>
    <row r="1848">
      <c r="A1848" t="s">
        <v>257</v>
      </c>
      <c r="B1848" t="s">
        <v>7670</v>
      </c>
      <c r="C1848" t="s" s="199">
        <v>5314</v>
      </c>
    </row>
    <row r="1849">
      <c r="A1849" t="s">
        <v>257</v>
      </c>
      <c r="B1849" t="s">
        <v>7671</v>
      </c>
      <c r="C1849" t="s" s="199">
        <v>5352</v>
      </c>
    </row>
    <row r="1850">
      <c r="A1850" t="s">
        <v>257</v>
      </c>
      <c r="B1850" t="s">
        <v>7672</v>
      </c>
      <c r="C1850" t="s" s="199">
        <v>5390</v>
      </c>
    </row>
    <row r="1851">
      <c r="A1851" t="s">
        <v>257</v>
      </c>
      <c r="B1851" t="s">
        <v>7673</v>
      </c>
      <c r="C1851" t="s" s="199">
        <v>5428</v>
      </c>
    </row>
    <row r="1852">
      <c r="A1852" t="s">
        <v>257</v>
      </c>
      <c r="B1852" t="s">
        <v>7674</v>
      </c>
      <c r="C1852" t="s" s="199">
        <v>5466</v>
      </c>
    </row>
    <row r="1853">
      <c r="A1853" t="s">
        <v>257</v>
      </c>
      <c r="B1853" t="s">
        <v>7675</v>
      </c>
      <c r="C1853" t="s" s="199">
        <v>5504</v>
      </c>
    </row>
    <row r="1854">
      <c r="A1854" t="s">
        <v>257</v>
      </c>
      <c r="B1854" t="s">
        <v>7676</v>
      </c>
      <c r="C1854" t="s" s="199">
        <v>5542</v>
      </c>
    </row>
    <row r="1855">
      <c r="A1855" t="s">
        <v>257</v>
      </c>
      <c r="B1855" t="s">
        <v>7677</v>
      </c>
      <c r="C1855" t="s" s="199">
        <v>5014</v>
      </c>
    </row>
    <row r="1856">
      <c r="A1856" t="s">
        <v>257</v>
      </c>
      <c r="B1856" t="s">
        <v>7678</v>
      </c>
      <c r="C1856" t="s" s="199">
        <v>5018</v>
      </c>
    </row>
    <row r="1857">
      <c r="A1857" t="s">
        <v>257</v>
      </c>
      <c r="B1857" t="s">
        <v>7679</v>
      </c>
      <c r="C1857" t="s" s="199">
        <v>5022</v>
      </c>
    </row>
    <row r="1858">
      <c r="A1858" t="s">
        <v>257</v>
      </c>
      <c r="B1858" t="s">
        <v>7680</v>
      </c>
      <c r="C1858" t="s" s="199">
        <v>5026</v>
      </c>
    </row>
    <row r="1859">
      <c r="A1859" t="s">
        <v>257</v>
      </c>
      <c r="B1859" t="s">
        <v>7681</v>
      </c>
      <c r="C1859" t="s" s="199">
        <v>5030</v>
      </c>
    </row>
    <row r="1860">
      <c r="A1860" t="s">
        <v>257</v>
      </c>
      <c r="B1860" t="s">
        <v>7682</v>
      </c>
      <c r="C1860" t="s" s="199">
        <v>7683</v>
      </c>
    </row>
    <row r="1861">
      <c r="A1861" t="s">
        <v>257</v>
      </c>
      <c r="B1861" t="s">
        <v>7684</v>
      </c>
      <c r="C1861" t="s" s="199">
        <v>5682</v>
      </c>
    </row>
    <row r="1862">
      <c r="A1862" t="s">
        <v>257</v>
      </c>
      <c r="B1862" t="s">
        <v>7685</v>
      </c>
      <c r="C1862" t="s" s="199">
        <v>5684</v>
      </c>
    </row>
    <row r="1863">
      <c r="A1863" t="s">
        <v>257</v>
      </c>
      <c r="B1863" t="s">
        <v>7686</v>
      </c>
      <c r="C1863" t="s" s="199">
        <v>5686</v>
      </c>
    </row>
    <row r="1864">
      <c r="A1864" t="s">
        <v>257</v>
      </c>
      <c r="B1864" t="s">
        <v>7687</v>
      </c>
      <c r="C1864" t="s" s="199">
        <v>5688</v>
      </c>
    </row>
    <row r="1865">
      <c r="A1865" t="s">
        <v>257</v>
      </c>
      <c r="B1865" t="s">
        <v>7688</v>
      </c>
      <c r="C1865" t="s" s="199">
        <v>5690</v>
      </c>
    </row>
    <row r="1866">
      <c r="A1866" t="s">
        <v>257</v>
      </c>
      <c r="B1866" t="s">
        <v>7689</v>
      </c>
      <c r="C1866" t="s" s="199">
        <v>5052</v>
      </c>
    </row>
    <row r="1867">
      <c r="A1867" t="s">
        <v>257</v>
      </c>
      <c r="B1867" t="s">
        <v>7690</v>
      </c>
      <c r="C1867" t="s" s="199">
        <v>5056</v>
      </c>
    </row>
    <row r="1868">
      <c r="A1868" t="s">
        <v>257</v>
      </c>
      <c r="B1868" t="s">
        <v>7691</v>
      </c>
      <c r="C1868" t="s" s="199">
        <v>5060</v>
      </c>
    </row>
    <row r="1869">
      <c r="A1869" t="s">
        <v>257</v>
      </c>
      <c r="B1869" t="s">
        <v>7692</v>
      </c>
      <c r="C1869" t="s" s="199">
        <v>5064</v>
      </c>
    </row>
    <row r="1870">
      <c r="A1870" t="s">
        <v>257</v>
      </c>
      <c r="B1870" t="s">
        <v>7693</v>
      </c>
      <c r="C1870" t="s" s="199">
        <v>5068</v>
      </c>
    </row>
    <row r="1871">
      <c r="A1871" t="s">
        <v>257</v>
      </c>
      <c r="B1871" t="s">
        <v>7694</v>
      </c>
      <c r="C1871" t="s" s="199">
        <v>7695</v>
      </c>
    </row>
    <row r="1872">
      <c r="A1872" t="s">
        <v>257</v>
      </c>
      <c r="B1872" t="s">
        <v>7696</v>
      </c>
      <c r="C1872" t="s" s="199">
        <v>5710</v>
      </c>
    </row>
    <row r="1873">
      <c r="A1873" t="s">
        <v>257</v>
      </c>
      <c r="B1873" t="s">
        <v>7697</v>
      </c>
      <c r="C1873" t="s" s="199">
        <v>5712</v>
      </c>
    </row>
    <row r="1874">
      <c r="A1874" t="s">
        <v>257</v>
      </c>
      <c r="B1874" t="s">
        <v>7698</v>
      </c>
      <c r="C1874" t="s" s="199">
        <v>5714</v>
      </c>
    </row>
    <row r="1875">
      <c r="A1875" t="s">
        <v>257</v>
      </c>
      <c r="B1875" t="s">
        <v>7699</v>
      </c>
      <c r="C1875" t="s" s="199">
        <v>5716</v>
      </c>
    </row>
    <row r="1876">
      <c r="A1876" t="s">
        <v>257</v>
      </c>
      <c r="B1876" t="s">
        <v>7700</v>
      </c>
      <c r="C1876" t="s" s="199">
        <v>5718</v>
      </c>
    </row>
    <row r="1877">
      <c r="A1877" t="s">
        <v>257</v>
      </c>
      <c r="B1877" t="s">
        <v>7701</v>
      </c>
      <c r="C1877" t="s" s="199">
        <v>5090</v>
      </c>
    </row>
    <row r="1878">
      <c r="A1878" t="s">
        <v>257</v>
      </c>
      <c r="B1878" t="s">
        <v>7702</v>
      </c>
      <c r="C1878" t="s" s="199">
        <v>5094</v>
      </c>
    </row>
    <row r="1879">
      <c r="A1879" t="s">
        <v>257</v>
      </c>
      <c r="B1879" t="s">
        <v>7703</v>
      </c>
      <c r="C1879" t="s" s="199">
        <v>5098</v>
      </c>
    </row>
    <row r="1880">
      <c r="A1880" t="s">
        <v>257</v>
      </c>
      <c r="B1880" t="s">
        <v>7704</v>
      </c>
      <c r="C1880" t="s" s="199">
        <v>5102</v>
      </c>
    </row>
    <row r="1881">
      <c r="A1881" t="s">
        <v>257</v>
      </c>
      <c r="B1881" t="s">
        <v>7705</v>
      </c>
      <c r="C1881" t="s" s="199">
        <v>5106</v>
      </c>
    </row>
    <row r="1882">
      <c r="A1882" t="s">
        <v>257</v>
      </c>
      <c r="B1882" t="s">
        <v>7706</v>
      </c>
      <c r="C1882" t="s" s="199">
        <v>7707</v>
      </c>
    </row>
    <row r="1883">
      <c r="A1883" t="s">
        <v>257</v>
      </c>
      <c r="B1883" t="s">
        <v>7708</v>
      </c>
      <c r="C1883" t="s" s="199">
        <v>5738</v>
      </c>
    </row>
    <row r="1884">
      <c r="A1884" t="s">
        <v>257</v>
      </c>
      <c r="B1884" t="s">
        <v>7709</v>
      </c>
      <c r="C1884" t="s" s="199">
        <v>5740</v>
      </c>
    </row>
    <row r="1885">
      <c r="A1885" t="s">
        <v>257</v>
      </c>
      <c r="B1885" t="s">
        <v>7710</v>
      </c>
      <c r="C1885" t="s" s="199">
        <v>5742</v>
      </c>
    </row>
    <row r="1886">
      <c r="A1886" t="s">
        <v>257</v>
      </c>
      <c r="B1886" t="s">
        <v>7711</v>
      </c>
      <c r="C1886" t="s" s="199">
        <v>5744</v>
      </c>
    </row>
    <row r="1887">
      <c r="A1887" t="s">
        <v>257</v>
      </c>
      <c r="B1887" t="s">
        <v>7712</v>
      </c>
      <c r="C1887" t="s" s="199">
        <v>5746</v>
      </c>
    </row>
    <row r="1888">
      <c r="A1888" t="s">
        <v>257</v>
      </c>
      <c r="B1888" t="s">
        <v>7713</v>
      </c>
      <c r="C1888" t="s" s="199">
        <v>5128</v>
      </c>
    </row>
    <row r="1889">
      <c r="A1889" t="s">
        <v>257</v>
      </c>
      <c r="B1889" t="s">
        <v>7714</v>
      </c>
      <c r="C1889" t="s" s="199">
        <v>5132</v>
      </c>
    </row>
    <row r="1890">
      <c r="A1890" t="s">
        <v>257</v>
      </c>
      <c r="B1890" t="s">
        <v>7715</v>
      </c>
      <c r="C1890" t="s" s="199">
        <v>5136</v>
      </c>
    </row>
    <row r="1891">
      <c r="A1891" t="s">
        <v>257</v>
      </c>
      <c r="B1891" t="s">
        <v>7716</v>
      </c>
      <c r="C1891" t="s" s="199">
        <v>5140</v>
      </c>
    </row>
    <row r="1892">
      <c r="A1892" t="s">
        <v>257</v>
      </c>
      <c r="B1892" t="s">
        <v>7717</v>
      </c>
      <c r="C1892" t="s" s="199">
        <v>5144</v>
      </c>
    </row>
    <row r="1893">
      <c r="A1893" t="s">
        <v>257</v>
      </c>
      <c r="B1893" t="s">
        <v>7718</v>
      </c>
      <c r="C1893" t="s" s="199">
        <v>7719</v>
      </c>
    </row>
    <row r="1894">
      <c r="A1894" t="s">
        <v>257</v>
      </c>
      <c r="B1894" t="s">
        <v>7720</v>
      </c>
      <c r="C1894" t="s" s="199">
        <v>5766</v>
      </c>
    </row>
    <row r="1895">
      <c r="A1895" t="s">
        <v>257</v>
      </c>
      <c r="B1895" t="s">
        <v>7721</v>
      </c>
      <c r="C1895" t="s" s="199">
        <v>5768</v>
      </c>
    </row>
    <row r="1896">
      <c r="A1896" t="s">
        <v>257</v>
      </c>
      <c r="B1896" t="s">
        <v>7722</v>
      </c>
      <c r="C1896" t="s" s="199">
        <v>5770</v>
      </c>
    </row>
    <row r="1897">
      <c r="A1897" t="s">
        <v>257</v>
      </c>
      <c r="B1897" t="s">
        <v>7723</v>
      </c>
      <c r="C1897" t="s" s="199">
        <v>5772</v>
      </c>
    </row>
    <row r="1898">
      <c r="A1898" t="s">
        <v>257</v>
      </c>
      <c r="B1898" t="s">
        <v>7724</v>
      </c>
      <c r="C1898" t="s" s="199">
        <v>5774</v>
      </c>
    </row>
    <row r="1899">
      <c r="A1899" t="s">
        <v>257</v>
      </c>
      <c r="B1899" t="s">
        <v>7725</v>
      </c>
      <c r="C1899" t="s" s="199">
        <v>5166</v>
      </c>
    </row>
    <row r="1900">
      <c r="A1900" t="s">
        <v>257</v>
      </c>
      <c r="B1900" t="s">
        <v>7726</v>
      </c>
      <c r="C1900" t="s" s="199">
        <v>5170</v>
      </c>
    </row>
    <row r="1901">
      <c r="A1901" t="s">
        <v>257</v>
      </c>
      <c r="B1901" t="s">
        <v>7727</v>
      </c>
      <c r="C1901" t="s" s="199">
        <v>5174</v>
      </c>
    </row>
    <row r="1902">
      <c r="A1902" t="s">
        <v>257</v>
      </c>
      <c r="B1902" t="s">
        <v>7728</v>
      </c>
      <c r="C1902" t="s" s="199">
        <v>5178</v>
      </c>
    </row>
    <row r="1903">
      <c r="A1903" t="s">
        <v>257</v>
      </c>
      <c r="B1903" t="s">
        <v>7729</v>
      </c>
      <c r="C1903" t="s" s="199">
        <v>5182</v>
      </c>
    </row>
    <row r="1904">
      <c r="A1904" t="s">
        <v>257</v>
      </c>
      <c r="B1904" t="s">
        <v>7730</v>
      </c>
      <c r="C1904" t="s" s="199">
        <v>7731</v>
      </c>
    </row>
    <row r="1905">
      <c r="A1905" t="s">
        <v>257</v>
      </c>
      <c r="B1905" t="s">
        <v>7732</v>
      </c>
      <c r="C1905" t="s" s="199">
        <v>5794</v>
      </c>
    </row>
    <row r="1906">
      <c r="A1906" t="s">
        <v>257</v>
      </c>
      <c r="B1906" t="s">
        <v>7733</v>
      </c>
      <c r="C1906" t="s" s="199">
        <v>5796</v>
      </c>
    </row>
    <row r="1907">
      <c r="A1907" t="s">
        <v>257</v>
      </c>
      <c r="B1907" t="s">
        <v>7734</v>
      </c>
      <c r="C1907" t="s" s="199">
        <v>5798</v>
      </c>
    </row>
    <row r="1908">
      <c r="A1908" t="s">
        <v>257</v>
      </c>
      <c r="B1908" t="s">
        <v>7735</v>
      </c>
      <c r="C1908" t="s" s="199">
        <v>5800</v>
      </c>
    </row>
    <row r="1909">
      <c r="A1909" t="s">
        <v>257</v>
      </c>
      <c r="B1909" t="s">
        <v>7736</v>
      </c>
      <c r="C1909" t="s" s="199">
        <v>5802</v>
      </c>
    </row>
    <row r="1910">
      <c r="A1910" t="s">
        <v>257</v>
      </c>
      <c r="B1910" t="s">
        <v>7737</v>
      </c>
      <c r="C1910" t="s" s="199">
        <v>5204</v>
      </c>
    </row>
    <row r="1911">
      <c r="A1911" t="s">
        <v>257</v>
      </c>
      <c r="B1911" t="s">
        <v>7738</v>
      </c>
      <c r="C1911" t="s" s="199">
        <v>5208</v>
      </c>
    </row>
    <row r="1912">
      <c r="A1912" t="s">
        <v>257</v>
      </c>
      <c r="B1912" t="s">
        <v>7739</v>
      </c>
      <c r="C1912" t="s" s="199">
        <v>5212</v>
      </c>
    </row>
    <row r="1913">
      <c r="A1913" t="s">
        <v>257</v>
      </c>
      <c r="B1913" t="s">
        <v>7740</v>
      </c>
      <c r="C1913" t="s" s="199">
        <v>5216</v>
      </c>
    </row>
    <row r="1914">
      <c r="A1914" t="s">
        <v>257</v>
      </c>
      <c r="B1914" t="s">
        <v>7741</v>
      </c>
      <c r="C1914" t="s" s="199">
        <v>5220</v>
      </c>
    </row>
    <row r="1915">
      <c r="A1915" t="s">
        <v>257</v>
      </c>
      <c r="B1915" t="s">
        <v>7742</v>
      </c>
      <c r="C1915" t="s" s="199">
        <v>7743</v>
      </c>
    </row>
    <row r="1916">
      <c r="A1916" t="s">
        <v>257</v>
      </c>
      <c r="B1916" t="s">
        <v>7744</v>
      </c>
      <c r="C1916" t="s" s="199">
        <v>5822</v>
      </c>
    </row>
    <row r="1917">
      <c r="A1917" t="s">
        <v>257</v>
      </c>
      <c r="B1917" t="s">
        <v>7745</v>
      </c>
      <c r="C1917" t="s" s="199">
        <v>5824</v>
      </c>
    </row>
    <row r="1918">
      <c r="A1918" t="s">
        <v>257</v>
      </c>
      <c r="B1918" t="s">
        <v>7746</v>
      </c>
      <c r="C1918" t="s" s="199">
        <v>5826</v>
      </c>
    </row>
    <row r="1919">
      <c r="A1919" t="s">
        <v>257</v>
      </c>
      <c r="B1919" t="s">
        <v>7747</v>
      </c>
      <c r="C1919" t="s" s="199">
        <v>5828</v>
      </c>
    </row>
    <row r="1920">
      <c r="A1920" t="s">
        <v>257</v>
      </c>
      <c r="B1920" t="s">
        <v>7748</v>
      </c>
      <c r="C1920" t="s" s="199">
        <v>5830</v>
      </c>
    </row>
    <row r="1921">
      <c r="A1921" t="s">
        <v>257</v>
      </c>
      <c r="B1921" t="s">
        <v>7749</v>
      </c>
      <c r="C1921" t="s" s="199">
        <v>5242</v>
      </c>
    </row>
    <row r="1922">
      <c r="A1922" t="s">
        <v>257</v>
      </c>
      <c r="B1922" t="s">
        <v>7750</v>
      </c>
      <c r="C1922" t="s" s="199">
        <v>5246</v>
      </c>
    </row>
    <row r="1923">
      <c r="A1923" t="s">
        <v>257</v>
      </c>
      <c r="B1923" t="s">
        <v>7751</v>
      </c>
      <c r="C1923" t="s" s="199">
        <v>5250</v>
      </c>
    </row>
    <row r="1924">
      <c r="A1924" t="s">
        <v>257</v>
      </c>
      <c r="B1924" t="s">
        <v>7752</v>
      </c>
      <c r="C1924" t="s" s="199">
        <v>5254</v>
      </c>
    </row>
    <row r="1925">
      <c r="A1925" t="s">
        <v>257</v>
      </c>
      <c r="B1925" t="s">
        <v>7753</v>
      </c>
      <c r="C1925" t="s" s="199">
        <v>5258</v>
      </c>
    </row>
    <row r="1926">
      <c r="A1926" t="s">
        <v>257</v>
      </c>
      <c r="B1926" t="s">
        <v>7754</v>
      </c>
      <c r="C1926" t="s" s="199">
        <v>7755</v>
      </c>
    </row>
    <row r="1927">
      <c r="A1927" t="s">
        <v>257</v>
      </c>
      <c r="B1927" t="s">
        <v>7756</v>
      </c>
      <c r="C1927" t="s" s="199">
        <v>5850</v>
      </c>
    </row>
    <row r="1928">
      <c r="A1928" t="s">
        <v>257</v>
      </c>
      <c r="B1928" t="s">
        <v>7757</v>
      </c>
      <c r="C1928" t="s" s="199">
        <v>5852</v>
      </c>
    </row>
    <row r="1929">
      <c r="A1929" t="s">
        <v>257</v>
      </c>
      <c r="B1929" t="s">
        <v>7758</v>
      </c>
      <c r="C1929" t="s" s="199">
        <v>5854</v>
      </c>
    </row>
    <row r="1930">
      <c r="A1930" t="s">
        <v>257</v>
      </c>
      <c r="B1930" t="s">
        <v>7759</v>
      </c>
      <c r="C1930" t="s" s="199">
        <v>5856</v>
      </c>
    </row>
    <row r="1931">
      <c r="A1931" t="s">
        <v>257</v>
      </c>
      <c r="B1931" t="s">
        <v>7760</v>
      </c>
      <c r="C1931" t="s" s="199">
        <v>5858</v>
      </c>
    </row>
    <row r="1932">
      <c r="A1932" t="s">
        <v>257</v>
      </c>
      <c r="B1932" t="s">
        <v>7761</v>
      </c>
      <c r="C1932" t="s" s="199">
        <v>5280</v>
      </c>
    </row>
    <row r="1933">
      <c r="A1933" t="s">
        <v>257</v>
      </c>
      <c r="B1933" t="s">
        <v>7762</v>
      </c>
      <c r="C1933" t="s" s="199">
        <v>5284</v>
      </c>
    </row>
    <row r="1934">
      <c r="A1934" t="s">
        <v>257</v>
      </c>
      <c r="B1934" t="s">
        <v>7763</v>
      </c>
      <c r="C1934" t="s" s="199">
        <v>5288</v>
      </c>
    </row>
    <row r="1935">
      <c r="A1935" t="s">
        <v>257</v>
      </c>
      <c r="B1935" t="s">
        <v>7764</v>
      </c>
      <c r="C1935" t="s" s="199">
        <v>5292</v>
      </c>
    </row>
    <row r="1936">
      <c r="A1936" t="s">
        <v>257</v>
      </c>
      <c r="B1936" t="s">
        <v>7765</v>
      </c>
      <c r="C1936" t="s" s="199">
        <v>5296</v>
      </c>
    </row>
    <row r="1937">
      <c r="A1937" t="s">
        <v>257</v>
      </c>
      <c r="B1937" t="s">
        <v>7766</v>
      </c>
      <c r="C1937" t="s" s="199">
        <v>7767</v>
      </c>
    </row>
    <row r="1938">
      <c r="A1938" t="s">
        <v>257</v>
      </c>
      <c r="B1938" t="s">
        <v>7768</v>
      </c>
      <c r="C1938" t="s" s="199">
        <v>5878</v>
      </c>
    </row>
    <row r="1939">
      <c r="A1939" t="s">
        <v>257</v>
      </c>
      <c r="B1939" t="s">
        <v>7769</v>
      </c>
      <c r="C1939" t="s" s="199">
        <v>5880</v>
      </c>
    </row>
    <row r="1940">
      <c r="A1940" t="s">
        <v>257</v>
      </c>
      <c r="B1940" t="s">
        <v>7770</v>
      </c>
      <c r="C1940" t="s" s="199">
        <v>5882</v>
      </c>
    </row>
    <row r="1941">
      <c r="A1941" t="s">
        <v>257</v>
      </c>
      <c r="B1941" t="s">
        <v>7771</v>
      </c>
      <c r="C1941" t="s" s="199">
        <v>5884</v>
      </c>
    </row>
    <row r="1942">
      <c r="A1942" t="s">
        <v>257</v>
      </c>
      <c r="B1942" t="s">
        <v>7772</v>
      </c>
      <c r="C1942" t="s" s="199">
        <v>5886</v>
      </c>
    </row>
    <row r="1943">
      <c r="A1943" t="s">
        <v>257</v>
      </c>
      <c r="B1943" t="s">
        <v>7773</v>
      </c>
      <c r="C1943" t="s" s="199">
        <v>5318</v>
      </c>
    </row>
    <row r="1944">
      <c r="A1944" t="s">
        <v>257</v>
      </c>
      <c r="B1944" t="s">
        <v>7774</v>
      </c>
      <c r="C1944" t="s" s="199">
        <v>5322</v>
      </c>
    </row>
    <row r="1945">
      <c r="A1945" t="s">
        <v>257</v>
      </c>
      <c r="B1945" t="s">
        <v>7775</v>
      </c>
      <c r="C1945" t="s" s="199">
        <v>5326</v>
      </c>
    </row>
    <row r="1946">
      <c r="A1946" t="s">
        <v>257</v>
      </c>
      <c r="B1946" t="s">
        <v>7776</v>
      </c>
      <c r="C1946" t="s" s="199">
        <v>5330</v>
      </c>
    </row>
    <row r="1947">
      <c r="A1947" t="s">
        <v>257</v>
      </c>
      <c r="B1947" t="s">
        <v>7777</v>
      </c>
      <c r="C1947" t="s" s="199">
        <v>5334</v>
      </c>
    </row>
    <row r="1948">
      <c r="A1948" t="s">
        <v>257</v>
      </c>
      <c r="B1948" t="s">
        <v>7778</v>
      </c>
      <c r="C1948" t="s" s="199">
        <v>7779</v>
      </c>
    </row>
    <row r="1949">
      <c r="A1949" t="s">
        <v>257</v>
      </c>
      <c r="B1949" t="s">
        <v>7780</v>
      </c>
      <c r="C1949" t="s" s="199">
        <v>5906</v>
      </c>
    </row>
    <row r="1950">
      <c r="A1950" t="s">
        <v>257</v>
      </c>
      <c r="B1950" t="s">
        <v>7781</v>
      </c>
      <c r="C1950" t="s" s="199">
        <v>5908</v>
      </c>
    </row>
    <row r="1951">
      <c r="A1951" t="s">
        <v>257</v>
      </c>
      <c r="B1951" t="s">
        <v>7782</v>
      </c>
      <c r="C1951" t="s" s="199">
        <v>5910</v>
      </c>
    </row>
    <row r="1952">
      <c r="A1952" t="s">
        <v>257</v>
      </c>
      <c r="B1952" t="s">
        <v>7783</v>
      </c>
      <c r="C1952" t="s" s="199">
        <v>5912</v>
      </c>
    </row>
    <row r="1953">
      <c r="A1953" t="s">
        <v>257</v>
      </c>
      <c r="B1953" t="s">
        <v>7784</v>
      </c>
      <c r="C1953" t="s" s="199">
        <v>5914</v>
      </c>
    </row>
    <row r="1954">
      <c r="A1954" t="s">
        <v>257</v>
      </c>
      <c r="B1954" t="s">
        <v>7785</v>
      </c>
      <c r="C1954" t="s" s="199">
        <v>5356</v>
      </c>
    </row>
    <row r="1955">
      <c r="A1955" t="s">
        <v>257</v>
      </c>
      <c r="B1955" t="s">
        <v>7786</v>
      </c>
      <c r="C1955" t="s" s="199">
        <v>5360</v>
      </c>
    </row>
    <row r="1956">
      <c r="A1956" t="s">
        <v>257</v>
      </c>
      <c r="B1956" t="s">
        <v>7787</v>
      </c>
      <c r="C1956" t="s" s="199">
        <v>5364</v>
      </c>
    </row>
    <row r="1957">
      <c r="A1957" t="s">
        <v>257</v>
      </c>
      <c r="B1957" t="s">
        <v>7788</v>
      </c>
      <c r="C1957" t="s" s="199">
        <v>5368</v>
      </c>
    </row>
    <row r="1958">
      <c r="A1958" t="s">
        <v>257</v>
      </c>
      <c r="B1958" t="s">
        <v>7789</v>
      </c>
      <c r="C1958" t="s" s="199">
        <v>5372</v>
      </c>
    </row>
    <row r="1959">
      <c r="A1959" t="s">
        <v>257</v>
      </c>
      <c r="B1959" t="s">
        <v>7790</v>
      </c>
      <c r="C1959" t="s" s="199">
        <v>7791</v>
      </c>
    </row>
    <row r="1960">
      <c r="A1960" t="s">
        <v>257</v>
      </c>
      <c r="B1960" t="s">
        <v>7792</v>
      </c>
      <c r="C1960" t="s" s="199">
        <v>5934</v>
      </c>
    </row>
    <row r="1961">
      <c r="A1961" t="s">
        <v>257</v>
      </c>
      <c r="B1961" t="s">
        <v>7793</v>
      </c>
      <c r="C1961" t="s" s="199">
        <v>5936</v>
      </c>
    </row>
    <row r="1962">
      <c r="A1962" t="s">
        <v>257</v>
      </c>
      <c r="B1962" t="s">
        <v>7794</v>
      </c>
      <c r="C1962" t="s" s="199">
        <v>5938</v>
      </c>
    </row>
    <row r="1963">
      <c r="A1963" t="s">
        <v>257</v>
      </c>
      <c r="B1963" t="s">
        <v>7795</v>
      </c>
      <c r="C1963" t="s" s="199">
        <v>5940</v>
      </c>
    </row>
    <row r="1964">
      <c r="A1964" t="s">
        <v>257</v>
      </c>
      <c r="B1964" t="s">
        <v>7796</v>
      </c>
      <c r="C1964" t="s" s="199">
        <v>5942</v>
      </c>
    </row>
    <row r="1965">
      <c r="A1965" t="s">
        <v>257</v>
      </c>
      <c r="B1965" t="s">
        <v>7797</v>
      </c>
      <c r="C1965" t="s" s="199">
        <v>5394</v>
      </c>
    </row>
    <row r="1966">
      <c r="A1966" t="s">
        <v>257</v>
      </c>
      <c r="B1966" t="s">
        <v>7798</v>
      </c>
      <c r="C1966" t="s" s="199">
        <v>5398</v>
      </c>
    </row>
    <row r="1967">
      <c r="A1967" t="s">
        <v>257</v>
      </c>
      <c r="B1967" t="s">
        <v>7799</v>
      </c>
      <c r="C1967" t="s" s="199">
        <v>5402</v>
      </c>
    </row>
    <row r="1968">
      <c r="A1968" t="s">
        <v>257</v>
      </c>
      <c r="B1968" t="s">
        <v>7800</v>
      </c>
      <c r="C1968" t="s" s="199">
        <v>5406</v>
      </c>
    </row>
    <row r="1969">
      <c r="A1969" t="s">
        <v>257</v>
      </c>
      <c r="B1969" t="s">
        <v>7801</v>
      </c>
      <c r="C1969" t="s" s="199">
        <v>5410</v>
      </c>
    </row>
    <row r="1970">
      <c r="A1970" t="s">
        <v>257</v>
      </c>
      <c r="B1970" t="s">
        <v>7802</v>
      </c>
      <c r="C1970" t="s" s="199">
        <v>7803</v>
      </c>
    </row>
    <row r="1971">
      <c r="A1971" t="s">
        <v>257</v>
      </c>
      <c r="B1971" t="s">
        <v>7804</v>
      </c>
      <c r="C1971" t="s" s="199">
        <v>5962</v>
      </c>
    </row>
    <row r="1972">
      <c r="A1972" t="s">
        <v>257</v>
      </c>
      <c r="B1972" t="s">
        <v>7805</v>
      </c>
      <c r="C1972" t="s" s="199">
        <v>5964</v>
      </c>
    </row>
    <row r="1973">
      <c r="A1973" t="s">
        <v>257</v>
      </c>
      <c r="B1973" t="s">
        <v>7806</v>
      </c>
      <c r="C1973" t="s" s="199">
        <v>5966</v>
      </c>
    </row>
    <row r="1974">
      <c r="A1974" t="s">
        <v>257</v>
      </c>
      <c r="B1974" t="s">
        <v>7807</v>
      </c>
      <c r="C1974" t="s" s="199">
        <v>5968</v>
      </c>
    </row>
    <row r="1975">
      <c r="A1975" t="s">
        <v>257</v>
      </c>
      <c r="B1975" t="s">
        <v>7808</v>
      </c>
      <c r="C1975" t="s" s="199">
        <v>5970</v>
      </c>
    </row>
    <row r="1976">
      <c r="A1976" t="s">
        <v>257</v>
      </c>
      <c r="B1976" t="s">
        <v>7809</v>
      </c>
      <c r="C1976" t="s" s="199">
        <v>5432</v>
      </c>
    </row>
    <row r="1977">
      <c r="A1977" t="s">
        <v>257</v>
      </c>
      <c r="B1977" t="s">
        <v>7810</v>
      </c>
      <c r="C1977" t="s" s="199">
        <v>5436</v>
      </c>
    </row>
    <row r="1978">
      <c r="A1978" t="s">
        <v>257</v>
      </c>
      <c r="B1978" t="s">
        <v>7811</v>
      </c>
      <c r="C1978" t="s" s="199">
        <v>5440</v>
      </c>
    </row>
    <row r="1979">
      <c r="A1979" t="s">
        <v>257</v>
      </c>
      <c r="B1979" t="s">
        <v>7812</v>
      </c>
      <c r="C1979" t="s" s="199">
        <v>5444</v>
      </c>
    </row>
    <row r="1980">
      <c r="A1980" t="s">
        <v>257</v>
      </c>
      <c r="B1980" t="s">
        <v>7813</v>
      </c>
      <c r="C1980" t="s" s="199">
        <v>5448</v>
      </c>
    </row>
    <row r="1981">
      <c r="A1981" t="s">
        <v>257</v>
      </c>
      <c r="B1981" t="s">
        <v>7814</v>
      </c>
      <c r="C1981" t="s" s="199">
        <v>7815</v>
      </c>
    </row>
    <row r="1982">
      <c r="A1982" t="s">
        <v>257</v>
      </c>
      <c r="B1982" t="s">
        <v>7816</v>
      </c>
      <c r="C1982" t="s" s="199">
        <v>5990</v>
      </c>
    </row>
    <row r="1983">
      <c r="A1983" t="s">
        <v>257</v>
      </c>
      <c r="B1983" t="s">
        <v>7817</v>
      </c>
      <c r="C1983" t="s" s="199">
        <v>5992</v>
      </c>
    </row>
    <row r="1984">
      <c r="A1984" t="s">
        <v>257</v>
      </c>
      <c r="B1984" t="s">
        <v>7818</v>
      </c>
      <c r="C1984" t="s" s="199">
        <v>5994</v>
      </c>
    </row>
    <row r="1985">
      <c r="A1985" t="s">
        <v>257</v>
      </c>
      <c r="B1985" t="s">
        <v>7819</v>
      </c>
      <c r="C1985" t="s" s="199">
        <v>5996</v>
      </c>
    </row>
    <row r="1986">
      <c r="A1986" t="s">
        <v>257</v>
      </c>
      <c r="B1986" t="s">
        <v>7820</v>
      </c>
      <c r="C1986" t="s" s="199">
        <v>5998</v>
      </c>
    </row>
    <row r="1987">
      <c r="A1987" t="s">
        <v>257</v>
      </c>
      <c r="B1987" t="s">
        <v>7821</v>
      </c>
      <c r="C1987" t="s" s="199">
        <v>5470</v>
      </c>
    </row>
    <row r="1988">
      <c r="A1988" t="s">
        <v>257</v>
      </c>
      <c r="B1988" t="s">
        <v>7822</v>
      </c>
      <c r="C1988" t="s" s="199">
        <v>5474</v>
      </c>
    </row>
    <row r="1989">
      <c r="A1989" t="s">
        <v>257</v>
      </c>
      <c r="B1989" t="s">
        <v>7823</v>
      </c>
      <c r="C1989" t="s" s="199">
        <v>5478</v>
      </c>
    </row>
    <row r="1990">
      <c r="A1990" t="s">
        <v>257</v>
      </c>
      <c r="B1990" t="s">
        <v>7824</v>
      </c>
      <c r="C1990" t="s" s="199">
        <v>5482</v>
      </c>
    </row>
    <row r="1991">
      <c r="A1991" t="s">
        <v>257</v>
      </c>
      <c r="B1991" t="s">
        <v>7825</v>
      </c>
      <c r="C1991" t="s" s="199">
        <v>5486</v>
      </c>
    </row>
    <row r="1992">
      <c r="A1992" t="s">
        <v>257</v>
      </c>
      <c r="B1992" t="s">
        <v>7826</v>
      </c>
      <c r="C1992" t="s" s="199">
        <v>7827</v>
      </c>
    </row>
    <row r="1993">
      <c r="A1993" t="s">
        <v>257</v>
      </c>
      <c r="B1993" t="s">
        <v>7828</v>
      </c>
      <c r="C1993" t="s" s="199">
        <v>6018</v>
      </c>
    </row>
    <row r="1994">
      <c r="A1994" t="s">
        <v>257</v>
      </c>
      <c r="B1994" t="s">
        <v>7829</v>
      </c>
      <c r="C1994" t="s" s="199">
        <v>6020</v>
      </c>
    </row>
    <row r="1995">
      <c r="A1995" t="s">
        <v>257</v>
      </c>
      <c r="B1995" t="s">
        <v>7830</v>
      </c>
      <c r="C1995" t="s" s="199">
        <v>6022</v>
      </c>
    </row>
    <row r="1996">
      <c r="A1996" t="s">
        <v>257</v>
      </c>
      <c r="B1996" t="s">
        <v>7831</v>
      </c>
      <c r="C1996" t="s" s="199">
        <v>6024</v>
      </c>
    </row>
    <row r="1997">
      <c r="A1997" t="s">
        <v>257</v>
      </c>
      <c r="B1997" t="s">
        <v>7832</v>
      </c>
      <c r="C1997" t="s" s="199">
        <v>6026</v>
      </c>
    </row>
    <row r="1998">
      <c r="A1998" t="s">
        <v>257</v>
      </c>
      <c r="B1998" t="s">
        <v>7833</v>
      </c>
      <c r="C1998" t="s" s="199">
        <v>5508</v>
      </c>
    </row>
    <row r="1999">
      <c r="A1999" t="s">
        <v>257</v>
      </c>
      <c r="B1999" t="s">
        <v>7834</v>
      </c>
      <c r="C1999" t="s" s="199">
        <v>5512</v>
      </c>
    </row>
    <row r="2000">
      <c r="A2000" t="s">
        <v>257</v>
      </c>
      <c r="B2000" t="s">
        <v>7835</v>
      </c>
      <c r="C2000" t="s" s="199">
        <v>5516</v>
      </c>
    </row>
    <row r="2001">
      <c r="A2001" t="s">
        <v>257</v>
      </c>
      <c r="B2001" t="s">
        <v>7836</v>
      </c>
      <c r="C2001" t="s" s="199">
        <v>5520</v>
      </c>
    </row>
    <row r="2002">
      <c r="A2002" t="s">
        <v>257</v>
      </c>
      <c r="B2002" t="s">
        <v>7837</v>
      </c>
      <c r="C2002" t="s" s="199">
        <v>5524</v>
      </c>
    </row>
    <row r="2003">
      <c r="A2003" t="s">
        <v>257</v>
      </c>
      <c r="B2003" t="s">
        <v>7838</v>
      </c>
      <c r="C2003" t="s" s="199">
        <v>7839</v>
      </c>
    </row>
    <row r="2004">
      <c r="A2004" t="s">
        <v>257</v>
      </c>
      <c r="B2004" t="s">
        <v>7840</v>
      </c>
      <c r="C2004" t="s" s="199">
        <v>6046</v>
      </c>
    </row>
    <row r="2005">
      <c r="A2005" t="s">
        <v>257</v>
      </c>
      <c r="B2005" t="s">
        <v>7841</v>
      </c>
      <c r="C2005" t="s" s="199">
        <v>6048</v>
      </c>
    </row>
    <row r="2006">
      <c r="A2006" t="s">
        <v>257</v>
      </c>
      <c r="B2006" t="s">
        <v>7842</v>
      </c>
      <c r="C2006" t="s" s="199">
        <v>6050</v>
      </c>
    </row>
    <row r="2007">
      <c r="A2007" t="s">
        <v>257</v>
      </c>
      <c r="B2007" t="s">
        <v>7843</v>
      </c>
      <c r="C2007" t="s" s="199">
        <v>6052</v>
      </c>
    </row>
    <row r="2008">
      <c r="A2008" t="s">
        <v>257</v>
      </c>
      <c r="B2008" t="s">
        <v>7844</v>
      </c>
      <c r="C2008" t="s" s="199">
        <v>6054</v>
      </c>
    </row>
    <row r="2009">
      <c r="A2009" t="s">
        <v>257</v>
      </c>
      <c r="B2009" t="s">
        <v>7845</v>
      </c>
      <c r="C2009" t="s" s="199">
        <v>5546</v>
      </c>
    </row>
    <row r="2010">
      <c r="A2010" t="s">
        <v>257</v>
      </c>
      <c r="B2010" t="s">
        <v>7846</v>
      </c>
      <c r="C2010" t="s" s="199">
        <v>5550</v>
      </c>
    </row>
    <row r="2011">
      <c r="A2011" t="s">
        <v>257</v>
      </c>
      <c r="B2011" t="s">
        <v>7847</v>
      </c>
      <c r="C2011" t="s" s="199">
        <v>5554</v>
      </c>
    </row>
    <row r="2012">
      <c r="A2012" t="s">
        <v>257</v>
      </c>
      <c r="B2012" t="s">
        <v>7848</v>
      </c>
      <c r="C2012" t="s" s="199">
        <v>5558</v>
      </c>
    </row>
    <row r="2013">
      <c r="A2013" t="s">
        <v>257</v>
      </c>
      <c r="B2013" t="s">
        <v>7849</v>
      </c>
      <c r="C2013" t="s" s="199">
        <v>5562</v>
      </c>
    </row>
    <row r="2014">
      <c r="A2014" t="s">
        <v>257</v>
      </c>
      <c r="B2014" t="s">
        <v>7850</v>
      </c>
      <c r="C2014" t="s" s="199">
        <v>7851</v>
      </c>
    </row>
    <row r="2015">
      <c r="A2015" t="s">
        <v>257</v>
      </c>
      <c r="B2015" t="s">
        <v>7852</v>
      </c>
      <c r="C2015" t="s" s="199">
        <v>6074</v>
      </c>
    </row>
    <row r="2016">
      <c r="A2016" t="s">
        <v>257</v>
      </c>
      <c r="B2016" t="s">
        <v>7853</v>
      </c>
      <c r="C2016" t="s" s="199">
        <v>6076</v>
      </c>
    </row>
    <row r="2017">
      <c r="A2017" t="s">
        <v>257</v>
      </c>
      <c r="B2017" t="s">
        <v>7854</v>
      </c>
      <c r="C2017" t="s" s="199">
        <v>6078</v>
      </c>
    </row>
    <row r="2018">
      <c r="A2018" t="s">
        <v>257</v>
      </c>
      <c r="B2018" t="s">
        <v>7855</v>
      </c>
      <c r="C2018" t="s" s="199">
        <v>6080</v>
      </c>
    </row>
    <row r="2019">
      <c r="A2019" t="s">
        <v>257</v>
      </c>
      <c r="B2019" t="s">
        <v>7856</v>
      </c>
      <c r="C2019" t="s" s="199">
        <v>6082</v>
      </c>
    </row>
    <row r="2020">
      <c r="A2020" t="s">
        <v>257</v>
      </c>
      <c r="B2020" t="s">
        <v>7857</v>
      </c>
      <c r="C2020" t="s" s="199">
        <v>5680</v>
      </c>
    </row>
    <row r="2021">
      <c r="A2021" t="s">
        <v>257</v>
      </c>
      <c r="B2021" t="s">
        <v>7858</v>
      </c>
      <c r="C2021" t="s" s="199">
        <v>5708</v>
      </c>
    </row>
    <row r="2022">
      <c r="A2022" t="s">
        <v>257</v>
      </c>
      <c r="B2022" t="s">
        <v>7859</v>
      </c>
      <c r="C2022" t="s" s="199">
        <v>5736</v>
      </c>
    </row>
    <row r="2023">
      <c r="A2023" t="s">
        <v>257</v>
      </c>
      <c r="B2023" t="s">
        <v>7860</v>
      </c>
      <c r="C2023" t="s" s="199">
        <v>5764</v>
      </c>
    </row>
    <row r="2024">
      <c r="A2024" t="s">
        <v>257</v>
      </c>
      <c r="B2024" t="s">
        <v>7861</v>
      </c>
      <c r="C2024" t="s" s="199">
        <v>5792</v>
      </c>
    </row>
    <row r="2025">
      <c r="A2025" t="s">
        <v>257</v>
      </c>
      <c r="B2025" t="s">
        <v>7862</v>
      </c>
      <c r="C2025" t="s" s="199">
        <v>5820</v>
      </c>
    </row>
    <row r="2026">
      <c r="A2026" t="s">
        <v>257</v>
      </c>
      <c r="B2026" t="s">
        <v>7863</v>
      </c>
      <c r="C2026" t="s" s="199">
        <v>5848</v>
      </c>
    </row>
    <row r="2027">
      <c r="A2027" t="s">
        <v>257</v>
      </c>
      <c r="B2027" t="s">
        <v>7864</v>
      </c>
      <c r="C2027" t="s" s="199">
        <v>5876</v>
      </c>
    </row>
    <row r="2028">
      <c r="A2028" t="s">
        <v>257</v>
      </c>
      <c r="B2028" t="s">
        <v>7865</v>
      </c>
      <c r="C2028" t="s" s="199">
        <v>5904</v>
      </c>
    </row>
    <row r="2029">
      <c r="A2029" t="s">
        <v>257</v>
      </c>
      <c r="B2029" t="s">
        <v>7866</v>
      </c>
      <c r="C2029" t="s" s="199">
        <v>5932</v>
      </c>
    </row>
    <row r="2030">
      <c r="A2030" t="s">
        <v>257</v>
      </c>
      <c r="B2030" t="s">
        <v>7867</v>
      </c>
      <c r="C2030" t="s" s="199">
        <v>5960</v>
      </c>
    </row>
    <row r="2031">
      <c r="A2031" t="s">
        <v>257</v>
      </c>
      <c r="B2031" t="s">
        <v>7868</v>
      </c>
      <c r="C2031" t="s" s="199">
        <v>5988</v>
      </c>
    </row>
    <row r="2032">
      <c r="A2032" t="s">
        <v>257</v>
      </c>
      <c r="B2032" t="s">
        <v>7869</v>
      </c>
      <c r="C2032" t="s" s="199">
        <v>6016</v>
      </c>
    </row>
    <row r="2033">
      <c r="A2033" t="s">
        <v>257</v>
      </c>
      <c r="B2033" t="s">
        <v>7870</v>
      </c>
      <c r="C2033" t="s" s="199">
        <v>6044</v>
      </c>
    </row>
    <row r="2034">
      <c r="A2034" t="s">
        <v>257</v>
      </c>
      <c r="B2034" t="s">
        <v>7871</v>
      </c>
      <c r="C2034" t="s" s="199">
        <v>6072</v>
      </c>
    </row>
    <row r="2035">
      <c r="A2035" t="s">
        <v>257</v>
      </c>
      <c r="B2035" t="s">
        <v>7872</v>
      </c>
      <c r="C2035" t="s" s="199">
        <v>7873</v>
      </c>
    </row>
    <row r="2036">
      <c r="A2036" t="s">
        <v>257</v>
      </c>
      <c r="B2036" t="s">
        <v>7874</v>
      </c>
      <c r="C2036" t="s" s="199">
        <v>7875</v>
      </c>
    </row>
    <row r="2037">
      <c r="A2037" t="s">
        <v>257</v>
      </c>
      <c r="B2037" t="s">
        <v>7876</v>
      </c>
      <c r="C2037" t="s" s="199">
        <v>7877</v>
      </c>
    </row>
    <row r="2038">
      <c r="A2038" t="s">
        <v>257</v>
      </c>
      <c r="B2038" t="s">
        <v>7878</v>
      </c>
      <c r="C2038" t="s" s="199">
        <v>7879</v>
      </c>
    </row>
    <row r="2039">
      <c r="A2039" t="s">
        <v>257</v>
      </c>
      <c r="B2039" t="s">
        <v>7880</v>
      </c>
      <c r="C2039" t="s" s="199">
        <v>7881</v>
      </c>
    </row>
    <row r="2040">
      <c r="A2040" t="s">
        <v>257</v>
      </c>
      <c r="B2040" t="s">
        <v>7882</v>
      </c>
      <c r="C2040" t="s" s="199">
        <v>7883</v>
      </c>
    </row>
    <row r="2041">
      <c r="A2041" t="s">
        <v>257</v>
      </c>
      <c r="B2041" t="s">
        <v>7884</v>
      </c>
      <c r="C2041" t="s" s="199">
        <v>7885</v>
      </c>
    </row>
    <row r="2042">
      <c r="A2042" t="s">
        <v>257</v>
      </c>
      <c r="B2042" t="s">
        <v>7886</v>
      </c>
      <c r="C2042" t="s" s="199">
        <v>7887</v>
      </c>
    </row>
    <row r="2043">
      <c r="A2043" t="s">
        <v>257</v>
      </c>
      <c r="B2043" t="s">
        <v>7888</v>
      </c>
      <c r="C2043" t="s" s="199">
        <v>7889</v>
      </c>
    </row>
    <row r="2044">
      <c r="A2044" t="s">
        <v>257</v>
      </c>
      <c r="B2044" t="s">
        <v>7890</v>
      </c>
      <c r="C2044" t="s" s="199">
        <v>7891</v>
      </c>
    </row>
    <row r="2045">
      <c r="A2045" t="s">
        <v>257</v>
      </c>
      <c r="B2045" t="s">
        <v>7892</v>
      </c>
      <c r="C2045" t="s" s="199">
        <v>7893</v>
      </c>
    </row>
    <row r="2046">
      <c r="A2046" t="s">
        <v>257</v>
      </c>
      <c r="B2046" t="s">
        <v>7894</v>
      </c>
      <c r="C2046" t="s" s="199">
        <v>7895</v>
      </c>
    </row>
    <row r="2047">
      <c r="A2047" t="s">
        <v>257</v>
      </c>
      <c r="B2047" t="s">
        <v>7896</v>
      </c>
      <c r="C2047" t="s" s="199">
        <v>7897</v>
      </c>
    </row>
    <row r="2048">
      <c r="A2048" t="s">
        <v>258</v>
      </c>
      <c r="B2048" t="s">
        <v>7898</v>
      </c>
      <c r="C2048" t="s" s="199">
        <v>5002</v>
      </c>
    </row>
    <row r="2049">
      <c r="A2049" t="s">
        <v>258</v>
      </c>
      <c r="B2049" t="s">
        <v>7899</v>
      </c>
      <c r="C2049" t="s" s="199">
        <v>5040</v>
      </c>
    </row>
    <row r="2050">
      <c r="A2050" t="s">
        <v>258</v>
      </c>
      <c r="B2050" t="s">
        <v>7900</v>
      </c>
      <c r="C2050" t="s" s="199">
        <v>5078</v>
      </c>
    </row>
    <row r="2051">
      <c r="A2051" t="s">
        <v>258</v>
      </c>
      <c r="B2051" t="s">
        <v>7901</v>
      </c>
      <c r="C2051" t="s" s="199">
        <v>5116</v>
      </c>
    </row>
    <row r="2052">
      <c r="A2052" t="s">
        <v>258</v>
      </c>
      <c r="B2052" t="s">
        <v>7902</v>
      </c>
      <c r="C2052" t="s" s="199">
        <v>5154</v>
      </c>
    </row>
    <row r="2053">
      <c r="A2053" t="s">
        <v>258</v>
      </c>
      <c r="B2053" t="s">
        <v>7903</v>
      </c>
      <c r="C2053" t="s" s="199">
        <v>5192</v>
      </c>
    </row>
    <row r="2054">
      <c r="A2054" t="s">
        <v>258</v>
      </c>
      <c r="B2054" t="s">
        <v>7904</v>
      </c>
      <c r="C2054" t="s" s="199">
        <v>5230</v>
      </c>
    </row>
    <row r="2055">
      <c r="A2055" t="s">
        <v>258</v>
      </c>
      <c r="B2055" t="s">
        <v>7905</v>
      </c>
      <c r="C2055" t="s" s="199">
        <v>5268</v>
      </c>
    </row>
    <row r="2056">
      <c r="A2056" t="s">
        <v>258</v>
      </c>
      <c r="B2056" t="s">
        <v>7906</v>
      </c>
      <c r="C2056" t="s" s="199">
        <v>5306</v>
      </c>
    </row>
    <row r="2057">
      <c r="A2057" t="s">
        <v>258</v>
      </c>
      <c r="B2057" t="s">
        <v>7907</v>
      </c>
      <c r="C2057" t="s" s="199">
        <v>5344</v>
      </c>
    </row>
    <row r="2058">
      <c r="A2058" t="s">
        <v>258</v>
      </c>
      <c r="B2058" t="s">
        <v>7908</v>
      </c>
      <c r="C2058" t="s" s="199">
        <v>5382</v>
      </c>
    </row>
    <row r="2059">
      <c r="A2059" t="s">
        <v>258</v>
      </c>
      <c r="B2059" t="s">
        <v>7909</v>
      </c>
      <c r="C2059" t="s" s="199">
        <v>5420</v>
      </c>
    </row>
    <row r="2060">
      <c r="A2060" t="s">
        <v>258</v>
      </c>
      <c r="B2060" t="s">
        <v>7910</v>
      </c>
      <c r="C2060" t="s" s="199">
        <v>5458</v>
      </c>
    </row>
    <row r="2061">
      <c r="A2061" t="s">
        <v>258</v>
      </c>
      <c r="B2061" t="s">
        <v>7911</v>
      </c>
      <c r="C2061" t="s" s="199">
        <v>5496</v>
      </c>
    </row>
    <row r="2062">
      <c r="A2062" t="s">
        <v>258</v>
      </c>
      <c r="B2062" t="s">
        <v>7912</v>
      </c>
      <c r="C2062" t="s" s="199">
        <v>5534</v>
      </c>
    </row>
    <row r="2063">
      <c r="A2063" t="s">
        <v>257</v>
      </c>
      <c r="B2063" t="s">
        <v>7913</v>
      </c>
      <c r="C2063" t="s" s="199">
        <v>5692</v>
      </c>
    </row>
    <row r="2064">
      <c r="A2064" t="s">
        <v>257</v>
      </c>
      <c r="B2064" t="s">
        <v>7914</v>
      </c>
      <c r="C2064" t="s" s="199">
        <v>5720</v>
      </c>
    </row>
    <row r="2065">
      <c r="A2065" t="s">
        <v>257</v>
      </c>
      <c r="B2065" t="s">
        <v>7915</v>
      </c>
      <c r="C2065" t="s" s="199">
        <v>5748</v>
      </c>
    </row>
    <row r="2066">
      <c r="A2066" t="s">
        <v>257</v>
      </c>
      <c r="B2066" t="s">
        <v>7916</v>
      </c>
      <c r="C2066" t="s" s="199">
        <v>5776</v>
      </c>
    </row>
    <row r="2067">
      <c r="A2067" t="s">
        <v>257</v>
      </c>
      <c r="B2067" t="s">
        <v>7917</v>
      </c>
      <c r="C2067" t="s" s="199">
        <v>5804</v>
      </c>
    </row>
    <row r="2068">
      <c r="A2068" t="s">
        <v>257</v>
      </c>
      <c r="B2068" t="s">
        <v>7918</v>
      </c>
      <c r="C2068" t="s" s="199">
        <v>5832</v>
      </c>
    </row>
    <row r="2069">
      <c r="A2069" t="s">
        <v>257</v>
      </c>
      <c r="B2069" t="s">
        <v>7919</v>
      </c>
      <c r="C2069" t="s" s="199">
        <v>5860</v>
      </c>
    </row>
    <row r="2070">
      <c r="A2070" t="s">
        <v>257</v>
      </c>
      <c r="B2070" t="s">
        <v>7920</v>
      </c>
      <c r="C2070" t="s" s="199">
        <v>5888</v>
      </c>
    </row>
    <row r="2071">
      <c r="A2071" t="s">
        <v>257</v>
      </c>
      <c r="B2071" t="s">
        <v>7921</v>
      </c>
      <c r="C2071" t="s" s="199">
        <v>5916</v>
      </c>
    </row>
    <row r="2072">
      <c r="A2072" t="s">
        <v>257</v>
      </c>
      <c r="B2072" t="s">
        <v>7922</v>
      </c>
      <c r="C2072" t="s" s="199">
        <v>5944</v>
      </c>
    </row>
    <row r="2073">
      <c r="A2073" t="s">
        <v>257</v>
      </c>
      <c r="B2073" t="s">
        <v>7923</v>
      </c>
      <c r="C2073" t="s" s="199">
        <v>5972</v>
      </c>
    </row>
    <row r="2074">
      <c r="A2074" t="s">
        <v>257</v>
      </c>
      <c r="B2074" t="s">
        <v>7924</v>
      </c>
      <c r="C2074" t="s" s="199">
        <v>6000</v>
      </c>
    </row>
    <row r="2075">
      <c r="A2075" t="s">
        <v>257</v>
      </c>
      <c r="B2075" t="s">
        <v>7925</v>
      </c>
      <c r="C2075" t="s" s="199">
        <v>6028</v>
      </c>
    </row>
    <row r="2076">
      <c r="A2076" t="s">
        <v>257</v>
      </c>
      <c r="B2076" t="s">
        <v>7926</v>
      </c>
      <c r="C2076" t="s" s="199">
        <v>6056</v>
      </c>
    </row>
    <row r="2077">
      <c r="A2077" t="s">
        <v>257</v>
      </c>
      <c r="B2077" t="s">
        <v>7927</v>
      </c>
      <c r="C2077" t="s" s="199">
        <v>6084</v>
      </c>
    </row>
    <row r="2078">
      <c r="A2078" t="s">
        <v>257</v>
      </c>
      <c r="B2078" t="s">
        <v>7928</v>
      </c>
      <c r="C2078" t="s" s="199">
        <v>5694</v>
      </c>
    </row>
    <row r="2079">
      <c r="A2079" t="s">
        <v>257</v>
      </c>
      <c r="B2079" t="s">
        <v>7929</v>
      </c>
      <c r="C2079" t="s" s="199">
        <v>5722</v>
      </c>
    </row>
    <row r="2080">
      <c r="A2080" t="s">
        <v>257</v>
      </c>
      <c r="B2080" t="s">
        <v>7930</v>
      </c>
      <c r="C2080" t="s" s="199">
        <v>5750</v>
      </c>
    </row>
    <row r="2081">
      <c r="A2081" t="s">
        <v>257</v>
      </c>
      <c r="B2081" t="s">
        <v>7931</v>
      </c>
      <c r="C2081" t="s" s="199">
        <v>5778</v>
      </c>
    </row>
    <row r="2082">
      <c r="A2082" t="s">
        <v>257</v>
      </c>
      <c r="B2082" t="s">
        <v>7932</v>
      </c>
      <c r="C2082" t="s" s="199">
        <v>5806</v>
      </c>
    </row>
    <row r="2083">
      <c r="A2083" t="s">
        <v>257</v>
      </c>
      <c r="B2083" t="s">
        <v>7933</v>
      </c>
      <c r="C2083" t="s" s="199">
        <v>5834</v>
      </c>
    </row>
    <row r="2084">
      <c r="A2084" t="s">
        <v>257</v>
      </c>
      <c r="B2084" t="s">
        <v>7934</v>
      </c>
      <c r="C2084" t="s" s="199">
        <v>5862</v>
      </c>
    </row>
    <row r="2085">
      <c r="A2085" t="s">
        <v>257</v>
      </c>
      <c r="B2085" t="s">
        <v>7935</v>
      </c>
      <c r="C2085" t="s" s="199">
        <v>5890</v>
      </c>
    </row>
    <row r="2086">
      <c r="A2086" t="s">
        <v>257</v>
      </c>
      <c r="B2086" t="s">
        <v>7936</v>
      </c>
      <c r="C2086" t="s" s="199">
        <v>5918</v>
      </c>
    </row>
    <row r="2087">
      <c r="A2087" t="s">
        <v>257</v>
      </c>
      <c r="B2087" t="s">
        <v>7937</v>
      </c>
      <c r="C2087" t="s" s="199">
        <v>5946</v>
      </c>
    </row>
    <row r="2088">
      <c r="A2088" t="s">
        <v>257</v>
      </c>
      <c r="B2088" t="s">
        <v>7938</v>
      </c>
      <c r="C2088" t="s" s="199">
        <v>5974</v>
      </c>
    </row>
    <row r="2089">
      <c r="A2089" t="s">
        <v>257</v>
      </c>
      <c r="B2089" t="s">
        <v>7939</v>
      </c>
      <c r="C2089" t="s" s="199">
        <v>6002</v>
      </c>
    </row>
    <row r="2090">
      <c r="A2090" t="s">
        <v>257</v>
      </c>
      <c r="B2090" t="s">
        <v>7940</v>
      </c>
      <c r="C2090" t="s" s="199">
        <v>6030</v>
      </c>
    </row>
    <row r="2091">
      <c r="A2091" t="s">
        <v>257</v>
      </c>
      <c r="B2091" t="s">
        <v>7941</v>
      </c>
      <c r="C2091" t="s" s="199">
        <v>6058</v>
      </c>
    </row>
    <row r="2092">
      <c r="A2092" t="s">
        <v>257</v>
      </c>
      <c r="B2092" t="s">
        <v>7942</v>
      </c>
      <c r="C2092" t="s" s="199">
        <v>6086</v>
      </c>
    </row>
    <row r="2093">
      <c r="A2093" t="s">
        <v>257</v>
      </c>
      <c r="B2093" t="s">
        <v>7943</v>
      </c>
      <c r="C2093" t="s" s="199">
        <v>5696</v>
      </c>
    </row>
    <row r="2094">
      <c r="A2094" t="s">
        <v>257</v>
      </c>
      <c r="B2094" t="s">
        <v>7944</v>
      </c>
      <c r="C2094" t="s" s="199">
        <v>5724</v>
      </c>
    </row>
    <row r="2095">
      <c r="A2095" t="s">
        <v>257</v>
      </c>
      <c r="B2095" t="s">
        <v>7945</v>
      </c>
      <c r="C2095" t="s" s="199">
        <v>5752</v>
      </c>
    </row>
    <row r="2096">
      <c r="A2096" t="s">
        <v>257</v>
      </c>
      <c r="B2096" t="s">
        <v>7946</v>
      </c>
      <c r="C2096" t="s" s="199">
        <v>5780</v>
      </c>
    </row>
    <row r="2097">
      <c r="A2097" t="s">
        <v>257</v>
      </c>
      <c r="B2097" t="s">
        <v>7947</v>
      </c>
      <c r="C2097" t="s" s="199">
        <v>5808</v>
      </c>
    </row>
    <row r="2098">
      <c r="A2098" t="s">
        <v>257</v>
      </c>
      <c r="B2098" t="s">
        <v>7948</v>
      </c>
      <c r="C2098" t="s" s="199">
        <v>5836</v>
      </c>
    </row>
    <row r="2099">
      <c r="A2099" t="s">
        <v>257</v>
      </c>
      <c r="B2099" t="s">
        <v>7949</v>
      </c>
      <c r="C2099" t="s" s="199">
        <v>5864</v>
      </c>
    </row>
    <row r="2100">
      <c r="A2100" t="s">
        <v>257</v>
      </c>
      <c r="B2100" t="s">
        <v>7950</v>
      </c>
      <c r="C2100" t="s" s="199">
        <v>5892</v>
      </c>
    </row>
    <row r="2101">
      <c r="A2101" t="s">
        <v>257</v>
      </c>
      <c r="B2101" t="s">
        <v>7951</v>
      </c>
      <c r="C2101" t="s" s="199">
        <v>5920</v>
      </c>
    </row>
    <row r="2102">
      <c r="A2102" t="s">
        <v>257</v>
      </c>
      <c r="B2102" t="s">
        <v>7952</v>
      </c>
      <c r="C2102" t="s" s="199">
        <v>5948</v>
      </c>
    </row>
    <row r="2103">
      <c r="A2103" t="s">
        <v>257</v>
      </c>
      <c r="B2103" t="s">
        <v>7953</v>
      </c>
      <c r="C2103" t="s" s="199">
        <v>5976</v>
      </c>
    </row>
    <row r="2104">
      <c r="A2104" t="s">
        <v>257</v>
      </c>
      <c r="B2104" t="s">
        <v>7954</v>
      </c>
      <c r="C2104" t="s" s="199">
        <v>6004</v>
      </c>
    </row>
    <row r="2105">
      <c r="A2105" t="s">
        <v>257</v>
      </c>
      <c r="B2105" t="s">
        <v>7955</v>
      </c>
      <c r="C2105" t="s" s="199">
        <v>6032</v>
      </c>
    </row>
    <row r="2106">
      <c r="A2106" t="s">
        <v>257</v>
      </c>
      <c r="B2106" t="s">
        <v>7956</v>
      </c>
      <c r="C2106" t="s" s="199">
        <v>6060</v>
      </c>
    </row>
    <row r="2107">
      <c r="A2107" t="s">
        <v>257</v>
      </c>
      <c r="B2107" t="s">
        <v>7957</v>
      </c>
      <c r="C2107" t="s" s="199">
        <v>6088</v>
      </c>
    </row>
    <row r="2108">
      <c r="A2108" t="s">
        <v>257</v>
      </c>
      <c r="B2108" t="s">
        <v>7958</v>
      </c>
      <c r="C2108" t="s" s="199">
        <v>5698</v>
      </c>
    </row>
    <row r="2109">
      <c r="A2109" t="s">
        <v>257</v>
      </c>
      <c r="B2109" t="s">
        <v>7959</v>
      </c>
      <c r="C2109" t="s" s="199">
        <v>5700</v>
      </c>
    </row>
    <row r="2110">
      <c r="A2110" t="s">
        <v>257</v>
      </c>
      <c r="B2110" t="s">
        <v>7960</v>
      </c>
      <c r="C2110" t="s" s="199">
        <v>5702</v>
      </c>
    </row>
    <row r="2111">
      <c r="A2111" t="s">
        <v>257</v>
      </c>
      <c r="B2111" t="s">
        <v>7961</v>
      </c>
      <c r="C2111" t="s" s="199">
        <v>5726</v>
      </c>
    </row>
    <row r="2112">
      <c r="A2112" t="s">
        <v>257</v>
      </c>
      <c r="B2112" t="s">
        <v>7962</v>
      </c>
      <c r="C2112" t="s" s="199">
        <v>5728</v>
      </c>
    </row>
    <row r="2113">
      <c r="A2113" t="s">
        <v>257</v>
      </c>
      <c r="B2113" t="s">
        <v>7963</v>
      </c>
      <c r="C2113" t="s" s="199">
        <v>5730</v>
      </c>
    </row>
    <row r="2114">
      <c r="A2114" t="s">
        <v>257</v>
      </c>
      <c r="B2114" t="s">
        <v>7964</v>
      </c>
      <c r="C2114" t="s" s="199">
        <v>5754</v>
      </c>
    </row>
    <row r="2115">
      <c r="A2115" t="s">
        <v>257</v>
      </c>
      <c r="B2115" t="s">
        <v>7965</v>
      </c>
      <c r="C2115" t="s" s="199">
        <v>5756</v>
      </c>
    </row>
    <row r="2116">
      <c r="A2116" t="s">
        <v>257</v>
      </c>
      <c r="B2116" t="s">
        <v>7966</v>
      </c>
      <c r="C2116" t="s" s="199">
        <v>5758</v>
      </c>
    </row>
    <row r="2117">
      <c r="A2117" t="s">
        <v>257</v>
      </c>
      <c r="B2117" t="s">
        <v>7967</v>
      </c>
      <c r="C2117" t="s" s="199">
        <v>5782</v>
      </c>
    </row>
    <row r="2118">
      <c r="A2118" t="s">
        <v>257</v>
      </c>
      <c r="B2118" t="s">
        <v>7968</v>
      </c>
      <c r="C2118" t="s" s="199">
        <v>5784</v>
      </c>
    </row>
    <row r="2119">
      <c r="A2119" t="s">
        <v>257</v>
      </c>
      <c r="B2119" t="s">
        <v>7969</v>
      </c>
      <c r="C2119" t="s" s="199">
        <v>5786</v>
      </c>
    </row>
    <row r="2120">
      <c r="A2120" t="s">
        <v>257</v>
      </c>
      <c r="B2120" t="s">
        <v>7970</v>
      </c>
      <c r="C2120" t="s" s="199">
        <v>5810</v>
      </c>
    </row>
    <row r="2121">
      <c r="A2121" t="s">
        <v>257</v>
      </c>
      <c r="B2121" t="s">
        <v>7971</v>
      </c>
      <c r="C2121" t="s" s="199">
        <v>5812</v>
      </c>
    </row>
    <row r="2122">
      <c r="A2122" t="s">
        <v>257</v>
      </c>
      <c r="B2122" t="s">
        <v>7972</v>
      </c>
      <c r="C2122" t="s" s="199">
        <v>5814</v>
      </c>
    </row>
    <row r="2123">
      <c r="A2123" t="s">
        <v>257</v>
      </c>
      <c r="B2123" t="s">
        <v>7973</v>
      </c>
      <c r="C2123" t="s" s="199">
        <v>5838</v>
      </c>
    </row>
    <row r="2124">
      <c r="A2124" t="s">
        <v>257</v>
      </c>
      <c r="B2124" t="s">
        <v>7974</v>
      </c>
      <c r="C2124" t="s" s="199">
        <v>5840</v>
      </c>
    </row>
    <row r="2125">
      <c r="A2125" t="s">
        <v>257</v>
      </c>
      <c r="B2125" t="s">
        <v>7975</v>
      </c>
      <c r="C2125" t="s" s="199">
        <v>5842</v>
      </c>
    </row>
    <row r="2126">
      <c r="A2126" t="s">
        <v>257</v>
      </c>
      <c r="B2126" t="s">
        <v>7976</v>
      </c>
      <c r="C2126" t="s" s="199">
        <v>5866</v>
      </c>
    </row>
    <row r="2127">
      <c r="A2127" t="s">
        <v>257</v>
      </c>
      <c r="B2127" t="s">
        <v>7977</v>
      </c>
      <c r="C2127" t="s" s="199">
        <v>5868</v>
      </c>
    </row>
    <row r="2128">
      <c r="A2128" t="s">
        <v>257</v>
      </c>
      <c r="B2128" t="s">
        <v>7978</v>
      </c>
      <c r="C2128" t="s" s="199">
        <v>5870</v>
      </c>
    </row>
    <row r="2129">
      <c r="A2129" t="s">
        <v>257</v>
      </c>
      <c r="B2129" t="s">
        <v>7979</v>
      </c>
      <c r="C2129" t="s" s="199">
        <v>5894</v>
      </c>
    </row>
    <row r="2130">
      <c r="A2130" t="s">
        <v>257</v>
      </c>
      <c r="B2130" t="s">
        <v>7980</v>
      </c>
      <c r="C2130" t="s" s="199">
        <v>5896</v>
      </c>
    </row>
    <row r="2131">
      <c r="A2131" t="s">
        <v>257</v>
      </c>
      <c r="B2131" t="s">
        <v>7981</v>
      </c>
      <c r="C2131" t="s" s="199">
        <v>5898</v>
      </c>
    </row>
    <row r="2132">
      <c r="A2132" t="s">
        <v>257</v>
      </c>
      <c r="B2132" t="s">
        <v>7982</v>
      </c>
      <c r="C2132" t="s" s="199">
        <v>5922</v>
      </c>
    </row>
    <row r="2133">
      <c r="A2133" t="s">
        <v>257</v>
      </c>
      <c r="B2133" t="s">
        <v>7983</v>
      </c>
      <c r="C2133" t="s" s="199">
        <v>5924</v>
      </c>
    </row>
    <row r="2134">
      <c r="A2134" t="s">
        <v>257</v>
      </c>
      <c r="B2134" t="s">
        <v>7984</v>
      </c>
      <c r="C2134" t="s" s="199">
        <v>5926</v>
      </c>
    </row>
    <row r="2135">
      <c r="A2135" t="s">
        <v>257</v>
      </c>
      <c r="B2135" t="s">
        <v>7985</v>
      </c>
      <c r="C2135" t="s" s="199">
        <v>5950</v>
      </c>
    </row>
    <row r="2136">
      <c r="A2136" t="s">
        <v>257</v>
      </c>
      <c r="B2136" t="s">
        <v>7986</v>
      </c>
      <c r="C2136" t="s" s="199">
        <v>5952</v>
      </c>
    </row>
    <row r="2137">
      <c r="A2137" t="s">
        <v>257</v>
      </c>
      <c r="B2137" t="s">
        <v>7987</v>
      </c>
      <c r="C2137" t="s" s="199">
        <v>5954</v>
      </c>
    </row>
    <row r="2138">
      <c r="A2138" t="s">
        <v>257</v>
      </c>
      <c r="B2138" t="s">
        <v>7988</v>
      </c>
      <c r="C2138" t="s" s="199">
        <v>5978</v>
      </c>
    </row>
    <row r="2139">
      <c r="A2139" t="s">
        <v>257</v>
      </c>
      <c r="B2139" t="s">
        <v>7989</v>
      </c>
      <c r="C2139" t="s" s="199">
        <v>5980</v>
      </c>
    </row>
    <row r="2140">
      <c r="A2140" t="s">
        <v>257</v>
      </c>
      <c r="B2140" t="s">
        <v>7990</v>
      </c>
      <c r="C2140" t="s" s="199">
        <v>5982</v>
      </c>
    </row>
    <row r="2141">
      <c r="A2141" t="s">
        <v>257</v>
      </c>
      <c r="B2141" t="s">
        <v>7991</v>
      </c>
      <c r="C2141" t="s" s="199">
        <v>6006</v>
      </c>
    </row>
    <row r="2142">
      <c r="A2142" t="s">
        <v>257</v>
      </c>
      <c r="B2142" t="s">
        <v>7992</v>
      </c>
      <c r="C2142" t="s" s="199">
        <v>6008</v>
      </c>
    </row>
    <row r="2143">
      <c r="A2143" t="s">
        <v>257</v>
      </c>
      <c r="B2143" t="s">
        <v>7993</v>
      </c>
      <c r="C2143" t="s" s="199">
        <v>6010</v>
      </c>
    </row>
    <row r="2144">
      <c r="A2144" t="s">
        <v>257</v>
      </c>
      <c r="B2144" t="s">
        <v>7994</v>
      </c>
      <c r="C2144" t="s" s="199">
        <v>6034</v>
      </c>
    </row>
    <row r="2145">
      <c r="A2145" t="s">
        <v>257</v>
      </c>
      <c r="B2145" t="s">
        <v>7995</v>
      </c>
      <c r="C2145" t="s" s="199">
        <v>6036</v>
      </c>
    </row>
    <row r="2146">
      <c r="A2146" t="s">
        <v>257</v>
      </c>
      <c r="B2146" t="s">
        <v>7996</v>
      </c>
      <c r="C2146" t="s" s="199">
        <v>6038</v>
      </c>
    </row>
    <row r="2147">
      <c r="A2147" t="s">
        <v>257</v>
      </c>
      <c r="B2147" t="s">
        <v>7997</v>
      </c>
      <c r="C2147" t="s" s="199">
        <v>6062</v>
      </c>
    </row>
    <row r="2148">
      <c r="A2148" t="s">
        <v>257</v>
      </c>
      <c r="B2148" t="s">
        <v>7998</v>
      </c>
      <c r="C2148" t="s" s="199">
        <v>6064</v>
      </c>
    </row>
    <row r="2149">
      <c r="A2149" t="s">
        <v>257</v>
      </c>
      <c r="B2149" t="s">
        <v>7999</v>
      </c>
      <c r="C2149" t="s" s="199">
        <v>6066</v>
      </c>
    </row>
    <row r="2150">
      <c r="A2150" t="s">
        <v>257</v>
      </c>
      <c r="B2150" t="s">
        <v>8000</v>
      </c>
      <c r="C2150" t="s" s="199">
        <v>6090</v>
      </c>
    </row>
    <row r="2151">
      <c r="A2151" t="s">
        <v>257</v>
      </c>
      <c r="B2151" t="s">
        <v>8001</v>
      </c>
      <c r="C2151" t="s" s="199">
        <v>6092</v>
      </c>
    </row>
    <row r="2152">
      <c r="A2152" t="s">
        <v>257</v>
      </c>
      <c r="B2152" t="s">
        <v>8002</v>
      </c>
      <c r="C2152" t="s" s="199">
        <v>6094</v>
      </c>
    </row>
    <row r="2153">
      <c r="A2153" t="s">
        <v>257</v>
      </c>
      <c r="B2153" t="s">
        <v>8003</v>
      </c>
      <c r="C2153" t="s" s="199">
        <v>5704</v>
      </c>
    </row>
    <row r="2154">
      <c r="A2154" t="s">
        <v>257</v>
      </c>
      <c r="B2154" t="s">
        <v>8004</v>
      </c>
      <c r="C2154" t="s" s="199">
        <v>5732</v>
      </c>
    </row>
    <row r="2155">
      <c r="A2155" t="s">
        <v>257</v>
      </c>
      <c r="B2155" t="s">
        <v>8005</v>
      </c>
      <c r="C2155" t="s" s="199">
        <v>5760</v>
      </c>
    </row>
    <row r="2156">
      <c r="A2156" t="s">
        <v>257</v>
      </c>
      <c r="B2156" t="s">
        <v>8006</v>
      </c>
      <c r="C2156" t="s" s="199">
        <v>5788</v>
      </c>
    </row>
    <row r="2157">
      <c r="A2157" t="s">
        <v>257</v>
      </c>
      <c r="B2157" t="s">
        <v>8007</v>
      </c>
      <c r="C2157" t="s" s="199">
        <v>5816</v>
      </c>
    </row>
    <row r="2158">
      <c r="A2158" t="s">
        <v>257</v>
      </c>
      <c r="B2158" t="s">
        <v>8008</v>
      </c>
      <c r="C2158" t="s" s="199">
        <v>5844</v>
      </c>
    </row>
    <row r="2159">
      <c r="A2159" t="s">
        <v>257</v>
      </c>
      <c r="B2159" t="s">
        <v>8009</v>
      </c>
      <c r="C2159" t="s" s="199">
        <v>5872</v>
      </c>
    </row>
    <row r="2160">
      <c r="A2160" t="s">
        <v>257</v>
      </c>
      <c r="B2160" t="s">
        <v>8010</v>
      </c>
      <c r="C2160" t="s" s="199">
        <v>5900</v>
      </c>
    </row>
    <row r="2161">
      <c r="A2161" t="s">
        <v>257</v>
      </c>
      <c r="B2161" t="s">
        <v>8011</v>
      </c>
      <c r="C2161" t="s" s="199">
        <v>5928</v>
      </c>
    </row>
    <row r="2162">
      <c r="A2162" t="s">
        <v>257</v>
      </c>
      <c r="B2162" t="s">
        <v>8012</v>
      </c>
      <c r="C2162" t="s" s="199">
        <v>5956</v>
      </c>
    </row>
    <row r="2163">
      <c r="A2163" t="s">
        <v>257</v>
      </c>
      <c r="B2163" t="s">
        <v>8013</v>
      </c>
      <c r="C2163" t="s" s="199">
        <v>5984</v>
      </c>
    </row>
    <row r="2164">
      <c r="A2164" t="s">
        <v>257</v>
      </c>
      <c r="B2164" t="s">
        <v>8014</v>
      </c>
      <c r="C2164" t="s" s="199">
        <v>6012</v>
      </c>
    </row>
    <row r="2165">
      <c r="A2165" t="s">
        <v>257</v>
      </c>
      <c r="B2165" t="s">
        <v>8015</v>
      </c>
      <c r="C2165" t="s" s="199">
        <v>6040</v>
      </c>
    </row>
    <row r="2166">
      <c r="A2166" t="s">
        <v>257</v>
      </c>
      <c r="B2166" t="s">
        <v>8016</v>
      </c>
      <c r="C2166" t="s" s="199">
        <v>6068</v>
      </c>
    </row>
    <row r="2167">
      <c r="A2167" t="s">
        <v>257</v>
      </c>
      <c r="B2167" t="s">
        <v>8017</v>
      </c>
      <c r="C2167" t="s" s="199">
        <v>6096</v>
      </c>
    </row>
    <row r="2168">
      <c r="A2168" t="s">
        <v>257</v>
      </c>
      <c r="B2168" t="s">
        <v>8018</v>
      </c>
      <c r="C2168" t="s" s="199">
        <v>5706</v>
      </c>
    </row>
    <row r="2169">
      <c r="A2169" t="s">
        <v>257</v>
      </c>
      <c r="B2169" t="s">
        <v>8019</v>
      </c>
      <c r="C2169" t="s" s="199">
        <v>5734</v>
      </c>
    </row>
    <row r="2170">
      <c r="A2170" t="s">
        <v>257</v>
      </c>
      <c r="B2170" t="s">
        <v>8020</v>
      </c>
      <c r="C2170" t="s" s="199">
        <v>5762</v>
      </c>
    </row>
    <row r="2171">
      <c r="A2171" t="s">
        <v>257</v>
      </c>
      <c r="B2171" t="s">
        <v>8021</v>
      </c>
      <c r="C2171" t="s" s="199">
        <v>5790</v>
      </c>
    </row>
    <row r="2172">
      <c r="A2172" t="s">
        <v>257</v>
      </c>
      <c r="B2172" t="s">
        <v>8022</v>
      </c>
      <c r="C2172" t="s" s="199">
        <v>5818</v>
      </c>
    </row>
    <row r="2173">
      <c r="A2173" t="s">
        <v>257</v>
      </c>
      <c r="B2173" t="s">
        <v>8023</v>
      </c>
      <c r="C2173" t="s" s="199">
        <v>5846</v>
      </c>
    </row>
    <row r="2174">
      <c r="A2174" t="s">
        <v>257</v>
      </c>
      <c r="B2174" t="s">
        <v>8024</v>
      </c>
      <c r="C2174" t="s" s="199">
        <v>5874</v>
      </c>
    </row>
    <row r="2175">
      <c r="A2175" t="s">
        <v>257</v>
      </c>
      <c r="B2175" t="s">
        <v>8025</v>
      </c>
      <c r="C2175" t="s" s="199">
        <v>5902</v>
      </c>
    </row>
    <row r="2176">
      <c r="A2176" t="s">
        <v>257</v>
      </c>
      <c r="B2176" t="s">
        <v>8026</v>
      </c>
      <c r="C2176" t="s" s="199">
        <v>5930</v>
      </c>
    </row>
    <row r="2177">
      <c r="A2177" t="s">
        <v>257</v>
      </c>
      <c r="B2177" t="s">
        <v>8027</v>
      </c>
      <c r="C2177" t="s" s="199">
        <v>5958</v>
      </c>
    </row>
    <row r="2178">
      <c r="A2178" t="s">
        <v>257</v>
      </c>
      <c r="B2178" t="s">
        <v>8028</v>
      </c>
      <c r="C2178" t="s" s="199">
        <v>5986</v>
      </c>
    </row>
    <row r="2179">
      <c r="A2179" t="s">
        <v>257</v>
      </c>
      <c r="B2179" t="s">
        <v>8029</v>
      </c>
      <c r="C2179" t="s" s="199">
        <v>6014</v>
      </c>
    </row>
    <row r="2180">
      <c r="A2180" t="s">
        <v>257</v>
      </c>
      <c r="B2180" t="s">
        <v>8030</v>
      </c>
      <c r="C2180" t="s" s="199">
        <v>6042</v>
      </c>
    </row>
    <row r="2181">
      <c r="A2181" t="s">
        <v>257</v>
      </c>
      <c r="B2181" t="s">
        <v>8031</v>
      </c>
      <c r="C2181" t="s" s="199">
        <v>6070</v>
      </c>
    </row>
    <row r="2182">
      <c r="A2182" t="s">
        <v>257</v>
      </c>
      <c r="B2182" t="s">
        <v>8032</v>
      </c>
      <c r="C2182" t="s" s="199">
        <v>6098</v>
      </c>
    </row>
    <row r="2183">
      <c r="A2183" t="s">
        <v>257</v>
      </c>
      <c r="B2183" t="s">
        <v>8033</v>
      </c>
      <c r="C2183" t="s" s="199">
        <v>6117</v>
      </c>
    </row>
    <row r="2184">
      <c r="A2184" t="s">
        <v>257</v>
      </c>
      <c r="B2184" t="s">
        <v>8034</v>
      </c>
      <c r="C2184" t="s" s="199">
        <v>6137</v>
      </c>
    </row>
    <row r="2185">
      <c r="A2185" t="s">
        <v>257</v>
      </c>
      <c r="B2185" t="s">
        <v>8035</v>
      </c>
      <c r="C2185" t="s" s="199">
        <v>6157</v>
      </c>
    </row>
    <row r="2186">
      <c r="A2186" t="s">
        <v>257</v>
      </c>
      <c r="B2186" t="s">
        <v>8036</v>
      </c>
      <c r="C2186" t="s" s="199">
        <v>8037</v>
      </c>
    </row>
    <row r="2187">
      <c r="A2187" t="s">
        <v>257</v>
      </c>
      <c r="B2187" t="s">
        <v>8038</v>
      </c>
      <c r="C2187" t="s" s="199">
        <v>6177</v>
      </c>
    </row>
    <row r="2188">
      <c r="A2188" t="s">
        <v>257</v>
      </c>
      <c r="B2188" t="s">
        <v>8039</v>
      </c>
      <c r="C2188" t="s" s="199">
        <v>6197</v>
      </c>
    </row>
    <row r="2189">
      <c r="A2189" t="s">
        <v>257</v>
      </c>
      <c r="B2189" t="s">
        <v>8040</v>
      </c>
      <c r="C2189" t="s" s="199">
        <v>6217</v>
      </c>
    </row>
    <row r="2190">
      <c r="A2190" t="s">
        <v>257</v>
      </c>
      <c r="B2190" t="s">
        <v>8041</v>
      </c>
      <c r="C2190" t="s" s="199">
        <v>6237</v>
      </c>
    </row>
    <row r="2191">
      <c r="A2191" t="s">
        <v>257</v>
      </c>
      <c r="B2191" t="s">
        <v>8042</v>
      </c>
      <c r="C2191" t="s" s="199">
        <v>6257</v>
      </c>
    </row>
    <row r="2192">
      <c r="A2192" t="s">
        <v>257</v>
      </c>
      <c r="B2192" t="s">
        <v>8043</v>
      </c>
      <c r="C2192" t="s" s="199">
        <v>6277</v>
      </c>
    </row>
    <row r="2193">
      <c r="A2193" t="s">
        <v>257</v>
      </c>
      <c r="B2193" t="s">
        <v>8044</v>
      </c>
      <c r="C2193" t="s" s="199">
        <v>8045</v>
      </c>
    </row>
    <row r="2194">
      <c r="A2194" t="s">
        <v>257</v>
      </c>
      <c r="B2194" t="s">
        <v>8046</v>
      </c>
      <c r="C2194" t="s" s="199">
        <v>6297</v>
      </c>
    </row>
    <row r="2195">
      <c r="A2195" t="s">
        <v>257</v>
      </c>
      <c r="B2195" t="s">
        <v>8047</v>
      </c>
      <c r="C2195" t="s" s="199">
        <v>6317</v>
      </c>
    </row>
    <row r="2196">
      <c r="A2196" t="s">
        <v>257</v>
      </c>
      <c r="B2196" t="s">
        <v>8048</v>
      </c>
      <c r="C2196" t="s" s="199">
        <v>6337</v>
      </c>
    </row>
    <row r="2197">
      <c r="A2197" t="s">
        <v>257</v>
      </c>
      <c r="B2197" t="s">
        <v>8049</v>
      </c>
      <c r="C2197" t="s" s="199">
        <v>6357</v>
      </c>
    </row>
    <row r="2198">
      <c r="A2198" t="s">
        <v>257</v>
      </c>
      <c r="B2198" t="s">
        <v>8050</v>
      </c>
      <c r="C2198" t="s" s="199">
        <v>6119</v>
      </c>
    </row>
    <row r="2199">
      <c r="A2199" t="s">
        <v>257</v>
      </c>
      <c r="B2199" t="s">
        <v>8051</v>
      </c>
      <c r="C2199" t="s" s="199">
        <v>6139</v>
      </c>
    </row>
    <row r="2200">
      <c r="A2200" t="s">
        <v>257</v>
      </c>
      <c r="B2200" t="s">
        <v>8052</v>
      </c>
      <c r="C2200" t="s" s="199">
        <v>6159</v>
      </c>
    </row>
    <row r="2201">
      <c r="A2201" t="s">
        <v>257</v>
      </c>
      <c r="B2201" t="s">
        <v>8053</v>
      </c>
      <c r="C2201" t="s" s="199">
        <v>8054</v>
      </c>
    </row>
    <row r="2202">
      <c r="A2202" t="s">
        <v>257</v>
      </c>
      <c r="B2202" t="s">
        <v>8055</v>
      </c>
      <c r="C2202" t="s" s="199">
        <v>6179</v>
      </c>
    </row>
    <row r="2203">
      <c r="A2203" t="s">
        <v>257</v>
      </c>
      <c r="B2203" t="s">
        <v>8056</v>
      </c>
      <c r="C2203" t="s" s="199">
        <v>6199</v>
      </c>
    </row>
    <row r="2204">
      <c r="A2204" t="s">
        <v>257</v>
      </c>
      <c r="B2204" t="s">
        <v>8057</v>
      </c>
      <c r="C2204" t="s" s="199">
        <v>6219</v>
      </c>
    </row>
    <row r="2205">
      <c r="A2205" t="s">
        <v>257</v>
      </c>
      <c r="B2205" t="s">
        <v>8058</v>
      </c>
      <c r="C2205" t="s" s="199">
        <v>6239</v>
      </c>
    </row>
    <row r="2206">
      <c r="A2206" t="s">
        <v>257</v>
      </c>
      <c r="B2206" t="s">
        <v>8059</v>
      </c>
      <c r="C2206" t="s" s="199">
        <v>6259</v>
      </c>
    </row>
    <row r="2207">
      <c r="A2207" t="s">
        <v>257</v>
      </c>
      <c r="B2207" t="s">
        <v>8060</v>
      </c>
      <c r="C2207" t="s" s="199">
        <v>6279</v>
      </c>
    </row>
    <row r="2208">
      <c r="A2208" t="s">
        <v>257</v>
      </c>
      <c r="B2208" t="s">
        <v>8061</v>
      </c>
      <c r="C2208" t="s" s="199">
        <v>8062</v>
      </c>
    </row>
    <row r="2209">
      <c r="A2209" t="s">
        <v>257</v>
      </c>
      <c r="B2209" t="s">
        <v>8063</v>
      </c>
      <c r="C2209" t="s" s="199">
        <v>6299</v>
      </c>
    </row>
    <row r="2210">
      <c r="A2210" t="s">
        <v>257</v>
      </c>
      <c r="B2210" t="s">
        <v>8064</v>
      </c>
      <c r="C2210" t="s" s="199">
        <v>6319</v>
      </c>
    </row>
    <row r="2211">
      <c r="A2211" t="s">
        <v>257</v>
      </c>
      <c r="B2211" t="s">
        <v>8065</v>
      </c>
      <c r="C2211" t="s" s="199">
        <v>6339</v>
      </c>
    </row>
    <row r="2212">
      <c r="A2212" t="s">
        <v>257</v>
      </c>
      <c r="B2212" t="s">
        <v>8066</v>
      </c>
      <c r="C2212" t="s" s="199">
        <v>6359</v>
      </c>
    </row>
    <row r="2213">
      <c r="A2213" t="s">
        <v>257</v>
      </c>
      <c r="B2213" t="s">
        <v>8067</v>
      </c>
      <c r="C2213" t="s" s="199">
        <v>6121</v>
      </c>
    </row>
    <row r="2214">
      <c r="A2214" t="s">
        <v>257</v>
      </c>
      <c r="B2214" t="s">
        <v>8068</v>
      </c>
      <c r="C2214" t="s" s="199">
        <v>6141</v>
      </c>
    </row>
    <row r="2215">
      <c r="A2215" t="s">
        <v>257</v>
      </c>
      <c r="B2215" t="s">
        <v>8069</v>
      </c>
      <c r="C2215" t="s" s="199">
        <v>6161</v>
      </c>
    </row>
    <row r="2216">
      <c r="A2216" t="s">
        <v>257</v>
      </c>
      <c r="B2216" t="s">
        <v>8070</v>
      </c>
      <c r="C2216" t="s" s="199">
        <v>6181</v>
      </c>
    </row>
    <row r="2217">
      <c r="A2217" t="s">
        <v>257</v>
      </c>
      <c r="B2217" t="s">
        <v>8071</v>
      </c>
      <c r="C2217" t="s" s="199">
        <v>6201</v>
      </c>
    </row>
    <row r="2218">
      <c r="A2218" t="s">
        <v>257</v>
      </c>
      <c r="B2218" t="s">
        <v>8072</v>
      </c>
      <c r="C2218" t="s" s="199">
        <v>6221</v>
      </c>
    </row>
    <row r="2219">
      <c r="A2219" t="s">
        <v>257</v>
      </c>
      <c r="B2219" t="s">
        <v>8073</v>
      </c>
      <c r="C2219" t="s" s="199">
        <v>6241</v>
      </c>
    </row>
    <row r="2220">
      <c r="A2220" t="s">
        <v>257</v>
      </c>
      <c r="B2220" t="s">
        <v>8074</v>
      </c>
      <c r="C2220" t="s" s="199">
        <v>6261</v>
      </c>
    </row>
    <row r="2221">
      <c r="A2221" t="s">
        <v>257</v>
      </c>
      <c r="B2221" t="s">
        <v>8075</v>
      </c>
      <c r="C2221" t="s" s="199">
        <v>6281</v>
      </c>
    </row>
    <row r="2222">
      <c r="A2222" t="s">
        <v>257</v>
      </c>
      <c r="B2222" t="s">
        <v>8076</v>
      </c>
      <c r="C2222" t="s" s="199">
        <v>6301</v>
      </c>
    </row>
    <row r="2223">
      <c r="A2223" t="s">
        <v>257</v>
      </c>
      <c r="B2223" t="s">
        <v>8077</v>
      </c>
      <c r="C2223" t="s" s="199">
        <v>6321</v>
      </c>
    </row>
    <row r="2224">
      <c r="A2224" t="s">
        <v>257</v>
      </c>
      <c r="B2224" t="s">
        <v>8078</v>
      </c>
      <c r="C2224" t="s" s="199">
        <v>6341</v>
      </c>
    </row>
    <row r="2225">
      <c r="A2225" t="s">
        <v>257</v>
      </c>
      <c r="B2225" t="s">
        <v>8079</v>
      </c>
      <c r="C2225" t="s" s="199">
        <v>6361</v>
      </c>
    </row>
    <row r="2226">
      <c r="A2226" t="s">
        <v>257</v>
      </c>
      <c r="B2226" t="s">
        <v>8080</v>
      </c>
      <c r="C2226" t="s" s="199">
        <v>6115</v>
      </c>
    </row>
    <row r="2227">
      <c r="A2227" t="s">
        <v>257</v>
      </c>
      <c r="B2227" t="s">
        <v>8081</v>
      </c>
      <c r="C2227" t="s" s="199">
        <v>6135</v>
      </c>
    </row>
    <row r="2228">
      <c r="A2228" t="s">
        <v>257</v>
      </c>
      <c r="B2228" t="s">
        <v>8082</v>
      </c>
      <c r="C2228" t="s" s="199">
        <v>6155</v>
      </c>
    </row>
    <row r="2229">
      <c r="A2229" t="s">
        <v>257</v>
      </c>
      <c r="B2229" t="s">
        <v>8083</v>
      </c>
      <c r="C2229" t="s" s="199">
        <v>8084</v>
      </c>
    </row>
    <row r="2230">
      <c r="A2230" t="s">
        <v>257</v>
      </c>
      <c r="B2230" t="s">
        <v>8085</v>
      </c>
      <c r="C2230" t="s" s="199">
        <v>6175</v>
      </c>
    </row>
    <row r="2231">
      <c r="A2231" t="s">
        <v>257</v>
      </c>
      <c r="B2231" t="s">
        <v>8086</v>
      </c>
      <c r="C2231" t="s" s="199">
        <v>6195</v>
      </c>
    </row>
    <row r="2232">
      <c r="A2232" t="s">
        <v>257</v>
      </c>
      <c r="B2232" t="s">
        <v>8087</v>
      </c>
      <c r="C2232" t="s" s="199">
        <v>6215</v>
      </c>
    </row>
    <row r="2233">
      <c r="A2233" t="s">
        <v>257</v>
      </c>
      <c r="B2233" t="s">
        <v>8088</v>
      </c>
      <c r="C2233" t="s" s="199">
        <v>6235</v>
      </c>
    </row>
    <row r="2234">
      <c r="A2234" t="s">
        <v>257</v>
      </c>
      <c r="B2234" t="s">
        <v>8089</v>
      </c>
      <c r="C2234" t="s" s="199">
        <v>6255</v>
      </c>
    </row>
    <row r="2235">
      <c r="A2235" t="s">
        <v>257</v>
      </c>
      <c r="B2235" t="s">
        <v>8090</v>
      </c>
      <c r="C2235" t="s" s="199">
        <v>6275</v>
      </c>
    </row>
    <row r="2236">
      <c r="A2236" t="s">
        <v>257</v>
      </c>
      <c r="B2236" t="s">
        <v>8091</v>
      </c>
      <c r="C2236" t="s" s="199">
        <v>8092</v>
      </c>
    </row>
    <row r="2237">
      <c r="A2237" t="s">
        <v>257</v>
      </c>
      <c r="B2237" t="s">
        <v>8093</v>
      </c>
      <c r="C2237" t="s" s="199">
        <v>6295</v>
      </c>
    </row>
    <row r="2238">
      <c r="A2238" t="s">
        <v>257</v>
      </c>
      <c r="B2238" t="s">
        <v>8094</v>
      </c>
      <c r="C2238" t="s" s="199">
        <v>6315</v>
      </c>
    </row>
    <row r="2239">
      <c r="A2239" t="s">
        <v>257</v>
      </c>
      <c r="B2239" t="s">
        <v>8095</v>
      </c>
      <c r="C2239" t="s" s="199">
        <v>6335</v>
      </c>
    </row>
    <row r="2240">
      <c r="A2240" t="s">
        <v>257</v>
      </c>
      <c r="B2240" t="s">
        <v>8096</v>
      </c>
      <c r="C2240" t="s" s="199">
        <v>6355</v>
      </c>
    </row>
    <row r="2241">
      <c r="A2241" t="s">
        <v>257</v>
      </c>
      <c r="B2241" t="s">
        <v>8097</v>
      </c>
      <c r="C2241" t="s" s="199">
        <v>6123</v>
      </c>
    </row>
    <row r="2242">
      <c r="A2242" t="s">
        <v>257</v>
      </c>
      <c r="B2242" t="s">
        <v>8098</v>
      </c>
      <c r="C2242" t="s" s="199">
        <v>6125</v>
      </c>
    </row>
    <row r="2243">
      <c r="A2243" t="s">
        <v>257</v>
      </c>
      <c r="B2243" t="s">
        <v>8099</v>
      </c>
      <c r="C2243" t="s" s="199">
        <v>6127</v>
      </c>
    </row>
    <row r="2244">
      <c r="A2244" t="s">
        <v>257</v>
      </c>
      <c r="B2244" t="s">
        <v>8100</v>
      </c>
      <c r="C2244" t="s" s="199">
        <v>6143</v>
      </c>
    </row>
    <row r="2245">
      <c r="A2245" t="s">
        <v>257</v>
      </c>
      <c r="B2245" t="s">
        <v>8101</v>
      </c>
      <c r="C2245" t="s" s="199">
        <v>6145</v>
      </c>
    </row>
    <row r="2246">
      <c r="A2246" t="s">
        <v>257</v>
      </c>
      <c r="B2246" t="s">
        <v>8102</v>
      </c>
      <c r="C2246" t="s" s="199">
        <v>6147</v>
      </c>
    </row>
    <row r="2247">
      <c r="A2247" t="s">
        <v>257</v>
      </c>
      <c r="B2247" t="s">
        <v>8103</v>
      </c>
      <c r="C2247" t="s" s="199">
        <v>6163</v>
      </c>
    </row>
    <row r="2248">
      <c r="A2248" t="s">
        <v>257</v>
      </c>
      <c r="B2248" t="s">
        <v>8104</v>
      </c>
      <c r="C2248" t="s" s="199">
        <v>6165</v>
      </c>
    </row>
    <row r="2249">
      <c r="A2249" t="s">
        <v>257</v>
      </c>
      <c r="B2249" t="s">
        <v>8105</v>
      </c>
      <c r="C2249" t="s" s="199">
        <v>6167</v>
      </c>
    </row>
    <row r="2250">
      <c r="A2250" t="s">
        <v>257</v>
      </c>
      <c r="B2250" t="s">
        <v>8106</v>
      </c>
      <c r="C2250" t="s" s="199">
        <v>6183</v>
      </c>
    </row>
    <row r="2251">
      <c r="A2251" t="s">
        <v>257</v>
      </c>
      <c r="B2251" t="s">
        <v>8107</v>
      </c>
      <c r="C2251" t="s" s="199">
        <v>6185</v>
      </c>
    </row>
    <row r="2252">
      <c r="A2252" t="s">
        <v>257</v>
      </c>
      <c r="B2252" t="s">
        <v>8108</v>
      </c>
      <c r="C2252" t="s" s="199">
        <v>6187</v>
      </c>
    </row>
    <row r="2253">
      <c r="A2253" t="s">
        <v>257</v>
      </c>
      <c r="B2253" t="s">
        <v>8109</v>
      </c>
      <c r="C2253" t="s" s="199">
        <v>6203</v>
      </c>
    </row>
    <row r="2254">
      <c r="A2254" t="s">
        <v>257</v>
      </c>
      <c r="B2254" t="s">
        <v>8110</v>
      </c>
      <c r="C2254" t="s" s="199">
        <v>6205</v>
      </c>
    </row>
    <row r="2255">
      <c r="A2255" t="s">
        <v>257</v>
      </c>
      <c r="B2255" t="s">
        <v>8111</v>
      </c>
      <c r="C2255" t="s" s="199">
        <v>6207</v>
      </c>
    </row>
    <row r="2256">
      <c r="A2256" t="s">
        <v>257</v>
      </c>
      <c r="B2256" t="s">
        <v>8112</v>
      </c>
      <c r="C2256" t="s" s="199">
        <v>6223</v>
      </c>
    </row>
    <row r="2257">
      <c r="A2257" t="s">
        <v>257</v>
      </c>
      <c r="B2257" t="s">
        <v>8113</v>
      </c>
      <c r="C2257" t="s" s="199">
        <v>6225</v>
      </c>
    </row>
    <row r="2258">
      <c r="A2258" t="s">
        <v>257</v>
      </c>
      <c r="B2258" t="s">
        <v>8114</v>
      </c>
      <c r="C2258" t="s" s="199">
        <v>6227</v>
      </c>
    </row>
    <row r="2259">
      <c r="A2259" t="s">
        <v>257</v>
      </c>
      <c r="B2259" t="s">
        <v>8115</v>
      </c>
      <c r="C2259" t="s" s="199">
        <v>6243</v>
      </c>
    </row>
    <row r="2260">
      <c r="A2260" t="s">
        <v>257</v>
      </c>
      <c r="B2260" t="s">
        <v>8116</v>
      </c>
      <c r="C2260" t="s" s="199">
        <v>6245</v>
      </c>
    </row>
    <row r="2261">
      <c r="A2261" t="s">
        <v>257</v>
      </c>
      <c r="B2261" t="s">
        <v>8117</v>
      </c>
      <c r="C2261" t="s" s="199">
        <v>6247</v>
      </c>
    </row>
    <row r="2262">
      <c r="A2262" t="s">
        <v>257</v>
      </c>
      <c r="B2262" t="s">
        <v>8118</v>
      </c>
      <c r="C2262" t="s" s="199">
        <v>6263</v>
      </c>
    </row>
    <row r="2263">
      <c r="A2263" t="s">
        <v>257</v>
      </c>
      <c r="B2263" t="s">
        <v>8119</v>
      </c>
      <c r="C2263" t="s" s="199">
        <v>6265</v>
      </c>
    </row>
    <row r="2264">
      <c r="A2264" t="s">
        <v>257</v>
      </c>
      <c r="B2264" t="s">
        <v>8120</v>
      </c>
      <c r="C2264" t="s" s="199">
        <v>6267</v>
      </c>
    </row>
    <row r="2265">
      <c r="A2265" t="s">
        <v>257</v>
      </c>
      <c r="B2265" t="s">
        <v>8121</v>
      </c>
      <c r="C2265" t="s" s="199">
        <v>6283</v>
      </c>
    </row>
    <row r="2266">
      <c r="A2266" t="s">
        <v>257</v>
      </c>
      <c r="B2266" t="s">
        <v>8122</v>
      </c>
      <c r="C2266" t="s" s="199">
        <v>6285</v>
      </c>
    </row>
    <row r="2267">
      <c r="A2267" t="s">
        <v>257</v>
      </c>
      <c r="B2267" t="s">
        <v>8123</v>
      </c>
      <c r="C2267" t="s" s="199">
        <v>6287</v>
      </c>
    </row>
    <row r="2268">
      <c r="A2268" t="s">
        <v>257</v>
      </c>
      <c r="B2268" t="s">
        <v>8124</v>
      </c>
      <c r="C2268" t="s" s="199">
        <v>6303</v>
      </c>
    </row>
    <row r="2269">
      <c r="A2269" t="s">
        <v>257</v>
      </c>
      <c r="B2269" t="s">
        <v>8125</v>
      </c>
      <c r="C2269" t="s" s="199">
        <v>6305</v>
      </c>
    </row>
    <row r="2270">
      <c r="A2270" t="s">
        <v>257</v>
      </c>
      <c r="B2270" t="s">
        <v>8126</v>
      </c>
      <c r="C2270" t="s" s="199">
        <v>6307</v>
      </c>
    </row>
    <row r="2271">
      <c r="A2271" t="s">
        <v>257</v>
      </c>
      <c r="B2271" t="s">
        <v>8127</v>
      </c>
      <c r="C2271" t="s" s="199">
        <v>6323</v>
      </c>
    </row>
    <row r="2272">
      <c r="A2272" t="s">
        <v>257</v>
      </c>
      <c r="B2272" t="s">
        <v>8128</v>
      </c>
      <c r="C2272" t="s" s="199">
        <v>6325</v>
      </c>
    </row>
    <row r="2273">
      <c r="A2273" t="s">
        <v>257</v>
      </c>
      <c r="B2273" t="s">
        <v>8129</v>
      </c>
      <c r="C2273" t="s" s="199">
        <v>6327</v>
      </c>
    </row>
    <row r="2274">
      <c r="A2274" t="s">
        <v>257</v>
      </c>
      <c r="B2274" t="s">
        <v>8130</v>
      </c>
      <c r="C2274" t="s" s="199">
        <v>6343</v>
      </c>
    </row>
    <row r="2275">
      <c r="A2275" t="s">
        <v>257</v>
      </c>
      <c r="B2275" t="s">
        <v>8131</v>
      </c>
      <c r="C2275" t="s" s="199">
        <v>6345</v>
      </c>
    </row>
    <row r="2276">
      <c r="A2276" t="s">
        <v>257</v>
      </c>
      <c r="B2276" t="s">
        <v>8132</v>
      </c>
      <c r="C2276" t="s" s="199">
        <v>6347</v>
      </c>
    </row>
    <row r="2277">
      <c r="A2277" t="s">
        <v>257</v>
      </c>
      <c r="B2277" t="s">
        <v>8133</v>
      </c>
      <c r="C2277" t="s" s="199">
        <v>6363</v>
      </c>
    </row>
    <row r="2278">
      <c r="A2278" t="s">
        <v>257</v>
      </c>
      <c r="B2278" t="s">
        <v>8134</v>
      </c>
      <c r="C2278" t="s" s="199">
        <v>6365</v>
      </c>
    </row>
    <row r="2279">
      <c r="A2279" t="s">
        <v>257</v>
      </c>
      <c r="B2279" t="s">
        <v>8135</v>
      </c>
      <c r="C2279" t="s" s="199">
        <v>6367</v>
      </c>
    </row>
    <row r="2280">
      <c r="A2280" t="s">
        <v>257</v>
      </c>
      <c r="B2280" t="s">
        <v>8136</v>
      </c>
      <c r="C2280" t="s" s="199">
        <v>6129</v>
      </c>
    </row>
    <row r="2281">
      <c r="A2281" t="s">
        <v>257</v>
      </c>
      <c r="B2281" t="s">
        <v>8137</v>
      </c>
      <c r="C2281" t="s" s="199">
        <v>6149</v>
      </c>
    </row>
    <row r="2282">
      <c r="A2282" t="s">
        <v>257</v>
      </c>
      <c r="B2282" t="s">
        <v>8138</v>
      </c>
      <c r="C2282" t="s" s="199">
        <v>6169</v>
      </c>
    </row>
    <row r="2283">
      <c r="A2283" t="s">
        <v>257</v>
      </c>
      <c r="B2283" t="s">
        <v>8139</v>
      </c>
      <c r="C2283" t="s" s="199">
        <v>6189</v>
      </c>
    </row>
    <row r="2284">
      <c r="A2284" t="s">
        <v>257</v>
      </c>
      <c r="B2284" t="s">
        <v>8140</v>
      </c>
      <c r="C2284" t="s" s="199">
        <v>6209</v>
      </c>
    </row>
    <row r="2285">
      <c r="A2285" t="s">
        <v>257</v>
      </c>
      <c r="B2285" t="s">
        <v>8141</v>
      </c>
      <c r="C2285" t="s" s="199">
        <v>6229</v>
      </c>
    </row>
    <row r="2286">
      <c r="A2286" t="s">
        <v>257</v>
      </c>
      <c r="B2286" t="s">
        <v>8142</v>
      </c>
      <c r="C2286" t="s" s="199">
        <v>6249</v>
      </c>
    </row>
    <row r="2287">
      <c r="A2287" t="s">
        <v>257</v>
      </c>
      <c r="B2287" t="s">
        <v>8143</v>
      </c>
      <c r="C2287" t="s" s="199">
        <v>6269</v>
      </c>
    </row>
    <row r="2288">
      <c r="A2288" t="s">
        <v>257</v>
      </c>
      <c r="B2288" t="s">
        <v>8144</v>
      </c>
      <c r="C2288" t="s" s="199">
        <v>6289</v>
      </c>
    </row>
    <row r="2289">
      <c r="A2289" t="s">
        <v>257</v>
      </c>
      <c r="B2289" t="s">
        <v>8145</v>
      </c>
      <c r="C2289" t="s" s="199">
        <v>6309</v>
      </c>
    </row>
    <row r="2290">
      <c r="A2290" t="s">
        <v>257</v>
      </c>
      <c r="B2290" t="s">
        <v>8146</v>
      </c>
      <c r="C2290" t="s" s="199">
        <v>6329</v>
      </c>
    </row>
    <row r="2291">
      <c r="A2291" t="s">
        <v>257</v>
      </c>
      <c r="B2291" t="s">
        <v>8147</v>
      </c>
      <c r="C2291" t="s" s="199">
        <v>6349</v>
      </c>
    </row>
    <row r="2292">
      <c r="A2292" t="s">
        <v>257</v>
      </c>
      <c r="B2292" t="s">
        <v>8148</v>
      </c>
      <c r="C2292" t="s" s="199">
        <v>6369</v>
      </c>
    </row>
    <row r="2293">
      <c r="A2293" t="s">
        <v>257</v>
      </c>
      <c r="B2293" t="s">
        <v>8149</v>
      </c>
      <c r="C2293" t="s" s="199">
        <v>6131</v>
      </c>
    </row>
    <row r="2294">
      <c r="A2294" t="s">
        <v>257</v>
      </c>
      <c r="B2294" t="s">
        <v>8150</v>
      </c>
      <c r="C2294" t="s" s="199">
        <v>6151</v>
      </c>
    </row>
    <row r="2295">
      <c r="A2295" t="s">
        <v>257</v>
      </c>
      <c r="B2295" t="s">
        <v>8151</v>
      </c>
      <c r="C2295" t="s" s="199">
        <v>6171</v>
      </c>
    </row>
    <row r="2296">
      <c r="A2296" t="s">
        <v>257</v>
      </c>
      <c r="B2296" t="s">
        <v>8152</v>
      </c>
      <c r="C2296" t="s" s="199">
        <v>6191</v>
      </c>
    </row>
    <row r="2297">
      <c r="A2297" t="s">
        <v>257</v>
      </c>
      <c r="B2297" t="s">
        <v>8153</v>
      </c>
      <c r="C2297" t="s" s="199">
        <v>6211</v>
      </c>
    </row>
    <row r="2298">
      <c r="A2298" t="s">
        <v>257</v>
      </c>
      <c r="B2298" t="s">
        <v>8154</v>
      </c>
      <c r="C2298" t="s" s="199">
        <v>6231</v>
      </c>
    </row>
    <row r="2299">
      <c r="A2299" t="s">
        <v>257</v>
      </c>
      <c r="B2299" t="s">
        <v>8155</v>
      </c>
      <c r="C2299" t="s" s="199">
        <v>6251</v>
      </c>
    </row>
    <row r="2300">
      <c r="A2300" t="s">
        <v>257</v>
      </c>
      <c r="B2300" t="s">
        <v>8156</v>
      </c>
      <c r="C2300" t="s" s="199">
        <v>6271</v>
      </c>
    </row>
    <row r="2301">
      <c r="A2301" t="s">
        <v>257</v>
      </c>
      <c r="B2301" t="s">
        <v>8157</v>
      </c>
      <c r="C2301" t="s" s="199">
        <v>6291</v>
      </c>
    </row>
    <row r="2302">
      <c r="A2302" t="s">
        <v>257</v>
      </c>
      <c r="B2302" t="s">
        <v>8158</v>
      </c>
      <c r="C2302" t="s" s="199">
        <v>6311</v>
      </c>
    </row>
    <row r="2303">
      <c r="A2303" t="s">
        <v>257</v>
      </c>
      <c r="B2303" t="s">
        <v>8159</v>
      </c>
      <c r="C2303" t="s" s="199">
        <v>6331</v>
      </c>
    </row>
    <row r="2304">
      <c r="A2304" t="s">
        <v>257</v>
      </c>
      <c r="B2304" t="s">
        <v>8160</v>
      </c>
      <c r="C2304" t="s" s="199">
        <v>6351</v>
      </c>
    </row>
    <row r="2305">
      <c r="A2305" t="s">
        <v>257</v>
      </c>
      <c r="B2305" t="s">
        <v>8161</v>
      </c>
      <c r="C2305" t="s" s="199">
        <v>6371</v>
      </c>
    </row>
    <row r="2306">
      <c r="A2306" t="s">
        <v>257</v>
      </c>
      <c r="B2306" t="s">
        <v>8162</v>
      </c>
      <c r="C2306" t="s" s="199">
        <v>6133</v>
      </c>
    </row>
    <row r="2307">
      <c r="A2307" t="s">
        <v>257</v>
      </c>
      <c r="B2307" t="s">
        <v>8163</v>
      </c>
      <c r="C2307" t="s" s="199">
        <v>6153</v>
      </c>
    </row>
    <row r="2308">
      <c r="A2308" t="s">
        <v>257</v>
      </c>
      <c r="B2308" t="s">
        <v>8164</v>
      </c>
      <c r="C2308" t="s" s="199">
        <v>6173</v>
      </c>
    </row>
    <row r="2309">
      <c r="A2309" t="s">
        <v>257</v>
      </c>
      <c r="B2309" t="s">
        <v>8165</v>
      </c>
      <c r="C2309" t="s" s="199">
        <v>6193</v>
      </c>
    </row>
    <row r="2310">
      <c r="A2310" t="s">
        <v>257</v>
      </c>
      <c r="B2310" t="s">
        <v>8166</v>
      </c>
      <c r="C2310" t="s" s="199">
        <v>6213</v>
      </c>
    </row>
    <row r="2311">
      <c r="A2311" t="s">
        <v>257</v>
      </c>
      <c r="B2311" t="s">
        <v>8167</v>
      </c>
      <c r="C2311" t="s" s="199">
        <v>6233</v>
      </c>
    </row>
    <row r="2312">
      <c r="A2312" t="s">
        <v>257</v>
      </c>
      <c r="B2312" t="s">
        <v>8168</v>
      </c>
      <c r="C2312" t="s" s="199">
        <v>6253</v>
      </c>
    </row>
    <row r="2313">
      <c r="A2313" t="s">
        <v>257</v>
      </c>
      <c r="B2313" t="s">
        <v>8169</v>
      </c>
      <c r="C2313" t="s" s="199">
        <v>6273</v>
      </c>
    </row>
    <row r="2314">
      <c r="A2314" t="s">
        <v>257</v>
      </c>
      <c r="B2314" t="s">
        <v>8170</v>
      </c>
      <c r="C2314" t="s" s="199">
        <v>6293</v>
      </c>
    </row>
    <row r="2315">
      <c r="A2315" t="s">
        <v>257</v>
      </c>
      <c r="B2315" t="s">
        <v>8171</v>
      </c>
      <c r="C2315" t="s" s="199">
        <v>6313</v>
      </c>
    </row>
    <row r="2316">
      <c r="A2316" t="s">
        <v>257</v>
      </c>
      <c r="B2316" t="s">
        <v>8172</v>
      </c>
      <c r="C2316" t="s" s="199">
        <v>6333</v>
      </c>
    </row>
    <row r="2317">
      <c r="A2317" t="s">
        <v>257</v>
      </c>
      <c r="B2317" t="s">
        <v>8173</v>
      </c>
      <c r="C2317" t="s" s="199">
        <v>6353</v>
      </c>
    </row>
    <row r="2318">
      <c r="A2318" t="s">
        <v>257</v>
      </c>
      <c r="B2318" t="s">
        <v>8174</v>
      </c>
      <c r="C2318" t="s" s="199">
        <v>6373</v>
      </c>
    </row>
    <row r="2319">
      <c r="A2319" t="s">
        <v>257</v>
      </c>
      <c r="B2319" t="s">
        <v>8175</v>
      </c>
      <c r="C2319" t="s" s="199">
        <v>6405</v>
      </c>
    </row>
    <row r="2320">
      <c r="A2320" t="s">
        <v>257</v>
      </c>
      <c r="B2320" t="s">
        <v>8176</v>
      </c>
      <c r="C2320" t="s" s="199">
        <v>6407</v>
      </c>
    </row>
    <row r="2321">
      <c r="A2321" t="s">
        <v>257</v>
      </c>
      <c r="B2321" t="s">
        <v>8177</v>
      </c>
      <c r="C2321" t="s" s="199">
        <v>6409</v>
      </c>
    </row>
    <row r="2322">
      <c r="A2322" t="s">
        <v>257</v>
      </c>
      <c r="B2322" t="s">
        <v>8178</v>
      </c>
      <c r="C2322" t="s" s="199">
        <v>6413</v>
      </c>
    </row>
    <row r="2323">
      <c r="A2323" t="s">
        <v>257</v>
      </c>
      <c r="B2323" t="s">
        <v>8179</v>
      </c>
      <c r="C2323" t="s" s="199">
        <v>6435</v>
      </c>
    </row>
    <row r="2324">
      <c r="A2324" t="s">
        <v>257</v>
      </c>
      <c r="B2324" t="s">
        <v>8180</v>
      </c>
      <c r="C2324" t="s" s="199">
        <v>6437</v>
      </c>
    </row>
    <row r="2325">
      <c r="A2325" t="s">
        <v>257</v>
      </c>
      <c r="B2325" t="s">
        <v>8181</v>
      </c>
      <c r="C2325" t="s" s="199">
        <v>6439</v>
      </c>
    </row>
    <row r="2326">
      <c r="A2326" t="s">
        <v>257</v>
      </c>
      <c r="B2326" t="s">
        <v>8182</v>
      </c>
      <c r="C2326" t="s" s="199">
        <v>6443</v>
      </c>
    </row>
    <row r="2327">
      <c r="A2327" t="s">
        <v>257</v>
      </c>
      <c r="B2327" t="s">
        <v>8183</v>
      </c>
      <c r="C2327" t="s" s="199">
        <v>6375</v>
      </c>
    </row>
    <row r="2328">
      <c r="A2328" t="s">
        <v>257</v>
      </c>
      <c r="B2328" t="s">
        <v>8184</v>
      </c>
      <c r="C2328" t="s" s="199">
        <v>6377</v>
      </c>
    </row>
    <row r="2329">
      <c r="A2329" t="s">
        <v>257</v>
      </c>
      <c r="B2329" t="s">
        <v>8185</v>
      </c>
      <c r="C2329" t="s" s="199">
        <v>6379</v>
      </c>
    </row>
    <row r="2330">
      <c r="A2330" t="s">
        <v>257</v>
      </c>
      <c r="B2330" t="s">
        <v>8186</v>
      </c>
      <c r="C2330" t="s" s="199">
        <v>6383</v>
      </c>
    </row>
    <row r="2331">
      <c r="A2331" t="s">
        <v>257</v>
      </c>
      <c r="B2331" t="s">
        <v>8187</v>
      </c>
      <c r="C2331" t="s" s="199">
        <v>6385</v>
      </c>
    </row>
    <row r="2332">
      <c r="A2332" t="s">
        <v>257</v>
      </c>
      <c r="B2332" t="s">
        <v>8188</v>
      </c>
      <c r="C2332" t="s" s="199">
        <v>6387</v>
      </c>
    </row>
    <row r="2333">
      <c r="A2333" t="s">
        <v>257</v>
      </c>
      <c r="B2333" t="s">
        <v>8189</v>
      </c>
      <c r="C2333" t="s" s="199">
        <v>6389</v>
      </c>
    </row>
    <row r="2334">
      <c r="A2334" t="s">
        <v>257</v>
      </c>
      <c r="B2334" t="s">
        <v>8190</v>
      </c>
      <c r="C2334" t="s" s="199">
        <v>6391</v>
      </c>
    </row>
    <row r="2335">
      <c r="A2335" t="s">
        <v>257</v>
      </c>
      <c r="B2335" t="s">
        <v>8191</v>
      </c>
      <c r="C2335" t="s" s="199">
        <v>6393</v>
      </c>
    </row>
    <row r="2336">
      <c r="A2336" t="s">
        <v>257</v>
      </c>
      <c r="B2336" t="s">
        <v>8192</v>
      </c>
      <c r="C2336" t="s" s="199">
        <v>6397</v>
      </c>
    </row>
    <row r="2337">
      <c r="A2337" t="s">
        <v>257</v>
      </c>
      <c r="B2337" t="s">
        <v>8193</v>
      </c>
      <c r="C2337" t="s" s="199">
        <v>6399</v>
      </c>
    </row>
    <row r="2338">
      <c r="A2338" t="s">
        <v>257</v>
      </c>
      <c r="B2338" t="s">
        <v>8194</v>
      </c>
      <c r="C2338" t="s" s="199">
        <v>6401</v>
      </c>
    </row>
    <row r="2339">
      <c r="A2339" t="s">
        <v>257</v>
      </c>
      <c r="B2339" t="s">
        <v>8195</v>
      </c>
      <c r="C2339" t="s" s="199">
        <v>6403</v>
      </c>
    </row>
    <row r="2340">
      <c r="A2340" t="s">
        <v>257</v>
      </c>
      <c r="B2340" t="s">
        <v>8196</v>
      </c>
      <c r="C2340" t="s" s="199">
        <v>6465</v>
      </c>
    </row>
    <row r="2341">
      <c r="A2341" t="s">
        <v>257</v>
      </c>
      <c r="B2341" t="s">
        <v>8197</v>
      </c>
      <c r="C2341" t="s" s="199">
        <v>6467</v>
      </c>
    </row>
    <row r="2342">
      <c r="A2342" t="s">
        <v>257</v>
      </c>
      <c r="B2342" t="s">
        <v>8198</v>
      </c>
      <c r="C2342" t="s" s="199">
        <v>6469</v>
      </c>
    </row>
    <row r="2343">
      <c r="A2343" t="s">
        <v>257</v>
      </c>
      <c r="B2343" t="s">
        <v>8199</v>
      </c>
      <c r="C2343" t="s" s="199">
        <v>6471</v>
      </c>
    </row>
    <row r="2344">
      <c r="A2344" t="s">
        <v>257</v>
      </c>
      <c r="B2344" t="s">
        <v>8200</v>
      </c>
      <c r="C2344" t="s" s="199">
        <v>6473</v>
      </c>
    </row>
    <row r="2345">
      <c r="A2345" t="s">
        <v>257</v>
      </c>
      <c r="B2345" t="s">
        <v>8201</v>
      </c>
      <c r="C2345" t="s" s="199">
        <v>6475</v>
      </c>
    </row>
    <row r="2346">
      <c r="A2346" t="s">
        <v>257</v>
      </c>
      <c r="B2346" t="s">
        <v>8202</v>
      </c>
      <c r="C2346" t="s" s="199">
        <v>6477</v>
      </c>
    </row>
    <row r="2347">
      <c r="A2347" t="s">
        <v>257</v>
      </c>
      <c r="B2347" t="s">
        <v>8203</v>
      </c>
      <c r="C2347" t="s" s="199">
        <v>6479</v>
      </c>
    </row>
    <row r="2348">
      <c r="A2348" t="s">
        <v>257</v>
      </c>
      <c r="B2348" t="s">
        <v>8204</v>
      </c>
      <c r="C2348" t="s" s="199">
        <v>6481</v>
      </c>
    </row>
    <row r="2349">
      <c r="A2349" t="s">
        <v>257</v>
      </c>
      <c r="B2349" t="s">
        <v>8205</v>
      </c>
      <c r="C2349" t="s" s="199">
        <v>6483</v>
      </c>
    </row>
    <row r="2350">
      <c r="A2350" t="s">
        <v>257</v>
      </c>
      <c r="B2350" t="s">
        <v>8206</v>
      </c>
      <c r="C2350" t="s" s="199">
        <v>6485</v>
      </c>
    </row>
    <row r="2351">
      <c r="A2351" t="s">
        <v>257</v>
      </c>
      <c r="B2351" t="s">
        <v>8207</v>
      </c>
      <c r="C2351" t="s" s="199">
        <v>6487</v>
      </c>
    </row>
    <row r="2352">
      <c r="A2352" t="s">
        <v>257</v>
      </c>
      <c r="B2352" t="s">
        <v>8208</v>
      </c>
      <c r="C2352" t="s" s="199">
        <v>6489</v>
      </c>
    </row>
    <row r="2353">
      <c r="A2353" t="s">
        <v>257</v>
      </c>
      <c r="B2353" t="s">
        <v>8209</v>
      </c>
      <c r="C2353" t="s" s="199">
        <v>6491</v>
      </c>
    </row>
    <row r="2354">
      <c r="A2354" t="s">
        <v>257</v>
      </c>
      <c r="B2354" t="s">
        <v>8210</v>
      </c>
      <c r="C2354" t="s" s="199">
        <v>6493</v>
      </c>
    </row>
    <row r="2355">
      <c r="A2355" t="s">
        <v>257</v>
      </c>
      <c r="B2355" t="s">
        <v>8211</v>
      </c>
      <c r="C2355" t="s" s="199">
        <v>6495</v>
      </c>
    </row>
    <row r="2356">
      <c r="A2356" t="s">
        <v>257</v>
      </c>
      <c r="B2356" t="s">
        <v>8212</v>
      </c>
      <c r="C2356" t="s" s="199">
        <v>6497</v>
      </c>
    </row>
    <row r="2357">
      <c r="A2357" t="s">
        <v>257</v>
      </c>
      <c r="B2357" t="s">
        <v>8213</v>
      </c>
      <c r="C2357" t="s" s="199">
        <v>6499</v>
      </c>
    </row>
    <row r="2358">
      <c r="A2358" t="s">
        <v>257</v>
      </c>
      <c r="B2358" t="s">
        <v>8214</v>
      </c>
      <c r="C2358" t="s" s="199">
        <v>6501</v>
      </c>
    </row>
    <row r="2359">
      <c r="A2359" t="s">
        <v>257</v>
      </c>
      <c r="B2359" t="s">
        <v>8215</v>
      </c>
      <c r="C2359" t="s" s="199">
        <v>6503</v>
      </c>
    </row>
    <row r="2360">
      <c r="A2360" t="s">
        <v>257</v>
      </c>
      <c r="B2360" t="s">
        <v>8216</v>
      </c>
      <c r="C2360" t="s" s="199">
        <v>6505</v>
      </c>
    </row>
    <row r="2361">
      <c r="A2361" t="s">
        <v>257</v>
      </c>
      <c r="B2361" t="s">
        <v>8217</v>
      </c>
      <c r="C2361" t="s" s="199">
        <v>6507</v>
      </c>
    </row>
    <row r="2362">
      <c r="A2362" t="s">
        <v>257</v>
      </c>
      <c r="B2362" t="s">
        <v>8218</v>
      </c>
      <c r="C2362" t="s" s="199">
        <v>6509</v>
      </c>
    </row>
    <row r="2363">
      <c r="A2363" t="s">
        <v>257</v>
      </c>
      <c r="B2363" t="s">
        <v>8219</v>
      </c>
      <c r="C2363" t="s" s="199">
        <v>6511</v>
      </c>
    </row>
    <row r="2364">
      <c r="A2364" t="s">
        <v>257</v>
      </c>
      <c r="B2364" t="s">
        <v>8220</v>
      </c>
      <c r="C2364" t="s" s="199">
        <v>6513</v>
      </c>
    </row>
    <row r="2365">
      <c r="A2365" t="s">
        <v>257</v>
      </c>
      <c r="B2365" t="s">
        <v>8221</v>
      </c>
      <c r="C2365" t="s" s="199">
        <v>6515</v>
      </c>
    </row>
    <row r="2366">
      <c r="A2366" t="s">
        <v>257</v>
      </c>
      <c r="B2366" t="s">
        <v>8222</v>
      </c>
      <c r="C2366" t="s" s="199">
        <v>6517</v>
      </c>
    </row>
    <row r="2367">
      <c r="A2367" t="s">
        <v>257</v>
      </c>
      <c r="B2367" t="s">
        <v>8223</v>
      </c>
      <c r="C2367" t="s" s="199">
        <v>6519</v>
      </c>
    </row>
    <row r="2368">
      <c r="A2368" t="s">
        <v>257</v>
      </c>
      <c r="B2368" t="s">
        <v>8224</v>
      </c>
      <c r="C2368" t="s" s="199">
        <v>6521</v>
      </c>
    </row>
    <row r="2369">
      <c r="A2369" t="s">
        <v>257</v>
      </c>
      <c r="B2369" t="s">
        <v>8225</v>
      </c>
      <c r="C2369" t="s" s="199">
        <v>6523</v>
      </c>
    </row>
    <row r="2370">
      <c r="A2370" t="s">
        <v>257</v>
      </c>
      <c r="B2370" t="s">
        <v>8226</v>
      </c>
      <c r="C2370" t="s" s="199">
        <v>6525</v>
      </c>
    </row>
    <row r="2371">
      <c r="A2371" t="s">
        <v>257</v>
      </c>
      <c r="B2371" t="s">
        <v>8227</v>
      </c>
      <c r="C2371" t="s" s="199">
        <v>6527</v>
      </c>
    </row>
    <row r="2372">
      <c r="A2372" t="s">
        <v>257</v>
      </c>
      <c r="B2372" t="s">
        <v>8228</v>
      </c>
      <c r="C2372" t="s" s="199">
        <v>6529</v>
      </c>
    </row>
    <row r="2373">
      <c r="A2373" t="s">
        <v>257</v>
      </c>
      <c r="B2373" t="s">
        <v>8229</v>
      </c>
      <c r="C2373" t="s" s="199">
        <v>6531</v>
      </c>
    </row>
    <row r="2374">
      <c r="A2374" t="s">
        <v>257</v>
      </c>
      <c r="B2374" t="s">
        <v>8230</v>
      </c>
      <c r="C2374" t="s" s="199">
        <v>6533</v>
      </c>
    </row>
    <row r="2375">
      <c r="A2375" t="s">
        <v>257</v>
      </c>
      <c r="B2375" t="s">
        <v>8231</v>
      </c>
      <c r="C2375" t="s" s="199">
        <v>6535</v>
      </c>
    </row>
    <row r="2376">
      <c r="A2376" t="s">
        <v>257</v>
      </c>
      <c r="B2376" t="s">
        <v>8232</v>
      </c>
      <c r="C2376" t="s" s="199">
        <v>6537</v>
      </c>
    </row>
    <row r="2377">
      <c r="A2377" t="s">
        <v>257</v>
      </c>
      <c r="B2377" t="s">
        <v>8233</v>
      </c>
      <c r="C2377" t="s" s="199">
        <v>6539</v>
      </c>
    </row>
    <row r="2378">
      <c r="A2378" t="s">
        <v>257</v>
      </c>
      <c r="B2378" t="s">
        <v>8234</v>
      </c>
      <c r="C2378" t="s" s="199">
        <v>6541</v>
      </c>
    </row>
    <row r="2379">
      <c r="A2379" t="s">
        <v>257</v>
      </c>
      <c r="B2379" t="s">
        <v>8235</v>
      </c>
      <c r="C2379" t="s" s="199">
        <v>6543</v>
      </c>
    </row>
    <row r="2380">
      <c r="A2380" t="s">
        <v>257</v>
      </c>
      <c r="B2380" t="s">
        <v>8236</v>
      </c>
      <c r="C2380" t="s" s="199">
        <v>6545</v>
      </c>
    </row>
    <row r="2381">
      <c r="A2381" t="s">
        <v>257</v>
      </c>
      <c r="B2381" t="s">
        <v>8237</v>
      </c>
      <c r="C2381" t="s" s="199">
        <v>6547</v>
      </c>
    </row>
    <row r="2382">
      <c r="A2382" t="s">
        <v>257</v>
      </c>
      <c r="B2382" t="s">
        <v>8238</v>
      </c>
      <c r="C2382" t="s" s="199">
        <v>6549</v>
      </c>
    </row>
    <row r="2383">
      <c r="A2383" t="s">
        <v>257</v>
      </c>
      <c r="B2383" t="s">
        <v>8239</v>
      </c>
      <c r="C2383" t="s" s="199">
        <v>6551</v>
      </c>
    </row>
    <row r="2384">
      <c r="A2384" t="s">
        <v>257</v>
      </c>
      <c r="B2384" t="s">
        <v>8240</v>
      </c>
      <c r="C2384" t="s" s="199">
        <v>6553</v>
      </c>
    </row>
    <row r="2385">
      <c r="A2385" t="s">
        <v>257</v>
      </c>
      <c r="B2385" t="s">
        <v>8241</v>
      </c>
      <c r="C2385" t="s" s="199">
        <v>6555</v>
      </c>
    </row>
    <row r="2386">
      <c r="A2386" t="s">
        <v>257</v>
      </c>
      <c r="B2386" t="s">
        <v>8242</v>
      </c>
      <c r="C2386" t="s" s="199">
        <v>6557</v>
      </c>
    </row>
    <row r="2387">
      <c r="A2387" t="s">
        <v>257</v>
      </c>
      <c r="B2387" t="s">
        <v>8243</v>
      </c>
      <c r="C2387" t="s" s="199">
        <v>6559</v>
      </c>
    </row>
    <row r="2388">
      <c r="A2388" t="s">
        <v>257</v>
      </c>
      <c r="B2388" t="s">
        <v>8244</v>
      </c>
      <c r="C2388" t="s" s="199">
        <v>6561</v>
      </c>
    </row>
    <row r="2389">
      <c r="A2389" t="s">
        <v>257</v>
      </c>
      <c r="B2389" t="s">
        <v>8245</v>
      </c>
      <c r="C2389" t="s" s="199">
        <v>6563</v>
      </c>
    </row>
    <row r="2390">
      <c r="A2390" t="s">
        <v>257</v>
      </c>
      <c r="B2390" t="s">
        <v>8246</v>
      </c>
      <c r="C2390" t="s" s="199">
        <v>6565</v>
      </c>
    </row>
    <row r="2391">
      <c r="A2391" t="s">
        <v>257</v>
      </c>
      <c r="B2391" t="s">
        <v>8247</v>
      </c>
      <c r="C2391" t="s" s="199">
        <v>6567</v>
      </c>
    </row>
    <row r="2392">
      <c r="A2392" t="s">
        <v>257</v>
      </c>
      <c r="B2392" t="s">
        <v>8248</v>
      </c>
      <c r="C2392" t="s" s="199">
        <v>6569</v>
      </c>
    </row>
    <row r="2393">
      <c r="A2393" t="s">
        <v>257</v>
      </c>
      <c r="B2393" t="s">
        <v>8249</v>
      </c>
      <c r="C2393" t="s" s="199">
        <v>6571</v>
      </c>
    </row>
    <row r="2394">
      <c r="A2394" t="s">
        <v>257</v>
      </c>
      <c r="B2394" t="s">
        <v>8250</v>
      </c>
      <c r="C2394" t="s" s="199">
        <v>6573</v>
      </c>
    </row>
    <row r="2395">
      <c r="A2395" t="s">
        <v>257</v>
      </c>
      <c r="B2395" t="s">
        <v>8251</v>
      </c>
      <c r="C2395" t="s" s="199">
        <v>6575</v>
      </c>
    </row>
    <row r="2396">
      <c r="A2396" t="s">
        <v>257</v>
      </c>
      <c r="B2396" t="s">
        <v>8252</v>
      </c>
      <c r="C2396" t="s" s="199">
        <v>6577</v>
      </c>
    </row>
    <row r="2397">
      <c r="A2397" t="s">
        <v>257</v>
      </c>
      <c r="B2397" t="s">
        <v>8253</v>
      </c>
      <c r="C2397" t="s" s="199">
        <v>6579</v>
      </c>
    </row>
    <row r="2398">
      <c r="A2398" t="s">
        <v>257</v>
      </c>
      <c r="B2398" t="s">
        <v>8254</v>
      </c>
      <c r="C2398" t="s" s="199">
        <v>6581</v>
      </c>
    </row>
    <row r="2399">
      <c r="A2399" t="s">
        <v>257</v>
      </c>
      <c r="B2399" t="s">
        <v>8255</v>
      </c>
      <c r="C2399" t="s" s="199">
        <v>6583</v>
      </c>
    </row>
    <row r="2400">
      <c r="A2400" t="s">
        <v>257</v>
      </c>
      <c r="B2400" t="s">
        <v>8256</v>
      </c>
      <c r="C2400" t="s" s="199">
        <v>6585</v>
      </c>
    </row>
    <row r="2401">
      <c r="A2401" t="s">
        <v>257</v>
      </c>
      <c r="B2401" t="s">
        <v>8257</v>
      </c>
      <c r="C2401" t="s" s="199">
        <v>6587</v>
      </c>
    </row>
    <row r="2402">
      <c r="A2402" t="s">
        <v>257</v>
      </c>
      <c r="B2402" t="s">
        <v>8258</v>
      </c>
      <c r="C2402" t="s" s="199">
        <v>6589</v>
      </c>
    </row>
    <row r="2403">
      <c r="A2403" t="s">
        <v>257</v>
      </c>
      <c r="B2403" t="s">
        <v>8259</v>
      </c>
      <c r="C2403" t="s" s="199">
        <v>6591</v>
      </c>
    </row>
    <row r="2404">
      <c r="A2404" t="s">
        <v>257</v>
      </c>
      <c r="B2404" t="s">
        <v>8260</v>
      </c>
      <c r="C2404" t="s" s="199">
        <v>6593</v>
      </c>
    </row>
    <row r="2405">
      <c r="A2405" t="s">
        <v>257</v>
      </c>
      <c r="B2405" t="s">
        <v>8261</v>
      </c>
      <c r="C2405" t="s" s="199">
        <v>6595</v>
      </c>
    </row>
    <row r="2406">
      <c r="A2406" t="s">
        <v>257</v>
      </c>
      <c r="B2406" t="s">
        <v>8262</v>
      </c>
      <c r="C2406" t="s" s="199">
        <v>6597</v>
      </c>
    </row>
    <row r="2407">
      <c r="A2407" t="s">
        <v>257</v>
      </c>
      <c r="B2407" t="s">
        <v>8263</v>
      </c>
      <c r="C2407" t="s" s="199">
        <v>6599</v>
      </c>
    </row>
    <row r="2408">
      <c r="A2408" t="s">
        <v>257</v>
      </c>
      <c r="B2408" t="s">
        <v>8264</v>
      </c>
      <c r="C2408" t="s" s="199">
        <v>6601</v>
      </c>
    </row>
    <row r="2409">
      <c r="A2409" t="s">
        <v>257</v>
      </c>
      <c r="B2409" t="s">
        <v>8265</v>
      </c>
      <c r="C2409" t="s" s="199">
        <v>6603</v>
      </c>
    </row>
    <row r="2410">
      <c r="A2410" t="s">
        <v>257</v>
      </c>
      <c r="B2410" t="s">
        <v>8266</v>
      </c>
      <c r="C2410" t="s" s="199">
        <v>6605</v>
      </c>
    </row>
    <row r="2411">
      <c r="A2411" t="s">
        <v>257</v>
      </c>
      <c r="B2411" t="s">
        <v>8267</v>
      </c>
      <c r="C2411" t="s" s="199">
        <v>6607</v>
      </c>
    </row>
    <row r="2412">
      <c r="A2412" t="s">
        <v>257</v>
      </c>
      <c r="B2412" t="s">
        <v>8268</v>
      </c>
      <c r="C2412" t="s" s="199">
        <v>6609</v>
      </c>
    </row>
    <row r="2413">
      <c r="A2413" t="s">
        <v>257</v>
      </c>
      <c r="B2413" t="s">
        <v>8269</v>
      </c>
      <c r="C2413" t="s" s="199">
        <v>6611</v>
      </c>
    </row>
    <row r="2414">
      <c r="A2414" t="s">
        <v>257</v>
      </c>
      <c r="B2414" t="s">
        <v>8270</v>
      </c>
      <c r="C2414" t="s" s="199">
        <v>6615</v>
      </c>
    </row>
    <row r="2415">
      <c r="A2415" t="s">
        <v>257</v>
      </c>
      <c r="B2415" t="s">
        <v>8271</v>
      </c>
      <c r="C2415" t="s" s="199">
        <v>6617</v>
      </c>
    </row>
    <row r="2416">
      <c r="A2416" t="s">
        <v>257</v>
      </c>
      <c r="B2416" t="s">
        <v>8272</v>
      </c>
      <c r="C2416" t="s" s="199">
        <v>6619</v>
      </c>
    </row>
    <row r="2417">
      <c r="A2417" t="s">
        <v>257</v>
      </c>
      <c r="B2417" t="s">
        <v>8273</v>
      </c>
      <c r="C2417" t="s" s="199">
        <v>6621</v>
      </c>
    </row>
    <row r="2418">
      <c r="A2418" t="s">
        <v>257</v>
      </c>
      <c r="B2418" t="s">
        <v>8274</v>
      </c>
      <c r="C2418" t="s" s="199">
        <v>6623</v>
      </c>
    </row>
    <row r="2419">
      <c r="A2419" t="s">
        <v>257</v>
      </c>
      <c r="B2419" t="s">
        <v>8275</v>
      </c>
      <c r="C2419" t="s" s="199">
        <v>6625</v>
      </c>
    </row>
    <row r="2420">
      <c r="A2420" t="s">
        <v>257</v>
      </c>
      <c r="B2420" t="s">
        <v>8276</v>
      </c>
      <c r="C2420" t="s" s="199">
        <v>6629</v>
      </c>
    </row>
    <row r="2421">
      <c r="A2421" t="s">
        <v>257</v>
      </c>
      <c r="B2421" t="s">
        <v>8277</v>
      </c>
      <c r="C2421" t="s" s="199">
        <v>6631</v>
      </c>
    </row>
    <row r="2422">
      <c r="A2422" t="s">
        <v>257</v>
      </c>
      <c r="B2422" t="s">
        <v>8278</v>
      </c>
      <c r="C2422" t="s" s="199">
        <v>6633</v>
      </c>
    </row>
    <row r="2423">
      <c r="A2423" t="s">
        <v>257</v>
      </c>
      <c r="B2423" t="s">
        <v>8279</v>
      </c>
      <c r="C2423" t="s" s="199">
        <v>6635</v>
      </c>
    </row>
    <row r="2424">
      <c r="A2424" t="s">
        <v>257</v>
      </c>
      <c r="B2424" t="s">
        <v>8280</v>
      </c>
      <c r="C2424" t="s" s="199">
        <v>6637</v>
      </c>
    </row>
    <row r="2425">
      <c r="A2425" t="s">
        <v>257</v>
      </c>
      <c r="B2425" t="s">
        <v>8281</v>
      </c>
      <c r="C2425" t="s" s="199">
        <v>6639</v>
      </c>
    </row>
    <row r="2426">
      <c r="A2426" t="s">
        <v>257</v>
      </c>
      <c r="B2426" t="s">
        <v>8282</v>
      </c>
      <c r="C2426" t="s" s="199">
        <v>6641</v>
      </c>
    </row>
    <row r="2427">
      <c r="A2427" t="s">
        <v>257</v>
      </c>
      <c r="B2427" t="s">
        <v>8283</v>
      </c>
      <c r="C2427" t="s" s="199">
        <v>6645</v>
      </c>
    </row>
    <row r="2428">
      <c r="A2428" t="s">
        <v>257</v>
      </c>
      <c r="B2428" t="s">
        <v>8284</v>
      </c>
      <c r="C2428" t="s" s="199">
        <v>6647</v>
      </c>
    </row>
    <row r="2429">
      <c r="A2429" t="s">
        <v>257</v>
      </c>
      <c r="B2429" t="s">
        <v>8285</v>
      </c>
      <c r="C2429" t="s" s="199">
        <v>6649</v>
      </c>
    </row>
    <row r="2430">
      <c r="A2430" t="s">
        <v>257</v>
      </c>
      <c r="B2430" t="s">
        <v>8286</v>
      </c>
      <c r="C2430" t="s" s="199">
        <v>6651</v>
      </c>
    </row>
    <row r="2431">
      <c r="A2431" t="s">
        <v>257</v>
      </c>
      <c r="B2431" t="s">
        <v>8287</v>
      </c>
      <c r="C2431" t="s" s="199">
        <v>6653</v>
      </c>
    </row>
    <row r="2432">
      <c r="A2432" t="s">
        <v>257</v>
      </c>
      <c r="B2432" t="s">
        <v>8288</v>
      </c>
      <c r="C2432" t="s" s="199">
        <v>6655</v>
      </c>
    </row>
    <row r="2433">
      <c r="A2433" t="s">
        <v>257</v>
      </c>
      <c r="B2433" t="s">
        <v>8289</v>
      </c>
      <c r="C2433" t="s" s="199">
        <v>6659</v>
      </c>
    </row>
    <row r="2434">
      <c r="A2434" t="s">
        <v>257</v>
      </c>
      <c r="B2434" t="s">
        <v>8290</v>
      </c>
      <c r="C2434" t="s" s="199">
        <v>6661</v>
      </c>
    </row>
    <row r="2435">
      <c r="A2435" t="s">
        <v>257</v>
      </c>
      <c r="B2435" t="s">
        <v>8291</v>
      </c>
      <c r="C2435" t="s" s="199">
        <v>6663</v>
      </c>
    </row>
    <row r="2436">
      <c r="A2436" t="s">
        <v>257</v>
      </c>
      <c r="B2436" t="s">
        <v>8292</v>
      </c>
      <c r="C2436" t="s" s="199">
        <v>6665</v>
      </c>
    </row>
    <row r="2437">
      <c r="A2437" t="s">
        <v>257</v>
      </c>
      <c r="B2437" t="s">
        <v>8293</v>
      </c>
      <c r="C2437" t="s" s="199">
        <v>6719</v>
      </c>
    </row>
    <row r="2438">
      <c r="A2438" t="s">
        <v>257</v>
      </c>
      <c r="B2438" t="s">
        <v>8294</v>
      </c>
      <c r="C2438" t="s" s="199">
        <v>6721</v>
      </c>
    </row>
    <row r="2439">
      <c r="A2439" t="s">
        <v>257</v>
      </c>
      <c r="B2439" t="s">
        <v>8295</v>
      </c>
      <c r="C2439" t="s" s="199">
        <v>6723</v>
      </c>
    </row>
    <row r="2440">
      <c r="A2440" t="s">
        <v>257</v>
      </c>
      <c r="B2440" t="s">
        <v>8296</v>
      </c>
      <c r="C2440" t="s" s="199">
        <v>6725</v>
      </c>
    </row>
    <row r="2441">
      <c r="A2441" t="s">
        <v>257</v>
      </c>
      <c r="B2441" t="s">
        <v>8297</v>
      </c>
      <c r="C2441" t="s" s="199">
        <v>6727</v>
      </c>
    </row>
    <row r="2442">
      <c r="A2442" t="s">
        <v>257</v>
      </c>
      <c r="B2442" t="s">
        <v>8298</v>
      </c>
      <c r="C2442" t="s" s="199">
        <v>6729</v>
      </c>
    </row>
    <row r="2443">
      <c r="A2443" t="s">
        <v>257</v>
      </c>
      <c r="B2443" t="s">
        <v>8299</v>
      </c>
      <c r="C2443" t="s" s="199">
        <v>6731</v>
      </c>
    </row>
    <row r="2444">
      <c r="A2444" t="s">
        <v>257</v>
      </c>
      <c r="B2444" t="s">
        <v>8300</v>
      </c>
      <c r="C2444" t="s" s="199">
        <v>6733</v>
      </c>
    </row>
    <row r="2445">
      <c r="A2445" t="s">
        <v>257</v>
      </c>
      <c r="B2445" t="s">
        <v>8301</v>
      </c>
      <c r="C2445" t="s" s="199">
        <v>6735</v>
      </c>
    </row>
    <row r="2446">
      <c r="A2446" t="s">
        <v>257</v>
      </c>
      <c r="B2446" t="s">
        <v>8302</v>
      </c>
      <c r="C2446" t="s" s="199">
        <v>6737</v>
      </c>
    </row>
    <row r="2447">
      <c r="A2447" t="s">
        <v>257</v>
      </c>
      <c r="B2447" t="s">
        <v>8303</v>
      </c>
      <c r="C2447" t="s" s="199">
        <v>6739</v>
      </c>
    </row>
    <row r="2448">
      <c r="A2448" t="s">
        <v>257</v>
      </c>
      <c r="B2448" t="s">
        <v>8304</v>
      </c>
      <c r="C2448" t="s" s="199">
        <v>6741</v>
      </c>
    </row>
    <row r="2449">
      <c r="A2449" t="s">
        <v>257</v>
      </c>
      <c r="B2449" t="s">
        <v>8305</v>
      </c>
      <c r="C2449" t="s" s="199">
        <v>6743</v>
      </c>
    </row>
    <row r="2450">
      <c r="A2450" t="s">
        <v>257</v>
      </c>
      <c r="B2450" t="s">
        <v>8306</v>
      </c>
      <c r="C2450" t="s" s="199">
        <v>6667</v>
      </c>
    </row>
    <row r="2451">
      <c r="A2451" t="s">
        <v>257</v>
      </c>
      <c r="B2451" t="s">
        <v>8307</v>
      </c>
      <c r="C2451" t="s" s="199">
        <v>6671</v>
      </c>
    </row>
    <row r="2452">
      <c r="A2452" t="s">
        <v>257</v>
      </c>
      <c r="B2452" t="s">
        <v>8308</v>
      </c>
      <c r="C2452" t="s" s="199">
        <v>6675</v>
      </c>
    </row>
    <row r="2453">
      <c r="A2453" t="s">
        <v>257</v>
      </c>
      <c r="B2453" t="s">
        <v>8309</v>
      </c>
      <c r="C2453" t="s" s="199">
        <v>6679</v>
      </c>
    </row>
    <row r="2454">
      <c r="A2454" t="s">
        <v>257</v>
      </c>
      <c r="B2454" t="s">
        <v>8310</v>
      </c>
      <c r="C2454" t="s" s="199">
        <v>6683</v>
      </c>
    </row>
    <row r="2455">
      <c r="A2455" t="s">
        <v>257</v>
      </c>
      <c r="B2455" t="s">
        <v>8311</v>
      </c>
      <c r="C2455" t="s" s="199">
        <v>6687</v>
      </c>
    </row>
    <row r="2456">
      <c r="A2456" t="s">
        <v>257</v>
      </c>
      <c r="B2456" t="s">
        <v>8312</v>
      </c>
      <c r="C2456" t="s" s="199">
        <v>6691</v>
      </c>
    </row>
    <row r="2457">
      <c r="A2457" t="s">
        <v>257</v>
      </c>
      <c r="B2457" t="s">
        <v>8313</v>
      </c>
      <c r="C2457" t="s" s="199">
        <v>6669</v>
      </c>
    </row>
    <row r="2458">
      <c r="A2458" t="s">
        <v>257</v>
      </c>
      <c r="B2458" t="s">
        <v>8314</v>
      </c>
      <c r="C2458" t="s" s="199">
        <v>6673</v>
      </c>
    </row>
    <row r="2459">
      <c r="A2459" t="s">
        <v>257</v>
      </c>
      <c r="B2459" t="s">
        <v>8315</v>
      </c>
      <c r="C2459" t="s" s="199">
        <v>6677</v>
      </c>
    </row>
    <row r="2460">
      <c r="A2460" t="s">
        <v>257</v>
      </c>
      <c r="B2460" t="s">
        <v>8316</v>
      </c>
      <c r="C2460" t="s" s="199">
        <v>6681</v>
      </c>
    </row>
    <row r="2461">
      <c r="A2461" t="s">
        <v>257</v>
      </c>
      <c r="B2461" t="s">
        <v>8317</v>
      </c>
      <c r="C2461" t="s" s="199">
        <v>6685</v>
      </c>
    </row>
    <row r="2462">
      <c r="A2462" t="s">
        <v>257</v>
      </c>
      <c r="B2462" t="s">
        <v>8318</v>
      </c>
      <c r="C2462" t="s" s="199">
        <v>6689</v>
      </c>
    </row>
    <row r="2463">
      <c r="A2463" t="s">
        <v>257</v>
      </c>
      <c r="B2463" t="s">
        <v>8319</v>
      </c>
      <c r="C2463" t="s" s="199">
        <v>6693</v>
      </c>
    </row>
    <row r="2464">
      <c r="A2464" t="s">
        <v>257</v>
      </c>
      <c r="B2464" t="s">
        <v>8320</v>
      </c>
      <c r="C2464" t="s" s="199">
        <v>6697</v>
      </c>
    </row>
    <row r="2465">
      <c r="A2465" t="s">
        <v>257</v>
      </c>
      <c r="B2465" t="s">
        <v>8321</v>
      </c>
      <c r="C2465" t="s" s="199">
        <v>6701</v>
      </c>
    </row>
    <row r="2466">
      <c r="A2466" t="s">
        <v>257</v>
      </c>
      <c r="B2466" t="s">
        <v>8322</v>
      </c>
      <c r="C2466" t="s" s="199">
        <v>6705</v>
      </c>
    </row>
    <row r="2467">
      <c r="A2467" t="s">
        <v>257</v>
      </c>
      <c r="B2467" t="s">
        <v>8323</v>
      </c>
      <c r="C2467" t="s" s="199">
        <v>6709</v>
      </c>
    </row>
    <row r="2468">
      <c r="A2468" t="s">
        <v>257</v>
      </c>
      <c r="B2468" t="s">
        <v>8324</v>
      </c>
      <c r="C2468" t="s" s="199">
        <v>6713</v>
      </c>
    </row>
    <row r="2469">
      <c r="A2469" t="s">
        <v>257</v>
      </c>
      <c r="B2469" t="s">
        <v>8325</v>
      </c>
      <c r="C2469" t="s" s="199">
        <v>6717</v>
      </c>
    </row>
    <row r="2470">
      <c r="A2470" t="s">
        <v>257</v>
      </c>
      <c r="B2470" t="s">
        <v>8326</v>
      </c>
      <c r="C2470" t="s" s="199">
        <v>6745</v>
      </c>
    </row>
    <row r="2471">
      <c r="A2471" t="s">
        <v>257</v>
      </c>
      <c r="B2471" t="s">
        <v>8327</v>
      </c>
      <c r="C2471" t="s" s="199">
        <v>6747</v>
      </c>
    </row>
    <row r="2472">
      <c r="A2472" t="s">
        <v>257</v>
      </c>
      <c r="B2472" t="s">
        <v>8328</v>
      </c>
      <c r="C2472" t="s" s="199">
        <v>6749</v>
      </c>
    </row>
    <row r="2473">
      <c r="A2473" t="s">
        <v>257</v>
      </c>
      <c r="B2473" t="s">
        <v>8329</v>
      </c>
      <c r="C2473" t="s" s="199">
        <v>6751</v>
      </c>
    </row>
    <row r="2474">
      <c r="A2474" t="s">
        <v>257</v>
      </c>
      <c r="B2474" t="s">
        <v>8330</v>
      </c>
      <c r="C2474" t="s" s="199">
        <v>6753</v>
      </c>
    </row>
    <row r="2475">
      <c r="A2475" t="s">
        <v>257</v>
      </c>
      <c r="B2475" t="s">
        <v>8331</v>
      </c>
      <c r="C2475" t="s" s="199">
        <v>6755</v>
      </c>
    </row>
    <row r="2476">
      <c r="A2476" t="s">
        <v>257</v>
      </c>
      <c r="B2476" t="s">
        <v>8332</v>
      </c>
      <c r="C2476" t="s" s="199">
        <v>6757</v>
      </c>
    </row>
    <row r="2477">
      <c r="A2477" t="s">
        <v>257</v>
      </c>
      <c r="B2477" t="s">
        <v>8333</v>
      </c>
      <c r="C2477" t="s" s="199">
        <v>6759</v>
      </c>
    </row>
    <row r="2478">
      <c r="A2478" t="s">
        <v>257</v>
      </c>
      <c r="B2478" t="s">
        <v>8334</v>
      </c>
      <c r="C2478" t="s" s="199">
        <v>6761</v>
      </c>
    </row>
    <row r="2479">
      <c r="A2479" t="s">
        <v>257</v>
      </c>
      <c r="B2479" t="s">
        <v>8335</v>
      </c>
      <c r="C2479" t="s" s="199">
        <v>6763</v>
      </c>
    </row>
    <row r="2480">
      <c r="A2480" t="s">
        <v>257</v>
      </c>
      <c r="B2480" t="s">
        <v>8336</v>
      </c>
      <c r="C2480" t="s" s="199">
        <v>6765</v>
      </c>
    </row>
    <row r="2481">
      <c r="A2481" t="s">
        <v>257</v>
      </c>
      <c r="B2481" t="s">
        <v>8337</v>
      </c>
      <c r="C2481" t="s" s="199">
        <v>6767</v>
      </c>
    </row>
    <row r="2482">
      <c r="A2482" t="s">
        <v>257</v>
      </c>
      <c r="B2482" t="s">
        <v>8338</v>
      </c>
      <c r="C2482" t="s" s="199">
        <v>6769</v>
      </c>
    </row>
    <row r="2483">
      <c r="A2483" t="s">
        <v>257</v>
      </c>
      <c r="B2483" t="s">
        <v>8339</v>
      </c>
      <c r="C2483" t="s" s="199">
        <v>6771</v>
      </c>
    </row>
    <row r="2484">
      <c r="A2484" t="s">
        <v>257</v>
      </c>
      <c r="B2484" t="s">
        <v>8340</v>
      </c>
      <c r="C2484" t="s" s="199">
        <v>6773</v>
      </c>
    </row>
    <row r="2485">
      <c r="A2485" t="s">
        <v>257</v>
      </c>
      <c r="B2485" t="s">
        <v>8341</v>
      </c>
      <c r="C2485" t="s" s="199">
        <v>6775</v>
      </c>
    </row>
    <row r="2486">
      <c r="A2486" t="s">
        <v>257</v>
      </c>
      <c r="B2486" t="s">
        <v>8342</v>
      </c>
      <c r="C2486" t="s" s="199">
        <v>6777</v>
      </c>
    </row>
    <row r="2487">
      <c r="A2487" t="s">
        <v>257</v>
      </c>
      <c r="B2487" t="s">
        <v>8343</v>
      </c>
      <c r="C2487" t="s" s="199">
        <v>6779</v>
      </c>
    </row>
    <row r="2488">
      <c r="A2488" t="s">
        <v>257</v>
      </c>
      <c r="B2488" t="s">
        <v>8344</v>
      </c>
      <c r="C2488" t="s" s="199">
        <v>6781</v>
      </c>
    </row>
    <row r="2489">
      <c r="A2489" t="s">
        <v>257</v>
      </c>
      <c r="B2489" t="s">
        <v>8345</v>
      </c>
      <c r="C2489" t="s" s="199">
        <v>6783</v>
      </c>
    </row>
    <row r="2490">
      <c r="A2490" t="s">
        <v>257</v>
      </c>
      <c r="B2490" t="s">
        <v>8346</v>
      </c>
      <c r="C2490" t="s" s="199">
        <v>6785</v>
      </c>
    </row>
    <row r="2491">
      <c r="A2491" t="s">
        <v>257</v>
      </c>
      <c r="B2491" t="s">
        <v>8347</v>
      </c>
      <c r="C2491" t="s" s="199">
        <v>6787</v>
      </c>
    </row>
    <row r="2492">
      <c r="A2492" t="s">
        <v>257</v>
      </c>
      <c r="B2492" t="s">
        <v>8348</v>
      </c>
      <c r="C2492" t="s" s="199">
        <v>6789</v>
      </c>
    </row>
    <row r="2493">
      <c r="A2493" t="s">
        <v>257</v>
      </c>
      <c r="B2493" t="s">
        <v>8349</v>
      </c>
      <c r="C2493" t="s" s="199">
        <v>6791</v>
      </c>
    </row>
    <row r="2494">
      <c r="A2494" t="s">
        <v>257</v>
      </c>
      <c r="B2494" t="s">
        <v>8350</v>
      </c>
      <c r="C2494" t="s" s="199">
        <v>6793</v>
      </c>
    </row>
    <row r="2495">
      <c r="A2495" t="s">
        <v>257</v>
      </c>
      <c r="B2495" t="s">
        <v>8351</v>
      </c>
      <c r="C2495" t="s" s="199">
        <v>6795</v>
      </c>
    </row>
    <row r="2496">
      <c r="A2496" t="s">
        <v>257</v>
      </c>
      <c r="B2496" t="s">
        <v>8352</v>
      </c>
      <c r="C2496" t="s" s="199">
        <v>6797</v>
      </c>
    </row>
    <row r="2497">
      <c r="A2497" t="s">
        <v>257</v>
      </c>
      <c r="B2497" t="s">
        <v>8353</v>
      </c>
      <c r="C2497" t="s" s="199">
        <v>6799</v>
      </c>
    </row>
    <row r="2498">
      <c r="A2498" t="s">
        <v>257</v>
      </c>
      <c r="B2498" t="s">
        <v>8354</v>
      </c>
      <c r="C2498" t="s" s="199">
        <v>6801</v>
      </c>
    </row>
    <row r="2499">
      <c r="A2499" t="s">
        <v>257</v>
      </c>
      <c r="B2499" t="s">
        <v>8355</v>
      </c>
      <c r="C2499" t="s" s="199">
        <v>6803</v>
      </c>
    </row>
    <row r="2500">
      <c r="A2500" t="s">
        <v>257</v>
      </c>
      <c r="B2500" t="s">
        <v>8356</v>
      </c>
      <c r="C2500" t="s" s="199">
        <v>6805</v>
      </c>
    </row>
    <row r="2501">
      <c r="A2501" t="s">
        <v>257</v>
      </c>
      <c r="B2501" t="s">
        <v>8357</v>
      </c>
      <c r="C2501" t="s" s="199">
        <v>6807</v>
      </c>
    </row>
    <row r="2502">
      <c r="A2502" t="s">
        <v>257</v>
      </c>
      <c r="B2502" t="s">
        <v>8358</v>
      </c>
      <c r="C2502" t="s" s="199">
        <v>6809</v>
      </c>
    </row>
    <row r="2503">
      <c r="A2503" t="s">
        <v>257</v>
      </c>
      <c r="B2503" t="s">
        <v>8359</v>
      </c>
      <c r="C2503" t="s" s="199">
        <v>6811</v>
      </c>
    </row>
    <row r="2504">
      <c r="A2504" t="s">
        <v>257</v>
      </c>
      <c r="B2504" t="s">
        <v>8360</v>
      </c>
      <c r="C2504" t="s" s="199">
        <v>6813</v>
      </c>
    </row>
    <row r="2505">
      <c r="A2505" t="s">
        <v>257</v>
      </c>
      <c r="B2505" t="s">
        <v>8361</v>
      </c>
      <c r="C2505" t="s" s="199">
        <v>6815</v>
      </c>
    </row>
    <row r="2506">
      <c r="A2506" t="s">
        <v>257</v>
      </c>
      <c r="B2506" t="s">
        <v>8362</v>
      </c>
      <c r="C2506" t="s" s="199">
        <v>6817</v>
      </c>
    </row>
    <row r="2507">
      <c r="A2507" t="s">
        <v>257</v>
      </c>
      <c r="B2507" t="s">
        <v>8363</v>
      </c>
      <c r="C2507" t="s" s="199">
        <v>6819</v>
      </c>
    </row>
    <row r="2508">
      <c r="A2508" t="s">
        <v>257</v>
      </c>
      <c r="B2508" t="s">
        <v>8364</v>
      </c>
      <c r="C2508" t="s" s="199">
        <v>6821</v>
      </c>
    </row>
    <row r="2509">
      <c r="A2509" t="s">
        <v>257</v>
      </c>
      <c r="B2509" t="s">
        <v>8365</v>
      </c>
      <c r="C2509" t="s" s="199">
        <v>6823</v>
      </c>
    </row>
    <row r="2510">
      <c r="A2510" t="s">
        <v>257</v>
      </c>
      <c r="B2510" t="s">
        <v>8366</v>
      </c>
      <c r="C2510" t="s" s="199">
        <v>6825</v>
      </c>
    </row>
    <row r="2511">
      <c r="A2511" t="s">
        <v>257</v>
      </c>
      <c r="B2511" t="s">
        <v>8367</v>
      </c>
      <c r="C2511" t="s" s="199">
        <v>6827</v>
      </c>
    </row>
    <row r="2512">
      <c r="A2512" t="s">
        <v>257</v>
      </c>
      <c r="B2512" t="s">
        <v>8368</v>
      </c>
      <c r="C2512" t="s" s="199">
        <v>6829</v>
      </c>
    </row>
    <row r="2513">
      <c r="A2513" t="s">
        <v>257</v>
      </c>
      <c r="B2513" t="s">
        <v>8369</v>
      </c>
      <c r="C2513" t="s" s="199">
        <v>6831</v>
      </c>
    </row>
    <row r="2514">
      <c r="A2514" t="s">
        <v>257</v>
      </c>
      <c r="B2514" t="s">
        <v>8370</v>
      </c>
      <c r="C2514" t="s" s="199">
        <v>6833</v>
      </c>
    </row>
    <row r="2515">
      <c r="A2515" t="s">
        <v>257</v>
      </c>
      <c r="B2515" t="s">
        <v>8371</v>
      </c>
      <c r="C2515" t="s" s="199">
        <v>6835</v>
      </c>
    </row>
    <row r="2516">
      <c r="A2516" t="s">
        <v>257</v>
      </c>
      <c r="B2516" t="s">
        <v>8372</v>
      </c>
      <c r="C2516" t="s" s="199">
        <v>6837</v>
      </c>
    </row>
    <row r="2517">
      <c r="A2517" t="s">
        <v>257</v>
      </c>
      <c r="B2517" t="s">
        <v>8373</v>
      </c>
      <c r="C2517" t="s" s="199">
        <v>6839</v>
      </c>
    </row>
    <row r="2518">
      <c r="A2518" t="s">
        <v>257</v>
      </c>
      <c r="B2518" t="s">
        <v>8374</v>
      </c>
      <c r="C2518" t="s" s="199">
        <v>6841</v>
      </c>
    </row>
    <row r="2519">
      <c r="A2519" t="s">
        <v>257</v>
      </c>
      <c r="B2519" t="s">
        <v>8375</v>
      </c>
      <c r="C2519" t="s" s="199">
        <v>6843</v>
      </c>
    </row>
    <row r="2520">
      <c r="A2520" t="s">
        <v>257</v>
      </c>
      <c r="B2520" t="s">
        <v>8376</v>
      </c>
      <c r="C2520" t="s" s="199">
        <v>6845</v>
      </c>
    </row>
    <row r="2521">
      <c r="A2521" t="s">
        <v>257</v>
      </c>
      <c r="B2521" t="s">
        <v>8377</v>
      </c>
      <c r="C2521" t="s" s="199">
        <v>6847</v>
      </c>
    </row>
    <row r="2522">
      <c r="A2522" t="s">
        <v>257</v>
      </c>
      <c r="B2522" t="s">
        <v>8378</v>
      </c>
      <c r="C2522" t="s" s="199">
        <v>6849</v>
      </c>
    </row>
    <row r="2523">
      <c r="A2523" t="s">
        <v>257</v>
      </c>
      <c r="B2523" t="s">
        <v>8379</v>
      </c>
      <c r="C2523" t="s" s="199">
        <v>6851</v>
      </c>
    </row>
    <row r="2524">
      <c r="A2524" t="s">
        <v>257</v>
      </c>
      <c r="B2524" t="s">
        <v>8380</v>
      </c>
      <c r="C2524" t="s" s="199">
        <v>6853</v>
      </c>
    </row>
    <row r="2525">
      <c r="A2525" t="s">
        <v>257</v>
      </c>
      <c r="B2525" t="s">
        <v>8381</v>
      </c>
      <c r="C2525" t="s" s="199">
        <v>8382</v>
      </c>
    </row>
    <row r="2526">
      <c r="A2526" t="s">
        <v>257</v>
      </c>
      <c r="B2526" t="s">
        <v>8383</v>
      </c>
      <c r="C2526" t="s" s="199">
        <v>6855</v>
      </c>
    </row>
    <row r="2527">
      <c r="A2527" t="s">
        <v>257</v>
      </c>
      <c r="B2527" t="s">
        <v>8384</v>
      </c>
      <c r="C2527" t="s" s="199">
        <v>6857</v>
      </c>
    </row>
    <row r="2528">
      <c r="A2528" t="s">
        <v>257</v>
      </c>
      <c r="B2528" t="s">
        <v>8385</v>
      </c>
      <c r="C2528" t="s" s="199">
        <v>6859</v>
      </c>
    </row>
    <row r="2529">
      <c r="A2529" t="s">
        <v>257</v>
      </c>
      <c r="B2529" t="s">
        <v>8386</v>
      </c>
      <c r="C2529" t="s" s="199">
        <v>6861</v>
      </c>
    </row>
    <row r="2530">
      <c r="A2530" t="s">
        <v>257</v>
      </c>
      <c r="B2530" t="s">
        <v>8387</v>
      </c>
      <c r="C2530" t="s" s="199">
        <v>6863</v>
      </c>
    </row>
    <row r="2531">
      <c r="A2531" t="s">
        <v>257</v>
      </c>
      <c r="B2531" t="s">
        <v>8388</v>
      </c>
      <c r="C2531" t="s" s="199">
        <v>6865</v>
      </c>
    </row>
    <row r="2532">
      <c r="A2532" t="s">
        <v>257</v>
      </c>
      <c r="B2532" t="s">
        <v>8389</v>
      </c>
      <c r="C2532" t="s" s="199">
        <v>8390</v>
      </c>
    </row>
    <row r="2533">
      <c r="A2533" t="s">
        <v>257</v>
      </c>
      <c r="B2533" t="s">
        <v>8391</v>
      </c>
      <c r="C2533" t="s" s="199">
        <v>6867</v>
      </c>
    </row>
    <row r="2534">
      <c r="A2534" t="s">
        <v>257</v>
      </c>
      <c r="B2534" t="s">
        <v>8392</v>
      </c>
      <c r="C2534" t="s" s="199">
        <v>6869</v>
      </c>
    </row>
    <row r="2535">
      <c r="A2535" t="s">
        <v>257</v>
      </c>
      <c r="B2535" t="s">
        <v>8393</v>
      </c>
      <c r="C2535" t="s" s="199">
        <v>6871</v>
      </c>
    </row>
    <row r="2536">
      <c r="A2536" t="s">
        <v>257</v>
      </c>
      <c r="B2536" t="s">
        <v>8394</v>
      </c>
      <c r="C2536" t="s" s="199">
        <v>6873</v>
      </c>
    </row>
    <row r="2537">
      <c r="A2537" t="s">
        <v>257</v>
      </c>
      <c r="B2537" t="s">
        <v>8395</v>
      </c>
      <c r="C2537" t="s" s="199">
        <v>6875</v>
      </c>
    </row>
    <row r="2538">
      <c r="A2538" t="s">
        <v>257</v>
      </c>
      <c r="B2538" t="s">
        <v>8396</v>
      </c>
      <c r="C2538" t="s" s="199">
        <v>6877</v>
      </c>
    </row>
    <row r="2539">
      <c r="A2539" t="s">
        <v>257</v>
      </c>
      <c r="B2539" t="s">
        <v>8397</v>
      </c>
      <c r="C2539" t="s" s="199">
        <v>6879</v>
      </c>
    </row>
    <row r="2540">
      <c r="A2540" t="s">
        <v>257</v>
      </c>
      <c r="B2540" t="s">
        <v>8398</v>
      </c>
      <c r="C2540" t="s" s="199">
        <v>6881</v>
      </c>
    </row>
    <row r="2541">
      <c r="A2541" t="s">
        <v>257</v>
      </c>
      <c r="B2541" t="s">
        <v>8399</v>
      </c>
      <c r="C2541" t="s" s="199">
        <v>6883</v>
      </c>
    </row>
    <row r="2542">
      <c r="A2542" t="s">
        <v>257</v>
      </c>
      <c r="B2542" t="s">
        <v>8400</v>
      </c>
      <c r="C2542" t="s" s="199">
        <v>6885</v>
      </c>
    </row>
    <row r="2543">
      <c r="A2543" t="s">
        <v>257</v>
      </c>
      <c r="B2543" t="s">
        <v>8401</v>
      </c>
      <c r="C2543" t="s" s="199">
        <v>6887</v>
      </c>
    </row>
    <row r="2544">
      <c r="A2544" t="s">
        <v>257</v>
      </c>
      <c r="B2544" t="s">
        <v>8402</v>
      </c>
      <c r="C2544" t="s" s="199">
        <v>6889</v>
      </c>
    </row>
    <row r="2545">
      <c r="A2545" t="s">
        <v>257</v>
      </c>
      <c r="B2545" t="s">
        <v>8403</v>
      </c>
      <c r="C2545" t="s" s="199">
        <v>6891</v>
      </c>
    </row>
    <row r="2546">
      <c r="A2546" t="s">
        <v>257</v>
      </c>
      <c r="B2546" t="s">
        <v>8404</v>
      </c>
      <c r="C2546" t="s" s="199">
        <v>6893</v>
      </c>
    </row>
    <row r="2547">
      <c r="A2547" t="s">
        <v>257</v>
      </c>
      <c r="B2547" t="s">
        <v>8405</v>
      </c>
      <c r="C2547" t="s" s="199">
        <v>6895</v>
      </c>
    </row>
    <row r="2548">
      <c r="A2548" t="s">
        <v>257</v>
      </c>
      <c r="B2548" t="s">
        <v>8406</v>
      </c>
      <c r="C2548" t="s" s="199">
        <v>6897</v>
      </c>
    </row>
    <row r="2549">
      <c r="A2549" t="s">
        <v>257</v>
      </c>
      <c r="B2549" t="s">
        <v>8407</v>
      </c>
      <c r="C2549" t="s" s="199">
        <v>6899</v>
      </c>
    </row>
    <row r="2550">
      <c r="A2550" t="s">
        <v>257</v>
      </c>
      <c r="B2550" t="s">
        <v>8408</v>
      </c>
      <c r="C2550" t="s" s="199">
        <v>6901</v>
      </c>
    </row>
    <row r="2551">
      <c r="A2551" t="s">
        <v>257</v>
      </c>
      <c r="B2551" t="s">
        <v>8409</v>
      </c>
      <c r="C2551" t="s" s="199">
        <v>6903</v>
      </c>
    </row>
    <row r="2552">
      <c r="A2552" t="s">
        <v>257</v>
      </c>
      <c r="B2552" t="s">
        <v>8410</v>
      </c>
      <c r="C2552" t="s" s="199">
        <v>6905</v>
      </c>
    </row>
    <row r="2553">
      <c r="A2553" t="s">
        <v>257</v>
      </c>
      <c r="B2553" t="s">
        <v>8411</v>
      </c>
      <c r="C2553" t="s" s="199">
        <v>6907</v>
      </c>
    </row>
    <row r="2554">
      <c r="A2554" t="s">
        <v>257</v>
      </c>
      <c r="B2554" t="s">
        <v>8412</v>
      </c>
      <c r="C2554" t="s" s="199">
        <v>6909</v>
      </c>
    </row>
    <row r="2555">
      <c r="A2555" t="s">
        <v>257</v>
      </c>
      <c r="B2555" t="s">
        <v>8413</v>
      </c>
      <c r="C2555" t="s" s="199">
        <v>256</v>
      </c>
    </row>
    <row r="2556">
      <c r="A2556" t="s">
        <v>257</v>
      </c>
      <c r="B2556" t="s">
        <v>8414</v>
      </c>
      <c r="C2556" t="s" s="199">
        <v>6912</v>
      </c>
    </row>
    <row r="2557">
      <c r="A2557" t="s">
        <v>257</v>
      </c>
      <c r="B2557" t="s">
        <v>8415</v>
      </c>
      <c r="C2557" t="s" s="199">
        <v>6914</v>
      </c>
    </row>
    <row r="2558">
      <c r="A2558" t="s">
        <v>257</v>
      </c>
      <c r="B2558" t="s">
        <v>8416</v>
      </c>
      <c r="C2558" t="s" s="199">
        <v>6916</v>
      </c>
    </row>
    <row r="2559">
      <c r="A2559" t="s">
        <v>257</v>
      </c>
      <c r="B2559" t="s">
        <v>8417</v>
      </c>
      <c r="C2559" t="s" s="199">
        <v>6918</v>
      </c>
    </row>
    <row r="2560">
      <c r="A2560" t="s">
        <v>257</v>
      </c>
      <c r="B2560" t="s">
        <v>8418</v>
      </c>
      <c r="C2560" t="s" s="199">
        <v>6920</v>
      </c>
    </row>
    <row r="2561">
      <c r="A2561" t="s">
        <v>257</v>
      </c>
      <c r="B2561" t="s">
        <v>8419</v>
      </c>
      <c r="C2561" t="s" s="199">
        <v>6922</v>
      </c>
    </row>
    <row r="2562">
      <c r="A2562" t="s">
        <v>257</v>
      </c>
      <c r="B2562" t="s">
        <v>8420</v>
      </c>
      <c r="C2562" t="s" s="199">
        <v>6924</v>
      </c>
    </row>
    <row r="2563">
      <c r="A2563" t="s">
        <v>259</v>
      </c>
      <c r="B2563" t="s">
        <v>8421</v>
      </c>
      <c r="C2563" t="s" s="199">
        <v>4602</v>
      </c>
    </row>
    <row r="2564">
      <c r="A2564" t="s">
        <v>259</v>
      </c>
      <c r="B2564" t="s">
        <v>8422</v>
      </c>
      <c r="C2564" t="s" s="199">
        <v>4628</v>
      </c>
    </row>
    <row r="2565">
      <c r="A2565" t="s">
        <v>259</v>
      </c>
      <c r="B2565" t="s">
        <v>8423</v>
      </c>
      <c r="C2565" t="s" s="199">
        <v>4638</v>
      </c>
    </row>
    <row r="2566">
      <c r="A2566" t="s">
        <v>259</v>
      </c>
      <c r="B2566" t="s">
        <v>8424</v>
      </c>
      <c r="C2566" t="s" s="199">
        <v>4604</v>
      </c>
    </row>
    <row r="2567">
      <c r="A2567" t="s">
        <v>259</v>
      </c>
      <c r="B2567" t="s">
        <v>8425</v>
      </c>
      <c r="C2567" t="s" s="199">
        <v>4630</v>
      </c>
    </row>
    <row r="2568">
      <c r="A2568" t="s">
        <v>259</v>
      </c>
      <c r="B2568" t="s">
        <v>8426</v>
      </c>
      <c r="C2568" t="s" s="199">
        <v>4640</v>
      </c>
    </row>
    <row r="2569">
      <c r="A2569" t="s">
        <v>259</v>
      </c>
      <c r="B2569" t="s">
        <v>8427</v>
      </c>
      <c r="C2569" t="s" s="199">
        <v>4606</v>
      </c>
    </row>
    <row r="2570">
      <c r="A2570" t="s">
        <v>259</v>
      </c>
      <c r="B2570" t="s">
        <v>8428</v>
      </c>
      <c r="C2570" t="s" s="199">
        <v>4632</v>
      </c>
    </row>
    <row r="2571">
      <c r="A2571" t="s">
        <v>259</v>
      </c>
      <c r="B2571" t="s">
        <v>8429</v>
      </c>
      <c r="C2571" t="s" s="199">
        <v>4642</v>
      </c>
    </row>
    <row r="2572">
      <c r="A2572" t="s">
        <v>259</v>
      </c>
      <c r="B2572" t="s">
        <v>8430</v>
      </c>
      <c r="C2572" t="s" s="199">
        <v>7128</v>
      </c>
    </row>
    <row r="2573">
      <c r="A2573" t="s">
        <v>259</v>
      </c>
      <c r="B2573" t="s">
        <v>8431</v>
      </c>
      <c r="C2573" t="s" s="199">
        <v>7130</v>
      </c>
    </row>
    <row r="2574">
      <c r="A2574" t="s">
        <v>259</v>
      </c>
      <c r="B2574" t="s">
        <v>8432</v>
      </c>
      <c r="C2574" t="s" s="199">
        <v>4980</v>
      </c>
    </row>
    <row r="2575">
      <c r="A2575" t="s">
        <v>259</v>
      </c>
      <c r="B2575" t="s">
        <v>8433</v>
      </c>
      <c r="C2575" t="s" s="199">
        <v>4608</v>
      </c>
    </row>
    <row r="2576">
      <c r="A2576" t="s">
        <v>259</v>
      </c>
      <c r="B2576" t="s">
        <v>8434</v>
      </c>
      <c r="C2576" t="s" s="199">
        <v>7141</v>
      </c>
    </row>
    <row r="2577">
      <c r="A2577" t="s">
        <v>259</v>
      </c>
      <c r="B2577" t="s">
        <v>8435</v>
      </c>
      <c r="C2577" t="s" s="199">
        <v>4644</v>
      </c>
    </row>
    <row r="2578">
      <c r="A2578" t="s">
        <v>259</v>
      </c>
      <c r="B2578" t="s">
        <v>8436</v>
      </c>
      <c r="C2578" t="s" s="199">
        <v>4610</v>
      </c>
    </row>
    <row r="2579">
      <c r="A2579" t="s">
        <v>259</v>
      </c>
      <c r="B2579" t="s">
        <v>8437</v>
      </c>
      <c r="C2579" t="s" s="199">
        <v>7152</v>
      </c>
    </row>
    <row r="2580">
      <c r="A2580" t="s">
        <v>259</v>
      </c>
      <c r="B2580" t="s">
        <v>8438</v>
      </c>
      <c r="C2580" t="s" s="199">
        <v>4646</v>
      </c>
    </row>
    <row r="2581">
      <c r="A2581" t="s">
        <v>259</v>
      </c>
      <c r="B2581" t="s">
        <v>8439</v>
      </c>
      <c r="C2581" t="s" s="199">
        <v>4612</v>
      </c>
    </row>
    <row r="2582">
      <c r="A2582" t="s">
        <v>259</v>
      </c>
      <c r="B2582" t="s">
        <v>8440</v>
      </c>
      <c r="C2582" t="s" s="199">
        <v>7163</v>
      </c>
    </row>
    <row r="2583">
      <c r="A2583" t="s">
        <v>259</v>
      </c>
      <c r="B2583" t="s">
        <v>8441</v>
      </c>
      <c r="C2583" t="s" s="199">
        <v>4648</v>
      </c>
    </row>
    <row r="2584">
      <c r="A2584" t="s">
        <v>259</v>
      </c>
      <c r="B2584" t="s">
        <v>8442</v>
      </c>
      <c r="C2584" t="s" s="199">
        <v>4614</v>
      </c>
    </row>
    <row r="2585">
      <c r="A2585" t="s">
        <v>259</v>
      </c>
      <c r="B2585" t="s">
        <v>8443</v>
      </c>
      <c r="C2585" t="s" s="199">
        <v>7174</v>
      </c>
    </row>
    <row r="2586">
      <c r="A2586" t="s">
        <v>259</v>
      </c>
      <c r="B2586" t="s">
        <v>8444</v>
      </c>
      <c r="C2586" t="s" s="199">
        <v>4650</v>
      </c>
    </row>
    <row r="2587">
      <c r="A2587" t="s">
        <v>259</v>
      </c>
      <c r="B2587" t="s">
        <v>8445</v>
      </c>
      <c r="C2587" t="s" s="199">
        <v>4616</v>
      </c>
    </row>
    <row r="2588">
      <c r="A2588" t="s">
        <v>259</v>
      </c>
      <c r="B2588" t="s">
        <v>8446</v>
      </c>
      <c r="C2588" t="s" s="199">
        <v>4634</v>
      </c>
    </row>
    <row r="2589">
      <c r="A2589" t="s">
        <v>259</v>
      </c>
      <c r="B2589" t="s">
        <v>8447</v>
      </c>
      <c r="C2589" t="s" s="199">
        <v>4652</v>
      </c>
    </row>
    <row r="2590">
      <c r="A2590" t="s">
        <v>259</v>
      </c>
      <c r="B2590" t="s">
        <v>8448</v>
      </c>
      <c r="C2590" t="s" s="199">
        <v>4618</v>
      </c>
    </row>
    <row r="2591">
      <c r="A2591" t="s">
        <v>259</v>
      </c>
      <c r="B2591" t="s">
        <v>8449</v>
      </c>
      <c r="C2591" t="s" s="199">
        <v>4636</v>
      </c>
    </row>
    <row r="2592">
      <c r="A2592" t="s">
        <v>259</v>
      </c>
      <c r="B2592" t="s">
        <v>8450</v>
      </c>
      <c r="C2592" t="s" s="199">
        <v>4654</v>
      </c>
    </row>
    <row r="2593">
      <c r="A2593" t="s">
        <v>259</v>
      </c>
      <c r="B2593" t="s">
        <v>8451</v>
      </c>
      <c r="C2593" t="s" s="199">
        <v>7204</v>
      </c>
    </row>
    <row r="2594">
      <c r="A2594" t="s">
        <v>259</v>
      </c>
      <c r="B2594" t="s">
        <v>8452</v>
      </c>
      <c r="C2594" t="s" s="199">
        <v>7206</v>
      </c>
    </row>
    <row r="2595">
      <c r="A2595" t="s">
        <v>259</v>
      </c>
      <c r="B2595" t="s">
        <v>8453</v>
      </c>
      <c r="C2595" t="s" s="199">
        <v>4988</v>
      </c>
    </row>
    <row r="2596">
      <c r="A2596" t="s">
        <v>259</v>
      </c>
      <c r="B2596" t="s">
        <v>8454</v>
      </c>
      <c r="C2596" t="s" s="199">
        <v>4620</v>
      </c>
    </row>
    <row r="2597">
      <c r="A2597" t="s">
        <v>259</v>
      </c>
      <c r="B2597" t="s">
        <v>8455</v>
      </c>
      <c r="C2597" t="s" s="199">
        <v>7217</v>
      </c>
    </row>
    <row r="2598">
      <c r="A2598" t="s">
        <v>259</v>
      </c>
      <c r="B2598" t="s">
        <v>8456</v>
      </c>
      <c r="C2598" t="s" s="199">
        <v>4656</v>
      </c>
    </row>
    <row r="2599">
      <c r="A2599" t="s">
        <v>259</v>
      </c>
      <c r="B2599" t="s">
        <v>8457</v>
      </c>
      <c r="C2599" t="s" s="199">
        <v>4622</v>
      </c>
    </row>
    <row r="2600">
      <c r="A2600" t="s">
        <v>259</v>
      </c>
      <c r="B2600" t="s">
        <v>8458</v>
      </c>
      <c r="C2600" t="s" s="199">
        <v>7228</v>
      </c>
    </row>
    <row r="2601">
      <c r="A2601" t="s">
        <v>259</v>
      </c>
      <c r="B2601" t="s">
        <v>8459</v>
      </c>
      <c r="C2601" t="s" s="199">
        <v>4658</v>
      </c>
    </row>
    <row r="2602">
      <c r="A2602" t="s">
        <v>259</v>
      </c>
      <c r="B2602" t="s">
        <v>8460</v>
      </c>
      <c r="C2602" t="s" s="199">
        <v>4624</v>
      </c>
    </row>
    <row r="2603">
      <c r="A2603" t="s">
        <v>259</v>
      </c>
      <c r="B2603" t="s">
        <v>8461</v>
      </c>
      <c r="C2603" t="s" s="199">
        <v>7239</v>
      </c>
    </row>
    <row r="2604">
      <c r="A2604" t="s">
        <v>259</v>
      </c>
      <c r="B2604" t="s">
        <v>8462</v>
      </c>
      <c r="C2604" t="s" s="199">
        <v>4660</v>
      </c>
    </row>
    <row r="2605">
      <c r="A2605" t="s">
        <v>259</v>
      </c>
      <c r="B2605" t="s">
        <v>8463</v>
      </c>
      <c r="C2605" t="s" s="199">
        <v>4626</v>
      </c>
    </row>
    <row r="2606">
      <c r="A2606" t="s">
        <v>259</v>
      </c>
      <c r="B2606" t="s">
        <v>8464</v>
      </c>
      <c r="C2606" t="s" s="199">
        <v>7250</v>
      </c>
    </row>
    <row r="2607">
      <c r="A2607" t="s">
        <v>259</v>
      </c>
      <c r="B2607" t="s">
        <v>8465</v>
      </c>
      <c r="C2607" t="s" s="199">
        <v>4662</v>
      </c>
    </row>
    <row r="2608">
      <c r="A2608" t="s">
        <v>259</v>
      </c>
      <c r="B2608" t="s">
        <v>8466</v>
      </c>
      <c r="C2608" t="s" s="199">
        <v>4664</v>
      </c>
    </row>
    <row r="2609">
      <c r="A2609" t="s">
        <v>259</v>
      </c>
      <c r="B2609" t="s">
        <v>8467</v>
      </c>
      <c r="C2609" t="s" s="199">
        <v>4670</v>
      </c>
    </row>
    <row r="2610">
      <c r="A2610" t="s">
        <v>259</v>
      </c>
      <c r="B2610" t="s">
        <v>8468</v>
      </c>
      <c r="C2610" t="s" s="199">
        <v>4684</v>
      </c>
    </row>
    <row r="2611">
      <c r="A2611" t="s">
        <v>259</v>
      </c>
      <c r="B2611" t="s">
        <v>8469</v>
      </c>
      <c r="C2611" t="s" s="199">
        <v>4666</v>
      </c>
    </row>
    <row r="2612">
      <c r="A2612" t="s">
        <v>259</v>
      </c>
      <c r="B2612" t="s">
        <v>8470</v>
      </c>
      <c r="C2612" t="s" s="199">
        <v>5567</v>
      </c>
    </row>
    <row r="2613">
      <c r="A2613" t="s">
        <v>259</v>
      </c>
      <c r="B2613" t="s">
        <v>8471</v>
      </c>
      <c r="C2613" t="s" s="199">
        <v>4686</v>
      </c>
    </row>
    <row r="2614">
      <c r="A2614" t="s">
        <v>259</v>
      </c>
      <c r="B2614" t="s">
        <v>8472</v>
      </c>
      <c r="C2614" t="s" s="199">
        <v>4668</v>
      </c>
    </row>
    <row r="2615">
      <c r="A2615" t="s">
        <v>259</v>
      </c>
      <c r="B2615" t="s">
        <v>8473</v>
      </c>
      <c r="C2615" t="s" s="199">
        <v>5572</v>
      </c>
    </row>
    <row r="2616">
      <c r="A2616" t="s">
        <v>259</v>
      </c>
      <c r="B2616" t="s">
        <v>8474</v>
      </c>
      <c r="C2616" t="s" s="199">
        <v>4688</v>
      </c>
    </row>
    <row r="2617">
      <c r="A2617" t="s">
        <v>259</v>
      </c>
      <c r="B2617" t="s">
        <v>8475</v>
      </c>
      <c r="C2617" t="s" s="199">
        <v>7133</v>
      </c>
    </row>
    <row r="2618">
      <c r="A2618" t="s">
        <v>259</v>
      </c>
      <c r="B2618" t="s">
        <v>8476</v>
      </c>
      <c r="C2618" t="s" s="199">
        <v>5577</v>
      </c>
    </row>
    <row r="2619">
      <c r="A2619" t="s">
        <v>259</v>
      </c>
      <c r="B2619" t="s">
        <v>8477</v>
      </c>
      <c r="C2619" t="s" s="199">
        <v>5579</v>
      </c>
    </row>
    <row r="2620">
      <c r="A2620" t="s">
        <v>259</v>
      </c>
      <c r="B2620" t="s">
        <v>8478</v>
      </c>
      <c r="C2620" t="s" s="199">
        <v>7144</v>
      </c>
    </row>
    <row r="2621">
      <c r="A2621" t="s">
        <v>259</v>
      </c>
      <c r="B2621" t="s">
        <v>8479</v>
      </c>
      <c r="C2621" t="s" s="199">
        <v>5583</v>
      </c>
    </row>
    <row r="2622">
      <c r="A2622" t="s">
        <v>259</v>
      </c>
      <c r="B2622" t="s">
        <v>8480</v>
      </c>
      <c r="C2622" t="s" s="199">
        <v>5585</v>
      </c>
    </row>
    <row r="2623">
      <c r="A2623" t="s">
        <v>259</v>
      </c>
      <c r="B2623" t="s">
        <v>8481</v>
      </c>
      <c r="C2623" t="s" s="199">
        <v>7155</v>
      </c>
    </row>
    <row r="2624">
      <c r="A2624" t="s">
        <v>259</v>
      </c>
      <c r="B2624" t="s">
        <v>8482</v>
      </c>
      <c r="C2624" t="s" s="199">
        <v>5589</v>
      </c>
    </row>
    <row r="2625">
      <c r="A2625" t="s">
        <v>259</v>
      </c>
      <c r="B2625" t="s">
        <v>8483</v>
      </c>
      <c r="C2625" t="s" s="199">
        <v>5591</v>
      </c>
    </row>
    <row r="2626">
      <c r="A2626" t="s">
        <v>259</v>
      </c>
      <c r="B2626" t="s">
        <v>8484</v>
      </c>
      <c r="C2626" t="s" s="199">
        <v>7166</v>
      </c>
    </row>
    <row r="2627">
      <c r="A2627" t="s">
        <v>259</v>
      </c>
      <c r="B2627" t="s">
        <v>8485</v>
      </c>
      <c r="C2627" t="s" s="199">
        <v>5595</v>
      </c>
    </row>
    <row r="2628">
      <c r="A2628" t="s">
        <v>259</v>
      </c>
      <c r="B2628" t="s">
        <v>8486</v>
      </c>
      <c r="C2628" t="s" s="199">
        <v>5597</v>
      </c>
    </row>
    <row r="2629">
      <c r="A2629" t="s">
        <v>259</v>
      </c>
      <c r="B2629" t="s">
        <v>8487</v>
      </c>
      <c r="C2629" t="s" s="199">
        <v>7177</v>
      </c>
    </row>
    <row r="2630">
      <c r="A2630" t="s">
        <v>259</v>
      </c>
      <c r="B2630" t="s">
        <v>8488</v>
      </c>
      <c r="C2630" t="s" s="199">
        <v>5601</v>
      </c>
    </row>
    <row r="2631">
      <c r="A2631" t="s">
        <v>259</v>
      </c>
      <c r="B2631" t="s">
        <v>8489</v>
      </c>
      <c r="C2631" t="s" s="199">
        <v>5603</v>
      </c>
    </row>
    <row r="2632">
      <c r="A2632" t="s">
        <v>259</v>
      </c>
      <c r="B2632" t="s">
        <v>8490</v>
      </c>
      <c r="C2632" t="s" s="199">
        <v>7187</v>
      </c>
    </row>
    <row r="2633">
      <c r="A2633" t="s">
        <v>259</v>
      </c>
      <c r="B2633" t="s">
        <v>8491</v>
      </c>
      <c r="C2633" t="s" s="199">
        <v>4672</v>
      </c>
    </row>
    <row r="2634">
      <c r="A2634" t="s">
        <v>259</v>
      </c>
      <c r="B2634" t="s">
        <v>8492</v>
      </c>
      <c r="C2634" t="s" s="199">
        <v>4690</v>
      </c>
    </row>
    <row r="2635">
      <c r="A2635" t="s">
        <v>259</v>
      </c>
      <c r="B2635" t="s">
        <v>8493</v>
      </c>
      <c r="C2635" t="s" s="199">
        <v>7197</v>
      </c>
    </row>
    <row r="2636">
      <c r="A2636" t="s">
        <v>259</v>
      </c>
      <c r="B2636" t="s">
        <v>8494</v>
      </c>
      <c r="C2636" t="s" s="199">
        <v>4674</v>
      </c>
    </row>
    <row r="2637">
      <c r="A2637" t="s">
        <v>259</v>
      </c>
      <c r="B2637" t="s">
        <v>8495</v>
      </c>
      <c r="C2637" t="s" s="199">
        <v>5611</v>
      </c>
    </row>
    <row r="2638">
      <c r="A2638" t="s">
        <v>259</v>
      </c>
      <c r="B2638" t="s">
        <v>8496</v>
      </c>
      <c r="C2638" t="s" s="199">
        <v>7209</v>
      </c>
    </row>
    <row r="2639">
      <c r="A2639" t="s">
        <v>259</v>
      </c>
      <c r="B2639" t="s">
        <v>8497</v>
      </c>
      <c r="C2639" t="s" s="199">
        <v>5614</v>
      </c>
    </row>
    <row r="2640">
      <c r="A2640" t="s">
        <v>259</v>
      </c>
      <c r="B2640" t="s">
        <v>8498</v>
      </c>
      <c r="C2640" t="s" s="199">
        <v>5616</v>
      </c>
    </row>
    <row r="2641">
      <c r="A2641" t="s">
        <v>259</v>
      </c>
      <c r="B2641" t="s">
        <v>8499</v>
      </c>
      <c r="C2641" t="s" s="199">
        <v>7220</v>
      </c>
    </row>
    <row r="2642">
      <c r="A2642" t="s">
        <v>259</v>
      </c>
      <c r="B2642" t="s">
        <v>8500</v>
      </c>
      <c r="C2642" t="s" s="199">
        <v>4676</v>
      </c>
    </row>
    <row r="2643">
      <c r="A2643" t="s">
        <v>259</v>
      </c>
      <c r="B2643" t="s">
        <v>8501</v>
      </c>
      <c r="C2643" t="s" s="199">
        <v>4692</v>
      </c>
    </row>
    <row r="2644">
      <c r="A2644" t="s">
        <v>259</v>
      </c>
      <c r="B2644" t="s">
        <v>8502</v>
      </c>
      <c r="C2644" t="s" s="199">
        <v>7231</v>
      </c>
    </row>
    <row r="2645">
      <c r="A2645" t="s">
        <v>259</v>
      </c>
      <c r="B2645" t="s">
        <v>8503</v>
      </c>
      <c r="C2645" t="s" s="199">
        <v>4678</v>
      </c>
    </row>
    <row r="2646">
      <c r="A2646" t="s">
        <v>259</v>
      </c>
      <c r="B2646" t="s">
        <v>8504</v>
      </c>
      <c r="C2646" t="s" s="199">
        <v>5624</v>
      </c>
    </row>
    <row r="2647">
      <c r="A2647" t="s">
        <v>259</v>
      </c>
      <c r="B2647" t="s">
        <v>8505</v>
      </c>
      <c r="C2647" t="s" s="199">
        <v>7242</v>
      </c>
    </row>
    <row r="2648">
      <c r="A2648" t="s">
        <v>259</v>
      </c>
      <c r="B2648" t="s">
        <v>8506</v>
      </c>
      <c r="C2648" t="s" s="199">
        <v>4680</v>
      </c>
    </row>
    <row r="2649">
      <c r="A2649" t="s">
        <v>259</v>
      </c>
      <c r="B2649" t="s">
        <v>8507</v>
      </c>
      <c r="C2649" t="s" s="199">
        <v>5628</v>
      </c>
    </row>
    <row r="2650">
      <c r="A2650" t="s">
        <v>259</v>
      </c>
      <c r="B2650" t="s">
        <v>8508</v>
      </c>
      <c r="C2650" t="s" s="199">
        <v>7253</v>
      </c>
    </row>
    <row r="2651">
      <c r="A2651" t="s">
        <v>259</v>
      </c>
      <c r="B2651" t="s">
        <v>8509</v>
      </c>
      <c r="C2651" t="s" s="199">
        <v>4682</v>
      </c>
    </row>
    <row r="2652">
      <c r="A2652" t="s">
        <v>259</v>
      </c>
      <c r="B2652" t="s">
        <v>8510</v>
      </c>
      <c r="C2652" t="s" s="199">
        <v>5632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52"/>
  <hyperlinks>
    <hyperlink location="'M101'!Y21" ref="C4"/>
    <hyperlink location="'M101'!Q21" ref="C5"/>
    <hyperlink location="'M101'!K21" ref="C6"/>
    <hyperlink location="'M101'!N21" ref="C7"/>
    <hyperlink location="'M101'!O21" ref="C8"/>
    <hyperlink location="'M101'!M21" ref="C9"/>
    <hyperlink location="'M101'!P21" ref="C10"/>
    <hyperlink location="'M101'!X21" ref="C11"/>
    <hyperlink location="'M101'!R21" ref="C12"/>
    <hyperlink location="'M101'!U21" ref="C13"/>
    <hyperlink location="'M101'!V21" ref="C14"/>
    <hyperlink location="'M101'!T21" ref="C15"/>
    <hyperlink location="'M101'!W21" ref="C16"/>
    <hyperlink location="'M101'!Y22" ref="C17"/>
    <hyperlink location="'M101'!Q22" ref="C18"/>
    <hyperlink location="'M101'!K22" ref="C19"/>
    <hyperlink location="'M101'!X22" ref="C20"/>
    <hyperlink location="'M101'!R22" ref="C21"/>
    <hyperlink location="'M101'!Y23" ref="C22"/>
    <hyperlink location="'M101'!Q23" ref="C23"/>
    <hyperlink location="'M101'!K23" ref="C24"/>
    <hyperlink location="'M101'!N23" ref="C25"/>
    <hyperlink location="'M101'!O23" ref="C26"/>
    <hyperlink location="'M101'!M23" ref="C27"/>
    <hyperlink location="'M101'!P23" ref="C28"/>
    <hyperlink location="'M101'!X23" ref="C29"/>
    <hyperlink location="'M101'!R23" ref="C30"/>
    <hyperlink location="'M101'!U23" ref="C31"/>
    <hyperlink location="'M101'!V23" ref="C32"/>
    <hyperlink location="'M101'!T23" ref="C33"/>
    <hyperlink location="'M101'!W23" ref="C34"/>
    <hyperlink location="'M101'!Y24" ref="C35"/>
    <hyperlink location="'M101'!Q24" ref="C36"/>
    <hyperlink location="'M101'!K24" ref="C37"/>
    <hyperlink location="'M101'!Y25" ref="C38"/>
    <hyperlink location="'M101'!X25" ref="C39"/>
    <hyperlink location="'M101'!R25" ref="C40"/>
    <hyperlink location="'M101'!U25" ref="C41"/>
    <hyperlink location="'M101'!V25" ref="C42"/>
    <hyperlink location="'M101'!T25" ref="C43"/>
    <hyperlink location="'M101'!W25" ref="C44"/>
    <hyperlink location="'M101'!Y26" ref="C45"/>
    <hyperlink location="'M101'!Q26" ref="C46"/>
    <hyperlink location="'M101'!K26" ref="C47"/>
    <hyperlink location="'M101'!X26" ref="C48"/>
    <hyperlink location="'M101'!U26" ref="C49"/>
    <hyperlink location="'M101'!Y27" ref="C50"/>
    <hyperlink location="'M101'!X27" ref="C51"/>
    <hyperlink location="'M101'!R27" ref="C52"/>
    <hyperlink location="'M101'!U27" ref="C53"/>
    <hyperlink location="'M101'!V27" ref="C54"/>
    <hyperlink location="'M101'!T27" ref="C55"/>
    <hyperlink location="'M101'!W27" ref="C56"/>
    <hyperlink location="'M101'!Y28" ref="C57"/>
    <hyperlink location="'M101'!Y29" ref="C58"/>
    <hyperlink location="'M101'!Y30" ref="C59"/>
    <hyperlink location="'M101'!Y31" ref="C60"/>
    <hyperlink location="'M101'!Y32" ref="C61"/>
    <hyperlink location="'M101'!Y33" ref="C62"/>
    <hyperlink location="'M101'!Y34" ref="C63"/>
    <hyperlink location="'M101'!Y35" ref="C64"/>
    <hyperlink location="'M101'!Y36" ref="C65"/>
    <hyperlink location="'M101'!Q28" ref="C66"/>
    <hyperlink location="'M101'!Q29" ref="C67"/>
    <hyperlink location="'M101'!Q30" ref="C68"/>
    <hyperlink location="'M101'!Q31" ref="C69"/>
    <hyperlink location="'M101'!Q32" ref="C70"/>
    <hyperlink location="'M101'!Q33" ref="C71"/>
    <hyperlink location="'M101'!Q34" ref="C72"/>
    <hyperlink location="'M101'!Q35" ref="C73"/>
    <hyperlink location="'M101'!Q36" ref="C74"/>
    <hyperlink location="'M101'!K28" ref="C75"/>
    <hyperlink location="'M101'!K29" ref="C76"/>
    <hyperlink location="'M101'!K30" ref="C77"/>
    <hyperlink location="'M101'!K31" ref="C78"/>
    <hyperlink location="'M101'!K32" ref="C79"/>
    <hyperlink location="'M101'!K33" ref="C80"/>
    <hyperlink location="'M101'!K34" ref="C81"/>
    <hyperlink location="'M101'!K35" ref="C82"/>
    <hyperlink location="'M101'!K36" ref="C83"/>
    <hyperlink location="'M101'!L28" ref="C84"/>
    <hyperlink location="'M101'!L29" ref="C85"/>
    <hyperlink location="'M101'!L30" ref="C86"/>
    <hyperlink location="'M101'!L31" ref="C87"/>
    <hyperlink location="'M101'!L32" ref="C88"/>
    <hyperlink location="'M101'!L33" ref="C89"/>
    <hyperlink location="'M101'!L34" ref="C90"/>
    <hyperlink location="'M101'!L35" ref="C91"/>
    <hyperlink location="'M101'!L36" ref="C92"/>
    <hyperlink location="'M101'!N28" ref="C93"/>
    <hyperlink location="'M101'!N29" ref="C94"/>
    <hyperlink location="'M101'!N30" ref="C95"/>
    <hyperlink location="'M101'!N31" ref="C96"/>
    <hyperlink location="'M101'!N32" ref="C97"/>
    <hyperlink location="'M101'!N33" ref="C98"/>
    <hyperlink location="'M101'!N34" ref="C99"/>
    <hyperlink location="'M101'!N35" ref="C100"/>
    <hyperlink location="'M101'!N36" ref="C101"/>
    <hyperlink location="'M101'!O28" ref="C102"/>
    <hyperlink location="'M101'!O29" ref="C103"/>
    <hyperlink location="'M101'!O30" ref="C104"/>
    <hyperlink location="'M101'!O31" ref="C105"/>
    <hyperlink location="'M101'!O32" ref="C106"/>
    <hyperlink location="'M101'!O33" ref="C107"/>
    <hyperlink location="'M101'!O34" ref="C108"/>
    <hyperlink location="'M101'!O35" ref="C109"/>
    <hyperlink location="'M101'!O36" ref="C110"/>
    <hyperlink location="'M101'!M28" ref="C111"/>
    <hyperlink location="'M101'!M29" ref="C112"/>
    <hyperlink location="'M101'!M30" ref="C113"/>
    <hyperlink location="'M101'!M31" ref="C114"/>
    <hyperlink location="'M101'!M32" ref="C115"/>
    <hyperlink location="'M101'!M33" ref="C116"/>
    <hyperlink location="'M101'!M34" ref="C117"/>
    <hyperlink location="'M101'!M35" ref="C118"/>
    <hyperlink location="'M101'!M36" ref="C119"/>
    <hyperlink location="'M101'!P28" ref="C120"/>
    <hyperlink location="'M101'!P29" ref="C121"/>
    <hyperlink location="'M101'!P30" ref="C122"/>
    <hyperlink location="'M101'!P31" ref="C123"/>
    <hyperlink location="'M101'!P32" ref="C124"/>
    <hyperlink location="'M101'!P33" ref="C125"/>
    <hyperlink location="'M101'!P34" ref="C126"/>
    <hyperlink location="'M101'!P35" ref="C127"/>
    <hyperlink location="'M101'!P36" ref="C128"/>
    <hyperlink location="'M101'!X28" ref="C129"/>
    <hyperlink location="'M101'!X29" ref="C130"/>
    <hyperlink location="'M101'!X30" ref="C131"/>
    <hyperlink location="'M101'!X31" ref="C132"/>
    <hyperlink location="'M101'!X32" ref="C133"/>
    <hyperlink location="'M101'!X33" ref="C134"/>
    <hyperlink location="'M101'!X34" ref="C135"/>
    <hyperlink location="'M101'!X35" ref="C136"/>
    <hyperlink location="'M101'!X36" ref="C137"/>
    <hyperlink location="'M101'!R28" ref="C138"/>
    <hyperlink location="'M101'!R29" ref="C139"/>
    <hyperlink location="'M101'!R30" ref="C140"/>
    <hyperlink location="'M101'!R31" ref="C141"/>
    <hyperlink location="'M101'!R32" ref="C142"/>
    <hyperlink location="'M101'!R33" ref="C143"/>
    <hyperlink location="'M101'!R34" ref="C144"/>
    <hyperlink location="'M101'!R35" ref="C145"/>
    <hyperlink location="'M101'!R36" ref="C146"/>
    <hyperlink location="'M101'!S28" ref="C147"/>
    <hyperlink location="'M101'!S29" ref="C148"/>
    <hyperlink location="'M101'!S30" ref="C149"/>
    <hyperlink location="'M101'!S31" ref="C150"/>
    <hyperlink location="'M101'!S32" ref="C151"/>
    <hyperlink location="'M101'!S33" ref="C152"/>
    <hyperlink location="'M101'!S34" ref="C153"/>
    <hyperlink location="'M101'!S35" ref="C154"/>
    <hyperlink location="'M101'!S36" ref="C155"/>
    <hyperlink location="'M101'!U28" ref="C156"/>
    <hyperlink location="'M101'!U29" ref="C157"/>
    <hyperlink location="'M101'!U30" ref="C158"/>
    <hyperlink location="'M101'!U31" ref="C159"/>
    <hyperlink location="'M101'!U32" ref="C160"/>
    <hyperlink location="'M101'!U33" ref="C161"/>
    <hyperlink location="'M101'!U34" ref="C162"/>
    <hyperlink location="'M101'!U35" ref="C163"/>
    <hyperlink location="'M101'!U36" ref="C164"/>
    <hyperlink location="'M101'!V28" ref="C165"/>
    <hyperlink location="'M101'!V29" ref="C166"/>
    <hyperlink location="'M101'!V30" ref="C167"/>
    <hyperlink location="'M101'!V31" ref="C168"/>
    <hyperlink location="'M101'!V32" ref="C169"/>
    <hyperlink location="'M101'!V33" ref="C170"/>
    <hyperlink location="'M101'!V34" ref="C171"/>
    <hyperlink location="'M101'!V35" ref="C172"/>
    <hyperlink location="'M101'!V36" ref="C173"/>
    <hyperlink location="'M101'!T28" ref="C174"/>
    <hyperlink location="'M101'!T29" ref="C175"/>
    <hyperlink location="'M101'!T30" ref="C176"/>
    <hyperlink location="'M101'!T31" ref="C177"/>
    <hyperlink location="'M101'!T32" ref="C178"/>
    <hyperlink location="'M101'!T33" ref="C179"/>
    <hyperlink location="'M101'!T34" ref="C180"/>
    <hyperlink location="'M101'!T35" ref="C181"/>
    <hyperlink location="'M101'!T36" ref="C182"/>
    <hyperlink location="'M101'!W28" ref="C183"/>
    <hyperlink location="'M101'!W29" ref="C184"/>
    <hyperlink location="'M101'!W30" ref="C185"/>
    <hyperlink location="'M101'!W31" ref="C186"/>
    <hyperlink location="'M101'!W32" ref="C187"/>
    <hyperlink location="'M101'!W33" ref="C188"/>
    <hyperlink location="'M101'!W34" ref="C189"/>
    <hyperlink location="'M101'!W35" ref="C190"/>
    <hyperlink location="'M101'!W36" ref="C191"/>
    <hyperlink location="'M103'!Y23" ref="C192"/>
    <hyperlink location="'M103'!Q23" ref="C193"/>
    <hyperlink location="'M103'!K23" ref="C194"/>
    <hyperlink location="'M103'!L23" ref="C195"/>
    <hyperlink location="'M103'!N23" ref="C196"/>
    <hyperlink location="'M103'!O23" ref="C197"/>
    <hyperlink location="'M103'!M23" ref="C198"/>
    <hyperlink location="'M103'!P23" ref="C199"/>
    <hyperlink location="'M103'!X23" ref="C200"/>
    <hyperlink location="'M103'!R23" ref="C201"/>
    <hyperlink location="'M103'!S23" ref="C202"/>
    <hyperlink location="'M103'!U23" ref="C203"/>
    <hyperlink location="'M103'!V23" ref="C204"/>
    <hyperlink location="'M103'!T23" ref="C205"/>
    <hyperlink location="'M103'!W23" ref="C206"/>
    <hyperlink location="'M101'!Y37" ref="C207"/>
    <hyperlink location="'M101'!Y38" ref="C208"/>
    <hyperlink location="'M101'!Y47" ref="C209"/>
    <hyperlink location="'M101'!Y39" ref="C210"/>
    <hyperlink location="'M101'!Y48" ref="C211"/>
    <hyperlink location="'M101'!Y40" ref="C212"/>
    <hyperlink location="'M101'!Y49" ref="C213"/>
    <hyperlink location="'M101'!Y41" ref="C214"/>
    <hyperlink location="'M101'!Y50" ref="C215"/>
    <hyperlink location="'M101'!Y42" ref="C216"/>
    <hyperlink location="'M101'!Y51" ref="C217"/>
    <hyperlink location="'M101'!Y43" ref="C218"/>
    <hyperlink location="'M101'!Y52" ref="C219"/>
    <hyperlink location="'M101'!Y44" ref="C220"/>
    <hyperlink location="'M101'!Y53" ref="C221"/>
    <hyperlink location="'M101'!Y45" ref="C222"/>
    <hyperlink location="'M101'!Y54" ref="C223"/>
    <hyperlink location="'M101'!Y46" ref="C224"/>
    <hyperlink location="'M101'!Y55" ref="C225"/>
    <hyperlink location="'M101'!Q37" ref="C226"/>
    <hyperlink location="'M101'!Q38" ref="C227"/>
    <hyperlink location="'M101'!Q47" ref="C228"/>
    <hyperlink location="'M101'!Q39" ref="C229"/>
    <hyperlink location="'M101'!Q48" ref="C230"/>
    <hyperlink location="'M101'!Q40" ref="C231"/>
    <hyperlink location="'M101'!Q49" ref="C232"/>
    <hyperlink location="'M101'!Q41" ref="C233"/>
    <hyperlink location="'M101'!Q50" ref="C234"/>
    <hyperlink location="'M101'!Q42" ref="C235"/>
    <hyperlink location="'M101'!Q51" ref="C236"/>
    <hyperlink location="'M101'!Q43" ref="C237"/>
    <hyperlink location="'M101'!Q52" ref="C238"/>
    <hyperlink location="'M101'!Q44" ref="C239"/>
    <hyperlink location="'M101'!Q53" ref="C240"/>
    <hyperlink location="'M101'!Q45" ref="C241"/>
    <hyperlink location="'M101'!Q54" ref="C242"/>
    <hyperlink location="'M101'!Q46" ref="C243"/>
    <hyperlink location="'M101'!Q55" ref="C244"/>
    <hyperlink location="'M101'!K37" ref="C245"/>
    <hyperlink location="'M101'!K38" ref="C246"/>
    <hyperlink location="'M101'!K47" ref="C247"/>
    <hyperlink location="'M101'!K39" ref="C248"/>
    <hyperlink location="'M101'!K48" ref="C249"/>
    <hyperlink location="'M101'!K40" ref="C250"/>
    <hyperlink location="'M101'!K49" ref="C251"/>
    <hyperlink location="'M101'!K41" ref="C252"/>
    <hyperlink location="'M101'!K50" ref="C253"/>
    <hyperlink location="'M101'!K42" ref="C254"/>
    <hyperlink location="'M101'!K51" ref="C255"/>
    <hyperlink location="'M101'!K43" ref="C256"/>
    <hyperlink location="'M101'!K52" ref="C257"/>
    <hyperlink location="'M101'!K44" ref="C258"/>
    <hyperlink location="'M101'!K53" ref="C259"/>
    <hyperlink location="'M101'!K45" ref="C260"/>
    <hyperlink location="'M101'!K54" ref="C261"/>
    <hyperlink location="'M101'!K46" ref="C262"/>
    <hyperlink location="'M101'!K55" ref="C263"/>
    <hyperlink location="'M101'!L37" ref="C264"/>
    <hyperlink location="'M101'!L38" ref="C265"/>
    <hyperlink location="'M101'!L47" ref="C266"/>
    <hyperlink location="'M101'!L39" ref="C267"/>
    <hyperlink location="'M101'!L48" ref="C268"/>
    <hyperlink location="'M101'!L40" ref="C269"/>
    <hyperlink location="'M101'!L49" ref="C270"/>
    <hyperlink location="'M101'!L41" ref="C271"/>
    <hyperlink location="'M101'!L50" ref="C272"/>
    <hyperlink location="'M101'!L42" ref="C273"/>
    <hyperlink location="'M101'!L51" ref="C274"/>
    <hyperlink location="'M101'!L43" ref="C275"/>
    <hyperlink location="'M101'!L52" ref="C276"/>
    <hyperlink location="'M101'!L44" ref="C277"/>
    <hyperlink location="'M101'!L53" ref="C278"/>
    <hyperlink location="'M101'!L45" ref="C279"/>
    <hyperlink location="'M101'!L54" ref="C280"/>
    <hyperlink location="'M101'!L46" ref="C281"/>
    <hyperlink location="'M101'!L55" ref="C282"/>
    <hyperlink location="'M101'!N37" ref="C283"/>
    <hyperlink location="'M101'!N38" ref="C284"/>
    <hyperlink location="'M101'!N47" ref="C285"/>
    <hyperlink location="'M101'!N39" ref="C286"/>
    <hyperlink location="'M101'!N48" ref="C287"/>
    <hyperlink location="'M101'!N40" ref="C288"/>
    <hyperlink location="'M101'!N49" ref="C289"/>
    <hyperlink location="'M101'!N41" ref="C290"/>
    <hyperlink location="'M101'!N50" ref="C291"/>
    <hyperlink location="'M101'!N42" ref="C292"/>
    <hyperlink location="'M101'!N51" ref="C293"/>
    <hyperlink location="'M101'!N43" ref="C294"/>
    <hyperlink location="'M101'!N52" ref="C295"/>
    <hyperlink location="'M101'!N44" ref="C296"/>
    <hyperlink location="'M101'!N53" ref="C297"/>
    <hyperlink location="'M101'!N45" ref="C298"/>
    <hyperlink location="'M101'!N54" ref="C299"/>
    <hyperlink location="'M101'!N46" ref="C300"/>
    <hyperlink location="'M101'!N55" ref="C301"/>
    <hyperlink location="'M101'!O37" ref="C302"/>
    <hyperlink location="'M101'!O38" ref="C303"/>
    <hyperlink location="'M101'!O47" ref="C304"/>
    <hyperlink location="'M101'!O39" ref="C305"/>
    <hyperlink location="'M101'!O48" ref="C306"/>
    <hyperlink location="'M101'!O40" ref="C307"/>
    <hyperlink location="'M101'!O49" ref="C308"/>
    <hyperlink location="'M101'!O41" ref="C309"/>
    <hyperlink location="'M101'!O50" ref="C310"/>
    <hyperlink location="'M101'!O42" ref="C311"/>
    <hyperlink location="'M101'!O51" ref="C312"/>
    <hyperlink location="'M101'!O43" ref="C313"/>
    <hyperlink location="'M101'!O52" ref="C314"/>
    <hyperlink location="'M101'!O44" ref="C315"/>
    <hyperlink location="'M101'!O53" ref="C316"/>
    <hyperlink location="'M101'!O45" ref="C317"/>
    <hyperlink location="'M101'!O54" ref="C318"/>
    <hyperlink location="'M101'!O46" ref="C319"/>
    <hyperlink location="'M101'!O55" ref="C320"/>
    <hyperlink location="'M101'!M37" ref="C321"/>
    <hyperlink location="'M101'!M38" ref="C322"/>
    <hyperlink location="'M101'!M47" ref="C323"/>
    <hyperlink location="'M101'!M39" ref="C324"/>
    <hyperlink location="'M101'!M48" ref="C325"/>
    <hyperlink location="'M101'!M40" ref="C326"/>
    <hyperlink location="'M101'!M49" ref="C327"/>
    <hyperlink location="'M101'!M41" ref="C328"/>
    <hyperlink location="'M101'!M50" ref="C329"/>
    <hyperlink location="'M101'!M42" ref="C330"/>
    <hyperlink location="'M101'!M51" ref="C331"/>
    <hyperlink location="'M101'!M43" ref="C332"/>
    <hyperlink location="'M101'!M52" ref="C333"/>
    <hyperlink location="'M101'!M44" ref="C334"/>
    <hyperlink location="'M101'!M53" ref="C335"/>
    <hyperlink location="'M101'!M45" ref="C336"/>
    <hyperlink location="'M101'!M54" ref="C337"/>
    <hyperlink location="'M101'!M46" ref="C338"/>
    <hyperlink location="'M101'!M55" ref="C339"/>
    <hyperlink location="'M101'!P37" ref="C340"/>
    <hyperlink location="'M101'!P38" ref="C341"/>
    <hyperlink location="'M101'!P47" ref="C342"/>
    <hyperlink location="'M101'!P39" ref="C343"/>
    <hyperlink location="'M101'!P48" ref="C344"/>
    <hyperlink location="'M101'!P40" ref="C345"/>
    <hyperlink location="'M101'!P49" ref="C346"/>
    <hyperlink location="'M101'!P41" ref="C347"/>
    <hyperlink location="'M101'!P50" ref="C348"/>
    <hyperlink location="'M101'!P42" ref="C349"/>
    <hyperlink location="'M101'!P51" ref="C350"/>
    <hyperlink location="'M101'!P43" ref="C351"/>
    <hyperlink location="'M101'!P52" ref="C352"/>
    <hyperlink location="'M101'!P44" ref="C353"/>
    <hyperlink location="'M101'!P53" ref="C354"/>
    <hyperlink location="'M101'!P45" ref="C355"/>
    <hyperlink location="'M101'!P54" ref="C356"/>
    <hyperlink location="'M101'!P46" ref="C357"/>
    <hyperlink location="'M101'!P55" ref="C358"/>
    <hyperlink location="'M101'!X37" ref="C359"/>
    <hyperlink location="'M101'!X38" ref="C360"/>
    <hyperlink location="'M101'!X47" ref="C361"/>
    <hyperlink location="'M101'!X39" ref="C362"/>
    <hyperlink location="'M101'!X48" ref="C363"/>
    <hyperlink location="'M101'!X40" ref="C364"/>
    <hyperlink location="'M101'!X49" ref="C365"/>
    <hyperlink location="'M101'!X41" ref="C366"/>
    <hyperlink location="'M101'!X50" ref="C367"/>
    <hyperlink location="'M101'!X42" ref="C368"/>
    <hyperlink location="'M101'!X51" ref="C369"/>
    <hyperlink location="'M101'!X43" ref="C370"/>
    <hyperlink location="'M101'!X52" ref="C371"/>
    <hyperlink location="'M101'!X44" ref="C372"/>
    <hyperlink location="'M101'!X53" ref="C373"/>
    <hyperlink location="'M101'!X45" ref="C374"/>
    <hyperlink location="'M101'!X54" ref="C375"/>
    <hyperlink location="'M101'!X46" ref="C376"/>
    <hyperlink location="'M101'!X55" ref="C377"/>
    <hyperlink location="'M101'!R37" ref="C378"/>
    <hyperlink location="'M101'!R38" ref="C379"/>
    <hyperlink location="'M101'!R47" ref="C380"/>
    <hyperlink location="'M101'!R39" ref="C381"/>
    <hyperlink location="'M101'!R48" ref="C382"/>
    <hyperlink location="'M101'!R40" ref="C383"/>
    <hyperlink location="'M101'!R49" ref="C384"/>
    <hyperlink location="'M101'!R41" ref="C385"/>
    <hyperlink location="'M101'!R50" ref="C386"/>
    <hyperlink location="'M101'!R42" ref="C387"/>
    <hyperlink location="'M101'!R51" ref="C388"/>
    <hyperlink location="'M101'!R43" ref="C389"/>
    <hyperlink location="'M101'!R52" ref="C390"/>
    <hyperlink location="'M101'!R44" ref="C391"/>
    <hyperlink location="'M101'!R53" ref="C392"/>
    <hyperlink location="'M101'!R45" ref="C393"/>
    <hyperlink location="'M101'!R54" ref="C394"/>
    <hyperlink location="'M101'!R46" ref="C395"/>
    <hyperlink location="'M101'!R55" ref="C396"/>
    <hyperlink location="'M101'!S37" ref="C397"/>
    <hyperlink location="'M101'!S38" ref="C398"/>
    <hyperlink location="'M101'!S47" ref="C399"/>
    <hyperlink location="'M101'!S39" ref="C400"/>
    <hyperlink location="'M101'!S48" ref="C401"/>
    <hyperlink location="'M101'!S40" ref="C402"/>
    <hyperlink location="'M101'!S49" ref="C403"/>
    <hyperlink location="'M101'!S41" ref="C404"/>
    <hyperlink location="'M101'!S50" ref="C405"/>
    <hyperlink location="'M101'!S42" ref="C406"/>
    <hyperlink location="'M101'!S51" ref="C407"/>
    <hyperlink location="'M101'!S43" ref="C408"/>
    <hyperlink location="'M101'!S52" ref="C409"/>
    <hyperlink location="'M101'!S44" ref="C410"/>
    <hyperlink location="'M101'!S53" ref="C411"/>
    <hyperlink location="'M101'!S45" ref="C412"/>
    <hyperlink location="'M101'!S54" ref="C413"/>
    <hyperlink location="'M101'!S46" ref="C414"/>
    <hyperlink location="'M101'!S55" ref="C415"/>
    <hyperlink location="'M101'!U37" ref="C416"/>
    <hyperlink location="'M101'!U38" ref="C417"/>
    <hyperlink location="'M101'!U47" ref="C418"/>
    <hyperlink location="'M101'!U39" ref="C419"/>
    <hyperlink location="'M101'!U48" ref="C420"/>
    <hyperlink location="'M101'!U40" ref="C421"/>
    <hyperlink location="'M101'!U49" ref="C422"/>
    <hyperlink location="'M101'!U41" ref="C423"/>
    <hyperlink location="'M101'!U50" ref="C424"/>
    <hyperlink location="'M101'!U42" ref="C425"/>
    <hyperlink location="'M101'!U51" ref="C426"/>
    <hyperlink location="'M101'!U43" ref="C427"/>
    <hyperlink location="'M101'!U52" ref="C428"/>
    <hyperlink location="'M101'!U44" ref="C429"/>
    <hyperlink location="'M101'!U53" ref="C430"/>
    <hyperlink location="'M101'!U45" ref="C431"/>
    <hyperlink location="'M101'!U54" ref="C432"/>
    <hyperlink location="'M101'!U46" ref="C433"/>
    <hyperlink location="'M101'!U55" ref="C434"/>
    <hyperlink location="'M101'!V37" ref="C435"/>
    <hyperlink location="'M101'!V38" ref="C436"/>
    <hyperlink location="'M101'!V47" ref="C437"/>
    <hyperlink location="'M101'!V39" ref="C438"/>
    <hyperlink location="'M101'!V48" ref="C439"/>
    <hyperlink location="'M101'!V40" ref="C440"/>
    <hyperlink location="'M101'!V49" ref="C441"/>
    <hyperlink location="'M101'!V41" ref="C442"/>
    <hyperlink location="'M101'!V50" ref="C443"/>
    <hyperlink location="'M101'!V42" ref="C444"/>
    <hyperlink location="'M101'!V51" ref="C445"/>
    <hyperlink location="'M101'!V43" ref="C446"/>
    <hyperlink location="'M101'!V52" ref="C447"/>
    <hyperlink location="'M101'!V44" ref="C448"/>
    <hyperlink location="'M101'!V53" ref="C449"/>
    <hyperlink location="'M101'!V45" ref="C450"/>
    <hyperlink location="'M101'!V54" ref="C451"/>
    <hyperlink location="'M101'!V46" ref="C452"/>
    <hyperlink location="'M101'!V55" ref="C453"/>
    <hyperlink location="'M101'!T37" ref="C454"/>
    <hyperlink location="'M101'!T38" ref="C455"/>
    <hyperlink location="'M101'!T47" ref="C456"/>
    <hyperlink location="'M101'!T39" ref="C457"/>
    <hyperlink location="'M101'!T48" ref="C458"/>
    <hyperlink location="'M101'!T40" ref="C459"/>
    <hyperlink location="'M101'!T49" ref="C460"/>
    <hyperlink location="'M101'!T41" ref="C461"/>
    <hyperlink location="'M101'!T50" ref="C462"/>
    <hyperlink location="'M101'!T42" ref="C463"/>
    <hyperlink location="'M101'!T51" ref="C464"/>
    <hyperlink location="'M101'!T43" ref="C465"/>
    <hyperlink location="'M101'!T52" ref="C466"/>
    <hyperlink location="'M101'!T44" ref="C467"/>
    <hyperlink location="'M101'!T53" ref="C468"/>
    <hyperlink location="'M101'!T45" ref="C469"/>
    <hyperlink location="'M101'!T54" ref="C470"/>
    <hyperlink location="'M101'!T46" ref="C471"/>
    <hyperlink location="'M101'!T55" ref="C472"/>
    <hyperlink location="'M101'!W37" ref="C473"/>
    <hyperlink location="'M101'!W38" ref="C474"/>
    <hyperlink location="'M101'!W47" ref="C475"/>
    <hyperlink location="'M101'!W39" ref="C476"/>
    <hyperlink location="'M101'!W48" ref="C477"/>
    <hyperlink location="'M101'!W40" ref="C478"/>
    <hyperlink location="'M101'!W49" ref="C479"/>
    <hyperlink location="'M101'!W41" ref="C480"/>
    <hyperlink location="'M101'!W50" ref="C481"/>
    <hyperlink location="'M101'!W42" ref="C482"/>
    <hyperlink location="'M101'!W51" ref="C483"/>
    <hyperlink location="'M101'!W43" ref="C484"/>
    <hyperlink location="'M101'!W52" ref="C485"/>
    <hyperlink location="'M101'!W44" ref="C486"/>
    <hyperlink location="'M101'!W53" ref="C487"/>
    <hyperlink location="'M101'!W45" ref="C488"/>
    <hyperlink location="'M101'!W54" ref="C489"/>
    <hyperlink location="'M101'!W46" ref="C490"/>
    <hyperlink location="'M101'!W55" ref="C491"/>
    <hyperlink location="'M103'!Y25" ref="C492"/>
    <hyperlink location="'M103'!Y26" ref="C493"/>
    <hyperlink location="'M103'!Y27" ref="C494"/>
    <hyperlink location="'M103'!Q25" ref="C495"/>
    <hyperlink location="'M103'!Q26" ref="C496"/>
    <hyperlink location="'M103'!Q27" ref="C497"/>
    <hyperlink location="'M103'!K25" ref="C498"/>
    <hyperlink location="'M103'!K26" ref="C499"/>
    <hyperlink location="'M103'!K27" ref="C500"/>
    <hyperlink location="'M103'!L25" ref="C501"/>
    <hyperlink location="'M103'!L26" ref="C502"/>
    <hyperlink location="'M103'!L27" ref="C503"/>
    <hyperlink location="'M103'!N25" ref="C504"/>
    <hyperlink location="'M103'!N26" ref="C505"/>
    <hyperlink location="'M103'!N27" ref="C506"/>
    <hyperlink location="'M103'!O25" ref="C507"/>
    <hyperlink location="'M103'!O26" ref="C508"/>
    <hyperlink location="'M103'!O27" ref="C509"/>
    <hyperlink location="'M103'!M25" ref="C510"/>
    <hyperlink location="'M103'!M26" ref="C511"/>
    <hyperlink location="'M103'!M27" ref="C512"/>
    <hyperlink location="'M103'!P25" ref="C513"/>
    <hyperlink location="'M103'!P26" ref="C514"/>
    <hyperlink location="'M103'!P27" ref="C515"/>
    <hyperlink location="'M103'!X25" ref="C516"/>
    <hyperlink location="'M103'!X26" ref="C517"/>
    <hyperlink location="'M103'!X27" ref="C518"/>
    <hyperlink location="'M103'!R25" ref="C519"/>
    <hyperlink location="'M103'!R26" ref="C520"/>
    <hyperlink location="'M103'!R27" ref="C521"/>
    <hyperlink location="'M103'!S25" ref="C522"/>
    <hyperlink location="'M103'!S26" ref="C523"/>
    <hyperlink location="'M103'!S27" ref="C524"/>
    <hyperlink location="'M103'!U25" ref="C525"/>
    <hyperlink location="'M103'!U26" ref="C526"/>
    <hyperlink location="'M103'!U27" ref="C527"/>
    <hyperlink location="'M103'!V25" ref="C528"/>
    <hyperlink location="'M103'!V26" ref="C529"/>
    <hyperlink location="'M103'!V27" ref="C530"/>
    <hyperlink location="'M103'!T25" ref="C531"/>
    <hyperlink location="'M103'!T26" ref="C532"/>
    <hyperlink location="'M103'!T27" ref="C533"/>
    <hyperlink location="'M103'!W25" ref="C534"/>
    <hyperlink location="'M103'!W26" ref="C535"/>
    <hyperlink location="'M103'!W27" ref="C536"/>
    <hyperlink location="'M103'!Y28" ref="C537"/>
    <hyperlink location="'M103'!Y29" ref="C538"/>
    <hyperlink location="'M103'!Y30" ref="C539"/>
    <hyperlink location="'M103'!Q28" ref="C540"/>
    <hyperlink location="'M103'!Q29" ref="C541"/>
    <hyperlink location="'M103'!Q30" ref="C542"/>
    <hyperlink location="'M103'!K28" ref="C543"/>
    <hyperlink location="'M103'!K29" ref="C544"/>
    <hyperlink location="'M103'!K30" ref="C545"/>
    <hyperlink location="'M103'!L28" ref="C546"/>
    <hyperlink location="'M103'!L29" ref="C547"/>
    <hyperlink location="'M103'!L30" ref="C548"/>
    <hyperlink location="'M103'!N28" ref="C549"/>
    <hyperlink location="'M103'!N29" ref="C550"/>
    <hyperlink location="'M103'!N30" ref="C551"/>
    <hyperlink location="'M103'!O28" ref="C552"/>
    <hyperlink location="'M103'!O29" ref="C553"/>
    <hyperlink location="'M103'!O30" ref="C554"/>
    <hyperlink location="'M103'!M28" ref="C555"/>
    <hyperlink location="'M103'!M29" ref="C556"/>
    <hyperlink location="'M103'!M30" ref="C557"/>
    <hyperlink location="'M103'!P28" ref="C558"/>
    <hyperlink location="'M103'!P29" ref="C559"/>
    <hyperlink location="'M103'!P30" ref="C560"/>
    <hyperlink location="'M103'!X28" ref="C561"/>
    <hyperlink location="'M103'!X29" ref="C562"/>
    <hyperlink location="'M103'!X30" ref="C563"/>
    <hyperlink location="'M103'!R28" ref="C564"/>
    <hyperlink location="'M103'!R29" ref="C565"/>
    <hyperlink location="'M103'!R30" ref="C566"/>
    <hyperlink location="'M103'!S28" ref="C567"/>
    <hyperlink location="'M103'!S29" ref="C568"/>
    <hyperlink location="'M103'!S30" ref="C569"/>
    <hyperlink location="'M103'!U28" ref="C570"/>
    <hyperlink location="'M103'!U29" ref="C571"/>
    <hyperlink location="'M103'!U30" ref="C572"/>
    <hyperlink location="'M103'!V28" ref="C573"/>
    <hyperlink location="'M103'!V29" ref="C574"/>
    <hyperlink location="'M103'!V30" ref="C575"/>
    <hyperlink location="'M103'!T28" ref="C576"/>
    <hyperlink location="'M103'!T29" ref="C577"/>
    <hyperlink location="'M103'!T30" ref="C578"/>
    <hyperlink location="'M103'!W28" ref="C579"/>
    <hyperlink location="'M103'!W29" ref="C580"/>
    <hyperlink location="'M103'!W30" ref="C581"/>
    <hyperlink location="'M101'!Y56" ref="C582"/>
    <hyperlink location="'M101'!Y58" ref="C583"/>
    <hyperlink location="'M101'!Y59" ref="C584"/>
    <hyperlink location="'M101'!Y60" ref="C585"/>
    <hyperlink location="'M101'!Y61" ref="C586"/>
    <hyperlink location="'M101'!Y62" ref="C587"/>
    <hyperlink location="'M101'!Y64" ref="C588"/>
    <hyperlink location="'M101'!Y65" ref="C589"/>
    <hyperlink location="'M101'!Y66" ref="C590"/>
    <hyperlink location="'M101'!Y67" ref="C591"/>
    <hyperlink location="'M101'!Y68" ref="C592"/>
    <hyperlink location="'M101'!Y69" ref="C593"/>
    <hyperlink location="'M101'!Y70" ref="C594"/>
    <hyperlink location="'M101'!Y71" ref="C595"/>
    <hyperlink location="'M101'!Q56" ref="C596"/>
    <hyperlink location="'M101'!Q58" ref="C597"/>
    <hyperlink location="'M101'!Q59" ref="C598"/>
    <hyperlink location="'M101'!Q60" ref="C599"/>
    <hyperlink location="'M101'!Q61" ref="C600"/>
    <hyperlink location="'M101'!Q62" ref="C601"/>
    <hyperlink location="'M101'!Q64" ref="C602"/>
    <hyperlink location="'M101'!Q65" ref="C603"/>
    <hyperlink location="'M101'!Q66" ref="C604"/>
    <hyperlink location="'M101'!Q67" ref="C605"/>
    <hyperlink location="'M101'!Q68" ref="C606"/>
    <hyperlink location="'M101'!Q69" ref="C607"/>
    <hyperlink location="'M101'!Q70" ref="C608"/>
    <hyperlink location="'M101'!Q71" ref="C609"/>
    <hyperlink location="'M101'!K56" ref="C610"/>
    <hyperlink location="'M101'!K58" ref="C611"/>
    <hyperlink location="'M101'!K59" ref="C612"/>
    <hyperlink location="'M101'!K60" ref="C613"/>
    <hyperlink location="'M101'!K61" ref="C614"/>
    <hyperlink location="'M101'!K62" ref="C615"/>
    <hyperlink location="'M101'!K64" ref="C616"/>
    <hyperlink location="'M101'!K65" ref="C617"/>
    <hyperlink location="'M101'!K66" ref="C618"/>
    <hyperlink location="'M101'!K67" ref="C619"/>
    <hyperlink location="'M101'!K68" ref="C620"/>
    <hyperlink location="'M101'!K69" ref="C621"/>
    <hyperlink location="'M101'!K70" ref="C622"/>
    <hyperlink location="'M101'!K71" ref="C623"/>
    <hyperlink location="'M101'!L56" ref="C624"/>
    <hyperlink location="'M101'!L58" ref="C625"/>
    <hyperlink location="'M101'!L59" ref="C626"/>
    <hyperlink location="'M101'!L60" ref="C627"/>
    <hyperlink location="'M101'!L61" ref="C628"/>
    <hyperlink location="'M101'!L62" ref="C629"/>
    <hyperlink location="'M101'!L64" ref="C630"/>
    <hyperlink location="'M101'!L65" ref="C631"/>
    <hyperlink location="'M101'!L66" ref="C632"/>
    <hyperlink location="'M101'!L67" ref="C633"/>
    <hyperlink location="'M101'!L68" ref="C634"/>
    <hyperlink location="'M101'!L69" ref="C635"/>
    <hyperlink location="'M101'!L70" ref="C636"/>
    <hyperlink location="'M101'!L71" ref="C637"/>
    <hyperlink location="'M101'!N56" ref="C638"/>
    <hyperlink location="'M101'!N58" ref="C639"/>
    <hyperlink location="'M101'!N59" ref="C640"/>
    <hyperlink location="'M101'!N60" ref="C641"/>
    <hyperlink location="'M101'!N61" ref="C642"/>
    <hyperlink location="'M101'!N62" ref="C643"/>
    <hyperlink location="'M101'!N64" ref="C644"/>
    <hyperlink location="'M101'!N65" ref="C645"/>
    <hyperlink location="'M101'!N66" ref="C646"/>
    <hyperlink location="'M101'!N67" ref="C647"/>
    <hyperlink location="'M101'!N68" ref="C648"/>
    <hyperlink location="'M101'!N69" ref="C649"/>
    <hyperlink location="'M101'!N70" ref="C650"/>
    <hyperlink location="'M101'!N71" ref="C651"/>
    <hyperlink location="'M101'!O56" ref="C652"/>
    <hyperlink location="'M101'!O58" ref="C653"/>
    <hyperlink location="'M101'!O59" ref="C654"/>
    <hyperlink location="'M101'!O60" ref="C655"/>
    <hyperlink location="'M101'!O61" ref="C656"/>
    <hyperlink location="'M101'!O62" ref="C657"/>
    <hyperlink location="'M101'!O64" ref="C658"/>
    <hyperlink location="'M101'!O65" ref="C659"/>
    <hyperlink location="'M101'!O66" ref="C660"/>
    <hyperlink location="'M101'!O67" ref="C661"/>
    <hyperlink location="'M101'!O68" ref="C662"/>
    <hyperlink location="'M101'!O69" ref="C663"/>
    <hyperlink location="'M101'!O70" ref="C664"/>
    <hyperlink location="'M101'!O71" ref="C665"/>
    <hyperlink location="'M101'!M56" ref="C666"/>
    <hyperlink location="'M101'!M58" ref="C667"/>
    <hyperlink location="'M101'!M59" ref="C668"/>
    <hyperlink location="'M101'!M60" ref="C669"/>
    <hyperlink location="'M101'!M61" ref="C670"/>
    <hyperlink location="'M101'!M62" ref="C671"/>
    <hyperlink location="'M101'!M64" ref="C672"/>
    <hyperlink location="'M101'!M65" ref="C673"/>
    <hyperlink location="'M101'!M66" ref="C674"/>
    <hyperlink location="'M101'!M67" ref="C675"/>
    <hyperlink location="'M101'!M68" ref="C676"/>
    <hyperlink location="'M101'!M69" ref="C677"/>
    <hyperlink location="'M101'!M70" ref="C678"/>
    <hyperlink location="'M101'!M71" ref="C679"/>
    <hyperlink location="'M101'!P56" ref="C680"/>
    <hyperlink location="'M101'!P58" ref="C681"/>
    <hyperlink location="'M101'!P59" ref="C682"/>
    <hyperlink location="'M101'!P60" ref="C683"/>
    <hyperlink location="'M101'!P61" ref="C684"/>
    <hyperlink location="'M101'!P62" ref="C685"/>
    <hyperlink location="'M101'!P64" ref="C686"/>
    <hyperlink location="'M101'!P65" ref="C687"/>
    <hyperlink location="'M101'!P66" ref="C688"/>
    <hyperlink location="'M101'!P67" ref="C689"/>
    <hyperlink location="'M101'!P68" ref="C690"/>
    <hyperlink location="'M101'!P69" ref="C691"/>
    <hyperlink location="'M101'!P70" ref="C692"/>
    <hyperlink location="'M101'!P71" ref="C693"/>
    <hyperlink location="'M101'!X56" ref="C694"/>
    <hyperlink location="'M101'!X58" ref="C695"/>
    <hyperlink location="'M101'!X59" ref="C696"/>
    <hyperlink location="'M101'!X60" ref="C697"/>
    <hyperlink location="'M101'!X61" ref="C698"/>
    <hyperlink location="'M101'!X62" ref="C699"/>
    <hyperlink location="'M101'!X64" ref="C700"/>
    <hyperlink location="'M101'!X65" ref="C701"/>
    <hyperlink location="'M101'!X66" ref="C702"/>
    <hyperlink location="'M101'!X67" ref="C703"/>
    <hyperlink location="'M101'!X68" ref="C704"/>
    <hyperlink location="'M101'!X69" ref="C705"/>
    <hyperlink location="'M101'!X70" ref="C706"/>
    <hyperlink location="'M101'!X71" ref="C707"/>
    <hyperlink location="'M101'!R56" ref="C708"/>
    <hyperlink location="'M101'!R58" ref="C709"/>
    <hyperlink location="'M101'!R59" ref="C710"/>
    <hyperlink location="'M101'!R60" ref="C711"/>
    <hyperlink location="'M101'!R61" ref="C712"/>
    <hyperlink location="'M101'!R62" ref="C713"/>
    <hyperlink location="'M101'!R64" ref="C714"/>
    <hyperlink location="'M101'!R65" ref="C715"/>
    <hyperlink location="'M101'!R66" ref="C716"/>
    <hyperlink location="'M101'!R67" ref="C717"/>
    <hyperlink location="'M101'!R68" ref="C718"/>
    <hyperlink location="'M101'!R69" ref="C719"/>
    <hyperlink location="'M101'!R70" ref="C720"/>
    <hyperlink location="'M101'!R71" ref="C721"/>
    <hyperlink location="'M101'!S56" ref="C722"/>
    <hyperlink location="'M101'!S58" ref="C723"/>
    <hyperlink location="'M101'!S59" ref="C724"/>
    <hyperlink location="'M101'!S60" ref="C725"/>
    <hyperlink location="'M101'!S61" ref="C726"/>
    <hyperlink location="'M101'!S62" ref="C727"/>
    <hyperlink location="'M101'!S64" ref="C728"/>
    <hyperlink location="'M101'!S65" ref="C729"/>
    <hyperlink location="'M101'!S66" ref="C730"/>
    <hyperlink location="'M101'!S67" ref="C731"/>
    <hyperlink location="'M101'!S68" ref="C732"/>
    <hyperlink location="'M101'!S69" ref="C733"/>
    <hyperlink location="'M101'!S70" ref="C734"/>
    <hyperlink location="'M101'!S71" ref="C735"/>
    <hyperlink location="'M101'!U56" ref="C736"/>
    <hyperlink location="'M101'!U58" ref="C737"/>
    <hyperlink location="'M101'!U59" ref="C738"/>
    <hyperlink location="'M101'!U60" ref="C739"/>
    <hyperlink location="'M101'!U61" ref="C740"/>
    <hyperlink location="'M101'!U62" ref="C741"/>
    <hyperlink location="'M101'!U64" ref="C742"/>
    <hyperlink location="'M101'!U65" ref="C743"/>
    <hyperlink location="'M101'!U66" ref="C744"/>
    <hyperlink location="'M101'!U67" ref="C745"/>
    <hyperlink location="'M101'!U68" ref="C746"/>
    <hyperlink location="'M101'!U69" ref="C747"/>
    <hyperlink location="'M101'!U70" ref="C748"/>
    <hyperlink location="'M101'!U71" ref="C749"/>
    <hyperlink location="'M101'!V56" ref="C750"/>
    <hyperlink location="'M101'!V58" ref="C751"/>
    <hyperlink location="'M101'!V59" ref="C752"/>
    <hyperlink location="'M101'!V60" ref="C753"/>
    <hyperlink location="'M101'!V61" ref="C754"/>
    <hyperlink location="'M101'!V62" ref="C755"/>
    <hyperlink location="'M101'!V64" ref="C756"/>
    <hyperlink location="'M101'!V65" ref="C757"/>
    <hyperlink location="'M101'!V66" ref="C758"/>
    <hyperlink location="'M101'!V67" ref="C759"/>
    <hyperlink location="'M101'!V68" ref="C760"/>
    <hyperlink location="'M101'!V69" ref="C761"/>
    <hyperlink location="'M101'!V70" ref="C762"/>
    <hyperlink location="'M101'!V71" ref="C763"/>
    <hyperlink location="'M101'!T56" ref="C764"/>
    <hyperlink location="'M101'!T58" ref="C765"/>
    <hyperlink location="'M101'!T59" ref="C766"/>
    <hyperlink location="'M101'!T60" ref="C767"/>
    <hyperlink location="'M101'!T61" ref="C768"/>
    <hyperlink location="'M101'!T62" ref="C769"/>
    <hyperlink location="'M101'!T64" ref="C770"/>
    <hyperlink location="'M101'!T65" ref="C771"/>
    <hyperlink location="'M101'!T66" ref="C772"/>
    <hyperlink location="'M101'!T67" ref="C773"/>
    <hyperlink location="'M101'!T68" ref="C774"/>
    <hyperlink location="'M101'!T69" ref="C775"/>
    <hyperlink location="'M101'!T70" ref="C776"/>
    <hyperlink location="'M101'!T71" ref="C777"/>
    <hyperlink location="'M101'!W56" ref="C778"/>
    <hyperlink location="'M101'!W58" ref="C779"/>
    <hyperlink location="'M101'!W59" ref="C780"/>
    <hyperlink location="'M101'!W60" ref="C781"/>
    <hyperlink location="'M101'!W61" ref="C782"/>
    <hyperlink location="'M101'!W62" ref="C783"/>
    <hyperlink location="'M101'!W64" ref="C784"/>
    <hyperlink location="'M101'!W65" ref="C785"/>
    <hyperlink location="'M101'!W66" ref="C786"/>
    <hyperlink location="'M101'!W67" ref="C787"/>
    <hyperlink location="'M101'!W68" ref="C788"/>
    <hyperlink location="'M101'!W69" ref="C789"/>
    <hyperlink location="'M101'!W70" ref="C790"/>
    <hyperlink location="'M101'!W71" ref="C791"/>
    <hyperlink location="'M103'!Y32" ref="C792"/>
    <hyperlink location="'M103'!Q32" ref="C793"/>
    <hyperlink location="'M103'!K32" ref="C794"/>
    <hyperlink location="'M103'!L32" ref="C795"/>
    <hyperlink location="'M103'!N32" ref="C796"/>
    <hyperlink location="'M103'!O32" ref="C797"/>
    <hyperlink location="'M103'!M32" ref="C798"/>
    <hyperlink location="'M103'!P32" ref="C799"/>
    <hyperlink location="'M103'!X32" ref="C800"/>
    <hyperlink location="'M103'!R32" ref="C801"/>
    <hyperlink location="'M103'!S32" ref="C802"/>
    <hyperlink location="'M103'!U32" ref="C803"/>
    <hyperlink location="'M103'!V32" ref="C804"/>
    <hyperlink location="'M103'!T32" ref="C805"/>
    <hyperlink location="'M103'!W32" ref="C806"/>
    <hyperlink location="'M101'!Y72" ref="C807"/>
    <hyperlink location="'M101'!Y73" ref="C808"/>
    <hyperlink location="'M101'!Y74" ref="C809"/>
    <hyperlink location="'M101'!Y75" ref="C810"/>
    <hyperlink location="'M101'!Y76" ref="C811"/>
    <hyperlink location="'M101'!Y77" ref="C812"/>
    <hyperlink location="'M101'!Y78" ref="C813"/>
    <hyperlink location="'M101'!Y79" ref="C814"/>
    <hyperlink location="'M101'!Y80" ref="C815"/>
    <hyperlink location="'M101'!Y81" ref="C816"/>
    <hyperlink location="'M101'!Q72" ref="C817"/>
    <hyperlink location="'M101'!Q73" ref="C818"/>
    <hyperlink location="'M101'!Q74" ref="C819"/>
    <hyperlink location="'M101'!Q75" ref="C820"/>
    <hyperlink location="'M101'!Q76" ref="C821"/>
    <hyperlink location="'M101'!Q77" ref="C822"/>
    <hyperlink location="'M101'!Q78" ref="C823"/>
    <hyperlink location="'M101'!Q79" ref="C824"/>
    <hyperlink location="'M101'!Q80" ref="C825"/>
    <hyperlink location="'M101'!Q81" ref="C826"/>
    <hyperlink location="'M101'!K72" ref="C827"/>
    <hyperlink location="'M101'!K73" ref="C828"/>
    <hyperlink location="'M101'!K74" ref="C829"/>
    <hyperlink location="'M101'!K75" ref="C830"/>
    <hyperlink location="'M101'!K76" ref="C831"/>
    <hyperlink location="'M101'!K77" ref="C832"/>
    <hyperlink location="'M101'!K78" ref="C833"/>
    <hyperlink location="'M101'!K79" ref="C834"/>
    <hyperlink location="'M101'!K80" ref="C835"/>
    <hyperlink location="'M101'!K81" ref="C836"/>
    <hyperlink location="'M101'!N72" ref="C837"/>
    <hyperlink location="'M101'!N73" ref="C838"/>
    <hyperlink location="'M101'!N74" ref="C839"/>
    <hyperlink location="'M101'!N75" ref="C840"/>
    <hyperlink location="'M101'!N76" ref="C841"/>
    <hyperlink location="'M101'!N77" ref="C842"/>
    <hyperlink location="'M101'!N78" ref="C843"/>
    <hyperlink location="'M101'!N79" ref="C844"/>
    <hyperlink location="'M101'!N80" ref="C845"/>
    <hyperlink location="'M101'!N81" ref="C846"/>
    <hyperlink location="'M101'!O72" ref="C847"/>
    <hyperlink location="'M101'!O73" ref="C848"/>
    <hyperlink location="'M101'!O74" ref="C849"/>
    <hyperlink location="'M101'!O75" ref="C850"/>
    <hyperlink location="'M101'!O76" ref="C851"/>
    <hyperlink location="'M101'!O77" ref="C852"/>
    <hyperlink location="'M101'!O78" ref="C853"/>
    <hyperlink location="'M101'!O79" ref="C854"/>
    <hyperlink location="'M101'!O80" ref="C855"/>
    <hyperlink location="'M101'!O81" ref="C856"/>
    <hyperlink location="'M101'!M72" ref="C857"/>
    <hyperlink location="'M101'!M73" ref="C858"/>
    <hyperlink location="'M101'!M74" ref="C859"/>
    <hyperlink location="'M101'!M75" ref="C860"/>
    <hyperlink location="'M101'!M76" ref="C861"/>
    <hyperlink location="'M101'!M77" ref="C862"/>
    <hyperlink location="'M101'!M78" ref="C863"/>
    <hyperlink location="'M101'!M79" ref="C864"/>
    <hyperlink location="'M101'!M80" ref="C865"/>
    <hyperlink location="'M101'!M81" ref="C866"/>
    <hyperlink location="'M101'!P72" ref="C867"/>
    <hyperlink location="'M101'!P73" ref="C868"/>
    <hyperlink location="'M101'!P74" ref="C869"/>
    <hyperlink location="'M101'!P75" ref="C870"/>
    <hyperlink location="'M101'!P76" ref="C871"/>
    <hyperlink location="'M101'!P77" ref="C872"/>
    <hyperlink location="'M101'!P78" ref="C873"/>
    <hyperlink location="'M101'!P79" ref="C874"/>
    <hyperlink location="'M101'!P80" ref="C875"/>
    <hyperlink location="'M101'!P81" ref="C876"/>
    <hyperlink location="'M101'!X72" ref="C877"/>
    <hyperlink location="'M101'!X73" ref="C878"/>
    <hyperlink location="'M101'!X74" ref="C879"/>
    <hyperlink location="'M101'!X75" ref="C880"/>
    <hyperlink location="'M101'!X76" ref="C881"/>
    <hyperlink location="'M101'!X77" ref="C882"/>
    <hyperlink location="'M101'!X78" ref="C883"/>
    <hyperlink location="'M101'!X79" ref="C884"/>
    <hyperlink location="'M101'!X80" ref="C885"/>
    <hyperlink location="'M101'!X81" ref="C886"/>
    <hyperlink location="'M101'!R72" ref="C887"/>
    <hyperlink location="'M101'!R73" ref="C888"/>
    <hyperlink location="'M101'!R74" ref="C889"/>
    <hyperlink location="'M101'!R75" ref="C890"/>
    <hyperlink location="'M101'!R76" ref="C891"/>
    <hyperlink location="'M101'!R77" ref="C892"/>
    <hyperlink location="'M101'!R78" ref="C893"/>
    <hyperlink location="'M101'!R79" ref="C894"/>
    <hyperlink location="'M101'!R80" ref="C895"/>
    <hyperlink location="'M101'!R81" ref="C896"/>
    <hyperlink location="'M101'!U72" ref="C897"/>
    <hyperlink location="'M101'!U73" ref="C898"/>
    <hyperlink location="'M101'!U74" ref="C899"/>
    <hyperlink location="'M101'!U75" ref="C900"/>
    <hyperlink location="'M101'!U76" ref="C901"/>
    <hyperlink location="'M101'!U77" ref="C902"/>
    <hyperlink location="'M101'!U78" ref="C903"/>
    <hyperlink location="'M101'!U79" ref="C904"/>
    <hyperlink location="'M101'!U80" ref="C905"/>
    <hyperlink location="'M101'!U81" ref="C906"/>
    <hyperlink location="'M101'!V72" ref="C907"/>
    <hyperlink location="'M101'!V73" ref="C908"/>
    <hyperlink location="'M101'!V74" ref="C909"/>
    <hyperlink location="'M101'!V75" ref="C910"/>
    <hyperlink location="'M101'!V76" ref="C911"/>
    <hyperlink location="'M101'!V77" ref="C912"/>
    <hyperlink location="'M101'!V78" ref="C913"/>
    <hyperlink location="'M101'!V79" ref="C914"/>
    <hyperlink location="'M101'!V80" ref="C915"/>
    <hyperlink location="'M101'!V81" ref="C916"/>
    <hyperlink location="'M101'!T72" ref="C917"/>
    <hyperlink location="'M101'!T73" ref="C918"/>
    <hyperlink location="'M101'!T74" ref="C919"/>
    <hyperlink location="'M101'!T75" ref="C920"/>
    <hyperlink location="'M101'!T76" ref="C921"/>
    <hyperlink location="'M101'!T77" ref="C922"/>
    <hyperlink location="'M101'!T78" ref="C923"/>
    <hyperlink location="'M101'!T79" ref="C924"/>
    <hyperlink location="'M101'!T80" ref="C925"/>
    <hyperlink location="'M101'!T81" ref="C926"/>
    <hyperlink location="'M101'!W72" ref="C927"/>
    <hyperlink location="'M101'!W73" ref="C928"/>
    <hyperlink location="'M101'!W74" ref="C929"/>
    <hyperlink location="'M101'!W75" ref="C930"/>
    <hyperlink location="'M101'!W76" ref="C931"/>
    <hyperlink location="'M101'!W77" ref="C932"/>
    <hyperlink location="'M101'!W78" ref="C933"/>
    <hyperlink location="'M101'!W79" ref="C934"/>
    <hyperlink location="'M101'!W80" ref="C935"/>
    <hyperlink location="'M101'!W81" ref="C936"/>
    <hyperlink location="'M101'!Y82" ref="C937"/>
    <hyperlink location="'M101'!Q82" ref="C938"/>
    <hyperlink location="'M101'!K82" ref="C939"/>
    <hyperlink location="'M101'!L82" ref="C940"/>
    <hyperlink location="'M101'!N82" ref="C941"/>
    <hyperlink location="'M101'!O82" ref="C942"/>
    <hyperlink location="'M101'!M82" ref="C943"/>
    <hyperlink location="'M101'!P82" ref="C944"/>
    <hyperlink location="'M101'!X82" ref="C945"/>
    <hyperlink location="'M101'!R82" ref="C946"/>
    <hyperlink location="'M101'!S82" ref="C947"/>
    <hyperlink location="'M101'!U82" ref="C948"/>
    <hyperlink location="'M101'!V82" ref="C949"/>
    <hyperlink location="'M101'!T82" ref="C950"/>
    <hyperlink location="'M101'!W82" ref="C951"/>
    <hyperlink location="'M101'!Y83" ref="C952"/>
    <hyperlink location="'M101'!Q83" ref="C953"/>
    <hyperlink location="'M101'!K83" ref="C954"/>
    <hyperlink location="'M101'!L83" ref="C955"/>
    <hyperlink location="'M101'!N83" ref="C956"/>
    <hyperlink location="'M101'!O83" ref="C957"/>
    <hyperlink location="'M101'!M83" ref="C958"/>
    <hyperlink location="'M101'!P83" ref="C959"/>
    <hyperlink location="'M101'!X83" ref="C960"/>
    <hyperlink location="'M101'!R83" ref="C961"/>
    <hyperlink location="'M101'!S83" ref="C962"/>
    <hyperlink location="'M101'!U83" ref="C963"/>
    <hyperlink location="'M101'!V83" ref="C964"/>
    <hyperlink location="'M101'!T83" ref="C965"/>
    <hyperlink location="'M101'!W83" ref="C966"/>
    <hyperlink location="'M101'!Y84" ref="C967"/>
    <hyperlink location="'M101'!Q84" ref="C968"/>
    <hyperlink location="'M101'!K84" ref="C969"/>
    <hyperlink location="'M101'!L84" ref="C970"/>
    <hyperlink location="'M101'!N84" ref="C971"/>
    <hyperlink location="'M101'!O84" ref="C972"/>
    <hyperlink location="'M101'!M84" ref="C973"/>
    <hyperlink location="'M101'!P84" ref="C974"/>
    <hyperlink location="'M101'!X84" ref="C975"/>
    <hyperlink location="'M101'!R84" ref="C976"/>
    <hyperlink location="'M101'!S84" ref="C977"/>
    <hyperlink location="'M101'!U84" ref="C978"/>
    <hyperlink location="'M101'!V84" ref="C979"/>
    <hyperlink location="'M101'!T84" ref="C980"/>
    <hyperlink location="'M101'!W84" ref="C981"/>
    <hyperlink location="'M101'!Y85" ref="C982"/>
    <hyperlink location="'M101'!Q85" ref="C983"/>
    <hyperlink location="'M101'!K85" ref="C984"/>
    <hyperlink location="'M101'!N85" ref="C985"/>
    <hyperlink location="'M101'!O85" ref="C986"/>
    <hyperlink location="'M101'!M85" ref="C987"/>
    <hyperlink location="'M101'!P85" ref="C988"/>
    <hyperlink location="'M101'!X85" ref="C989"/>
    <hyperlink location="'M101'!R85" ref="C990"/>
    <hyperlink location="'M101'!U85" ref="C991"/>
    <hyperlink location="'M101'!V85" ref="C992"/>
    <hyperlink location="'M101'!T85" ref="C993"/>
    <hyperlink location="'M101'!W85" ref="C994"/>
    <hyperlink location="'M101'!Y86" ref="C995"/>
    <hyperlink location="'M101'!Q86" ref="C996"/>
    <hyperlink location="'M101'!K86" ref="C997"/>
    <hyperlink location="'M101'!L86" ref="C998"/>
    <hyperlink location="'M101'!N86" ref="C999"/>
    <hyperlink location="'M101'!O86" ref="C1000"/>
    <hyperlink location="'M101'!M86" ref="C1001"/>
    <hyperlink location="'M101'!P86" ref="C1002"/>
    <hyperlink location="'M101'!X86" ref="C1003"/>
    <hyperlink location="'M101'!R86" ref="C1004"/>
    <hyperlink location="'M101'!S86" ref="C1005"/>
    <hyperlink location="'M101'!U86" ref="C1006"/>
    <hyperlink location="'M101'!V86" ref="C1007"/>
    <hyperlink location="'M101'!T86" ref="C1008"/>
    <hyperlink location="'M101'!W86" ref="C1009"/>
    <hyperlink location="'M101'!Y87" ref="C1010"/>
    <hyperlink location="'M101'!Q87" ref="C1011"/>
    <hyperlink location="'M101'!K87" ref="C1012"/>
    <hyperlink location="'M101'!L87" ref="C1013"/>
    <hyperlink location="'M101'!N87" ref="C1014"/>
    <hyperlink location="'M101'!O87" ref="C1015"/>
    <hyperlink location="'M101'!M87" ref="C1016"/>
    <hyperlink location="'M101'!P87" ref="C1017"/>
    <hyperlink location="'M101'!X87" ref="C1018"/>
    <hyperlink location="'M101'!R87" ref="C1019"/>
    <hyperlink location="'M101'!S87" ref="C1020"/>
    <hyperlink location="'M101'!U87" ref="C1021"/>
    <hyperlink location="'M101'!V87" ref="C1022"/>
    <hyperlink location="'M101'!T87" ref="C1023"/>
    <hyperlink location="'M101'!W87" ref="C1024"/>
    <hyperlink location="'M101'!Y88" ref="C1025"/>
    <hyperlink location="'M101'!Q88" ref="C1026"/>
    <hyperlink location="'M101'!K88" ref="C1027"/>
    <hyperlink location="'M101'!L88" ref="C1028"/>
    <hyperlink location="'M101'!N88" ref="C1029"/>
    <hyperlink location="'M101'!O88" ref="C1030"/>
    <hyperlink location="'M101'!M88" ref="C1031"/>
    <hyperlink location="'M101'!P88" ref="C1032"/>
    <hyperlink location="'M101'!X88" ref="C1033"/>
    <hyperlink location="'M101'!R88" ref="C1034"/>
    <hyperlink location="'M101'!S88" ref="C1035"/>
    <hyperlink location="'M101'!U88" ref="C1036"/>
    <hyperlink location="'M101'!V88" ref="C1037"/>
    <hyperlink location="'M101'!T88" ref="C1038"/>
    <hyperlink location="'M101'!W88" ref="C1039"/>
    <hyperlink location="'M101'!Y89" ref="C1040"/>
    <hyperlink location="'M101'!Q89" ref="C1041"/>
    <hyperlink location="'M101'!K89" ref="C1042"/>
    <hyperlink location="'M101'!N89" ref="C1043"/>
    <hyperlink location="'M101'!O89" ref="C1044"/>
    <hyperlink location="'M101'!M89" ref="C1045"/>
    <hyperlink location="'M101'!P89" ref="C1046"/>
    <hyperlink location="'M101'!X89" ref="C1047"/>
    <hyperlink location="'M101'!R89" ref="C1048"/>
    <hyperlink location="'M101'!U89" ref="C1049"/>
    <hyperlink location="'M101'!V89" ref="C1050"/>
    <hyperlink location="'M101'!T89" ref="C1051"/>
    <hyperlink location="'M101'!W89" ref="C1052"/>
    <hyperlink location="'M101'!Y90" ref="C1053"/>
    <hyperlink location="'M101'!Q90" ref="C1054"/>
    <hyperlink location="'M101'!K90" ref="C1055"/>
    <hyperlink location="'M101'!L90" ref="C1056"/>
    <hyperlink location="'M101'!N90" ref="C1057"/>
    <hyperlink location="'M101'!O90" ref="C1058"/>
    <hyperlink location="'M101'!M90" ref="C1059"/>
    <hyperlink location="'M101'!P90" ref="C1060"/>
    <hyperlink location="'M101'!X90" ref="C1061"/>
    <hyperlink location="'M101'!R90" ref="C1062"/>
    <hyperlink location="'M101'!S90" ref="C1063"/>
    <hyperlink location="'M101'!U90" ref="C1064"/>
    <hyperlink location="'M101'!V90" ref="C1065"/>
    <hyperlink location="'M101'!T90" ref="C1066"/>
    <hyperlink location="'M101'!W90" ref="C1067"/>
    <hyperlink location="'M101'!Y91" ref="C1068"/>
    <hyperlink location="'M101'!Q91" ref="C1069"/>
    <hyperlink location="'M101'!K91" ref="C1070"/>
    <hyperlink location="'M101'!L91" ref="C1071"/>
    <hyperlink location="'M101'!N91" ref="C1072"/>
    <hyperlink location="'M101'!O91" ref="C1073"/>
    <hyperlink location="'M101'!M91" ref="C1074"/>
    <hyperlink location="'M101'!P91" ref="C1075"/>
    <hyperlink location="'M101'!X91" ref="C1076"/>
    <hyperlink location="'M101'!R91" ref="C1077"/>
    <hyperlink location="'M101'!S91" ref="C1078"/>
    <hyperlink location="'M101'!U91" ref="C1079"/>
    <hyperlink location="'M101'!V91" ref="C1080"/>
    <hyperlink location="'M101'!T91" ref="C1081"/>
    <hyperlink location="'M101'!W91" ref="C1082"/>
    <hyperlink location="'M101'!Y93" ref="C1083"/>
    <hyperlink location="'M101'!Y94" ref="C1084"/>
    <hyperlink location="'M101'!Q93" ref="C1085"/>
    <hyperlink location="'M101'!Q94" ref="C1086"/>
    <hyperlink location="'M101'!K93" ref="C1087"/>
    <hyperlink location="'M101'!K94" ref="C1088"/>
    <hyperlink location="'M101'!N93" ref="C1089"/>
    <hyperlink location="'M101'!N94" ref="C1090"/>
    <hyperlink location="'M101'!O93" ref="C1091"/>
    <hyperlink location="'M101'!O94" ref="C1092"/>
    <hyperlink location="'M101'!M93" ref="C1093"/>
    <hyperlink location="'M101'!M94" ref="C1094"/>
    <hyperlink location="'M101'!P93" ref="C1095"/>
    <hyperlink location="'M101'!P94" ref="C1096"/>
    <hyperlink location="'M101'!X93" ref="C1097"/>
    <hyperlink location="'M101'!X94" ref="C1098"/>
    <hyperlink location="'M101'!R93" ref="C1099"/>
    <hyperlink location="'M101'!R94" ref="C1100"/>
    <hyperlink location="'M101'!U93" ref="C1101"/>
    <hyperlink location="'M101'!U94" ref="C1102"/>
    <hyperlink location="'M101'!V93" ref="C1103"/>
    <hyperlink location="'M101'!V94" ref="C1104"/>
    <hyperlink location="'M101'!T93" ref="C1105"/>
    <hyperlink location="'M101'!T94" ref="C1106"/>
    <hyperlink location="'M101'!W93" ref="C1107"/>
    <hyperlink location="'M101'!W94" ref="C1108"/>
    <hyperlink location="'M101'!Y92" ref="C1109"/>
    <hyperlink location="'M101'!Q92" ref="C1110"/>
    <hyperlink location="'M101'!K92" ref="C1111"/>
    <hyperlink location="'M101'!N92" ref="C1112"/>
    <hyperlink location="'M101'!O92" ref="C1113"/>
    <hyperlink location="'M101'!M92" ref="C1114"/>
    <hyperlink location="'M101'!P92" ref="C1115"/>
    <hyperlink location="'M101'!X92" ref="C1116"/>
    <hyperlink location="'M101'!R92" ref="C1117"/>
    <hyperlink location="'M101'!U92" ref="C1118"/>
    <hyperlink location="'M101'!V92" ref="C1119"/>
    <hyperlink location="'M101'!T92" ref="C1120"/>
    <hyperlink location="'M101'!W92" ref="C1121"/>
    <hyperlink location="'M101'!Y95" ref="C1122"/>
    <hyperlink location="'M101'!Q95" ref="C1123"/>
    <hyperlink location="'M101'!K95" ref="C1124"/>
    <hyperlink location="'M101'!N95" ref="C1125"/>
    <hyperlink location="'M101'!O95" ref="C1126"/>
    <hyperlink location="'M101'!M95" ref="C1127"/>
    <hyperlink location="'M101'!P95" ref="C1128"/>
    <hyperlink location="'M101'!X95" ref="C1129"/>
    <hyperlink location="'M101'!R95" ref="C1130"/>
    <hyperlink location="'M101'!U95" ref="C1131"/>
    <hyperlink location="'M101'!V95" ref="C1132"/>
    <hyperlink location="'M101'!T95" ref="C1133"/>
    <hyperlink location="'M101'!W95" ref="C1134"/>
    <hyperlink location="'M101'!Y96" ref="C1135"/>
    <hyperlink location="'M101'!Q96" ref="C1136"/>
    <hyperlink location="'M101'!K96" ref="C1137"/>
    <hyperlink location="'M101'!N96" ref="C1138"/>
    <hyperlink location="'M101'!O96" ref="C1139"/>
    <hyperlink location="'M101'!M96" ref="C1140"/>
    <hyperlink location="'M101'!P96" ref="C1141"/>
    <hyperlink location="'M101'!X96" ref="C1142"/>
    <hyperlink location="'M101'!R96" ref="C1143"/>
    <hyperlink location="'M101'!U96" ref="C1144"/>
    <hyperlink location="'M101'!V96" ref="C1145"/>
    <hyperlink location="'M101'!T96" ref="C1146"/>
    <hyperlink location="'M101'!W96" ref="C1147"/>
    <hyperlink location="'M101'!Y97" ref="C1148"/>
    <hyperlink location="'M101'!Q97" ref="C1149"/>
    <hyperlink location="'M101'!K97" ref="C1150"/>
    <hyperlink location="'M101'!N97" ref="C1151"/>
    <hyperlink location="'M101'!O97" ref="C1152"/>
    <hyperlink location="'M101'!M97" ref="C1153"/>
    <hyperlink location="'M101'!P97" ref="C1154"/>
    <hyperlink location="'M101'!X97" ref="C1155"/>
    <hyperlink location="'M101'!R97" ref="C1156"/>
    <hyperlink location="'M101'!U97" ref="C1157"/>
    <hyperlink location="'M101'!V97" ref="C1158"/>
    <hyperlink location="'M101'!T97" ref="C1159"/>
    <hyperlink location="'M101'!W97" ref="C1160"/>
    <hyperlink location="'M101'!Y98" ref="C1161"/>
    <hyperlink location="'M101'!Q98" ref="C1162"/>
    <hyperlink location="'M101'!K98" ref="C1163"/>
    <hyperlink location="'M101'!N98" ref="C1164"/>
    <hyperlink location="'M101'!O98" ref="C1165"/>
    <hyperlink location="'M101'!M98" ref="C1166"/>
    <hyperlink location="'M101'!P98" ref="C1167"/>
    <hyperlink location="'M101'!X98" ref="C1168"/>
    <hyperlink location="'M101'!R98" ref="C1169"/>
    <hyperlink location="'M101'!U98" ref="C1170"/>
    <hyperlink location="'M101'!V98" ref="C1171"/>
    <hyperlink location="'M101'!T98" ref="C1172"/>
    <hyperlink location="'M101'!W98" ref="C1173"/>
    <hyperlink location="'M101'!Y99" ref="C1174"/>
    <hyperlink location="'M101'!Q99" ref="C1175"/>
    <hyperlink location="'M101'!K99" ref="C1176"/>
    <hyperlink location="'M101'!N99" ref="C1177"/>
    <hyperlink location="'M101'!O99" ref="C1178"/>
    <hyperlink location="'M101'!M99" ref="C1179"/>
    <hyperlink location="'M101'!P99" ref="C1180"/>
    <hyperlink location="'M101'!X99" ref="C1181"/>
    <hyperlink location="'M101'!R99" ref="C1182"/>
    <hyperlink location="'M101'!U99" ref="C1183"/>
    <hyperlink location="'M101'!V99" ref="C1184"/>
    <hyperlink location="'M101'!T99" ref="C1185"/>
    <hyperlink location="'M101'!W99" ref="C1186"/>
    <hyperlink location="'M101'!Y100" ref="C1187"/>
    <hyperlink location="'M101'!Q100" ref="C1188"/>
    <hyperlink location="'M101'!K100" ref="C1189"/>
    <hyperlink location="'M101'!N100" ref="C1190"/>
    <hyperlink location="'M101'!O100" ref="C1191"/>
    <hyperlink location="'M101'!M100" ref="C1192"/>
    <hyperlink location="'M101'!P100" ref="C1193"/>
    <hyperlink location="'M101'!X100" ref="C1194"/>
    <hyperlink location="'M101'!R100" ref="C1195"/>
    <hyperlink location="'M101'!U100" ref="C1196"/>
    <hyperlink location="'M101'!V100" ref="C1197"/>
    <hyperlink location="'M101'!T100" ref="C1198"/>
    <hyperlink location="'M101'!W100" ref="C1199"/>
    <hyperlink location="'M101'!Y101" ref="C1200"/>
    <hyperlink location="'M101'!Q101" ref="C1201"/>
    <hyperlink location="'M101'!K101" ref="C1202"/>
    <hyperlink location="'M101'!N101" ref="C1203"/>
    <hyperlink location="'M101'!O101" ref="C1204"/>
    <hyperlink location="'M101'!M101" ref="C1205"/>
    <hyperlink location="'M101'!P101" ref="C1206"/>
    <hyperlink location="'M101'!X101" ref="C1207"/>
    <hyperlink location="'M101'!R101" ref="C1208"/>
    <hyperlink location="'M101'!U101" ref="C1209"/>
    <hyperlink location="'M101'!V101" ref="C1210"/>
    <hyperlink location="'M101'!T101" ref="C1211"/>
    <hyperlink location="'M101'!W101" ref="C1212"/>
    <hyperlink location="'M101'!Y102" ref="C1213"/>
    <hyperlink location="'M101'!Q102" ref="C1214"/>
    <hyperlink location="'M101'!K102" ref="C1215"/>
    <hyperlink location="'M101'!L102" ref="C1216"/>
    <hyperlink location="'M101'!N102" ref="C1217"/>
    <hyperlink location="'M101'!O102" ref="C1218"/>
    <hyperlink location="'M101'!M102" ref="C1219"/>
    <hyperlink location="'M101'!P102" ref="C1220"/>
    <hyperlink location="'M101'!X102" ref="C1221"/>
    <hyperlink location="'M101'!R102" ref="C1222"/>
    <hyperlink location="'M101'!S102" ref="C1223"/>
    <hyperlink location="'M101'!U102" ref="C1224"/>
    <hyperlink location="'M101'!V102" ref="C1225"/>
    <hyperlink location="'M101'!T102" ref="C1226"/>
    <hyperlink location="'M101'!W102" ref="C1227"/>
    <hyperlink location="'M101'!Y103" ref="C1228"/>
    <hyperlink location="'M101'!Q103" ref="C1229"/>
    <hyperlink location="'M101'!K103" ref="C1230"/>
    <hyperlink location="'M101'!L103" ref="C1231"/>
    <hyperlink location="'M101'!N103" ref="C1232"/>
    <hyperlink location="'M101'!O103" ref="C1233"/>
    <hyperlink location="'M101'!M103" ref="C1234"/>
    <hyperlink location="'M101'!P103" ref="C1235"/>
    <hyperlink location="'M101'!X103" ref="C1236"/>
    <hyperlink location="'M101'!R103" ref="C1237"/>
    <hyperlink location="'M101'!S103" ref="C1238"/>
    <hyperlink location="'M101'!U103" ref="C1239"/>
    <hyperlink location="'M101'!V103" ref="C1240"/>
    <hyperlink location="'M101'!T103" ref="C1241"/>
    <hyperlink location="'M101'!W103" ref="C1242"/>
    <hyperlink location="'M101'!Y104" ref="C1243"/>
    <hyperlink location="'M101'!Q104" ref="C1244"/>
    <hyperlink location="'M101'!K104" ref="C1245"/>
    <hyperlink location="'M101'!L104" ref="C1246"/>
    <hyperlink location="'M101'!N104" ref="C1247"/>
    <hyperlink location="'M101'!O104" ref="C1248"/>
    <hyperlink location="'M101'!M104" ref="C1249"/>
    <hyperlink location="'M101'!P104" ref="C1250"/>
    <hyperlink location="'M101'!X104" ref="C1251"/>
    <hyperlink location="'M101'!R104" ref="C1252"/>
    <hyperlink location="'M101'!S104" ref="C1253"/>
    <hyperlink location="'M101'!U104" ref="C1254"/>
    <hyperlink location="'M101'!V104" ref="C1255"/>
    <hyperlink location="'M101'!T104" ref="C1256"/>
    <hyperlink location="'M101'!W104" ref="C1257"/>
    <hyperlink location="'M101'!Y105" ref="C1258"/>
    <hyperlink location="'M101'!Q105" ref="C1259"/>
    <hyperlink location="'M101'!K105" ref="C1260"/>
    <hyperlink location="'M101'!Y106" ref="C1261"/>
    <hyperlink location="'M101'!Q106" ref="C1262"/>
    <hyperlink location="'M101'!K106" ref="C1263"/>
    <hyperlink location="'M101'!L106" ref="C1264"/>
    <hyperlink location="'M101'!N106" ref="C1265"/>
    <hyperlink location="'M101'!O106" ref="C1266"/>
    <hyperlink location="'M101'!M106" ref="C1267"/>
    <hyperlink location="'M101'!P106" ref="C1268"/>
    <hyperlink location="'M101'!X106" ref="C1269"/>
    <hyperlink location="'M101'!R106" ref="C1270"/>
    <hyperlink location="'M101'!S106" ref="C1271"/>
    <hyperlink location="'M101'!U106" ref="C1272"/>
    <hyperlink location="'M101'!V106" ref="C1273"/>
    <hyperlink location="'M101'!T106" ref="C1274"/>
    <hyperlink location="'M101'!W106" ref="C1275"/>
    <hyperlink location="'M101'!Y107" ref="C1276"/>
    <hyperlink location="'M101'!Q107" ref="C1277"/>
    <hyperlink location="'M101'!K107" ref="C1278"/>
    <hyperlink location="'M101'!N107" ref="C1279"/>
    <hyperlink location="'M101'!O107" ref="C1280"/>
    <hyperlink location="'M101'!M107" ref="C1281"/>
    <hyperlink location="'M101'!P107" ref="C1282"/>
    <hyperlink location="'M101'!X107" ref="C1283"/>
    <hyperlink location="'M101'!R107" ref="C1284"/>
    <hyperlink location="'M101'!U107" ref="C1285"/>
    <hyperlink location="'M101'!V107" ref="C1286"/>
    <hyperlink location="'M101'!T107" ref="C1287"/>
    <hyperlink location="'M101'!W107" ref="C1288"/>
    <hyperlink location="'M101'!Y108" ref="C1289"/>
    <hyperlink location="'M101'!Q108" ref="C1290"/>
    <hyperlink location="'M101'!K108" ref="C1291"/>
    <hyperlink location="'M101'!N108" ref="C1292"/>
    <hyperlink location="'M101'!O108" ref="C1293"/>
    <hyperlink location="'M101'!M108" ref="C1294"/>
    <hyperlink location="'M101'!P108" ref="C1295"/>
    <hyperlink location="'M101'!X108" ref="C1296"/>
    <hyperlink location="'M101'!R108" ref="C1297"/>
    <hyperlink location="'M101'!U108" ref="C1298"/>
    <hyperlink location="'M101'!V108" ref="C1299"/>
    <hyperlink location="'M101'!T108" ref="C1300"/>
    <hyperlink location="'M101'!W108" ref="C1301"/>
    <hyperlink location="'M102'!Y21" ref="C1302"/>
    <hyperlink location="'M102'!Y22" ref="C1303"/>
    <hyperlink location="'M102'!Y23" ref="C1304"/>
    <hyperlink location="'M102'!Y24" ref="C1305"/>
    <hyperlink location="'M102'!Y25" ref="C1306"/>
    <hyperlink location="'M102'!Y26" ref="C1307"/>
    <hyperlink location="'M102'!Y27" ref="C1308"/>
    <hyperlink location="'M102'!Y28" ref="C1309"/>
    <hyperlink location="'M102'!Y29" ref="C1310"/>
    <hyperlink location="'M102'!Q21" ref="C1311"/>
    <hyperlink location="'M102'!Q22" ref="C1312"/>
    <hyperlink location="'M102'!Q23" ref="C1313"/>
    <hyperlink location="'M102'!Q24" ref="C1314"/>
    <hyperlink location="'M102'!Q25" ref="C1315"/>
    <hyperlink location="'M102'!Q26" ref="C1316"/>
    <hyperlink location="'M102'!Q27" ref="C1317"/>
    <hyperlink location="'M102'!Q28" ref="C1318"/>
    <hyperlink location="'M102'!Q29" ref="C1319"/>
    <hyperlink location="'M102'!K21" ref="C1320"/>
    <hyperlink location="'M102'!K22" ref="C1321"/>
    <hyperlink location="'M102'!K23" ref="C1322"/>
    <hyperlink location="'M102'!K24" ref="C1323"/>
    <hyperlink location="'M102'!K25" ref="C1324"/>
    <hyperlink location="'M102'!K26" ref="C1325"/>
    <hyperlink location="'M102'!K27" ref="C1326"/>
    <hyperlink location="'M102'!K28" ref="C1327"/>
    <hyperlink location="'M102'!K29" ref="C1328"/>
    <hyperlink location="'M102'!L21" ref="C1329"/>
    <hyperlink location="'M102'!L22" ref="C1330"/>
    <hyperlink location="'M102'!L23" ref="C1331"/>
    <hyperlink location="'M102'!L24" ref="C1332"/>
    <hyperlink location="'M102'!L25" ref="C1333"/>
    <hyperlink location="'M102'!L26" ref="C1334"/>
    <hyperlink location="'M102'!L27" ref="C1335"/>
    <hyperlink location="'M102'!L28" ref="C1336"/>
    <hyperlink location="'M102'!L29" ref="C1337"/>
    <hyperlink location="'M102'!N21" ref="C1338"/>
    <hyperlink location="'M102'!N22" ref="C1339"/>
    <hyperlink location="'M102'!N23" ref="C1340"/>
    <hyperlink location="'M102'!N24" ref="C1341"/>
    <hyperlink location="'M102'!N25" ref="C1342"/>
    <hyperlink location="'M102'!N26" ref="C1343"/>
    <hyperlink location="'M102'!N27" ref="C1344"/>
    <hyperlink location="'M102'!N28" ref="C1345"/>
    <hyperlink location="'M102'!N29" ref="C1346"/>
    <hyperlink location="'M102'!O21" ref="C1347"/>
    <hyperlink location="'M102'!O22" ref="C1348"/>
    <hyperlink location="'M102'!O23" ref="C1349"/>
    <hyperlink location="'M102'!O24" ref="C1350"/>
    <hyperlink location="'M102'!O25" ref="C1351"/>
    <hyperlink location="'M102'!O26" ref="C1352"/>
    <hyperlink location="'M102'!O27" ref="C1353"/>
    <hyperlink location="'M102'!O28" ref="C1354"/>
    <hyperlink location="'M102'!O29" ref="C1355"/>
    <hyperlink location="'M102'!M21" ref="C1356"/>
    <hyperlink location="'M102'!M22" ref="C1357"/>
    <hyperlink location="'M102'!M23" ref="C1358"/>
    <hyperlink location="'M102'!M24" ref="C1359"/>
    <hyperlink location="'M102'!M25" ref="C1360"/>
    <hyperlink location="'M102'!M26" ref="C1361"/>
    <hyperlink location="'M102'!M27" ref="C1362"/>
    <hyperlink location="'M102'!M28" ref="C1363"/>
    <hyperlink location="'M102'!M29" ref="C1364"/>
    <hyperlink location="'M102'!P21" ref="C1365"/>
    <hyperlink location="'M102'!P22" ref="C1366"/>
    <hyperlink location="'M102'!P23" ref="C1367"/>
    <hyperlink location="'M102'!P24" ref="C1368"/>
    <hyperlink location="'M102'!P25" ref="C1369"/>
    <hyperlink location="'M102'!P26" ref="C1370"/>
    <hyperlink location="'M102'!P27" ref="C1371"/>
    <hyperlink location="'M102'!P28" ref="C1372"/>
    <hyperlink location="'M102'!P29" ref="C1373"/>
    <hyperlink location="'M102'!X21" ref="C1374"/>
    <hyperlink location="'M102'!X22" ref="C1375"/>
    <hyperlink location="'M102'!X23" ref="C1376"/>
    <hyperlink location="'M102'!X24" ref="C1377"/>
    <hyperlink location="'M102'!X25" ref="C1378"/>
    <hyperlink location="'M102'!X26" ref="C1379"/>
    <hyperlink location="'M102'!X27" ref="C1380"/>
    <hyperlink location="'M102'!X28" ref="C1381"/>
    <hyperlink location="'M102'!X29" ref="C1382"/>
    <hyperlink location="'M102'!R21" ref="C1383"/>
    <hyperlink location="'M102'!R22" ref="C1384"/>
    <hyperlink location="'M102'!R23" ref="C1385"/>
    <hyperlink location="'M102'!R24" ref="C1386"/>
    <hyperlink location="'M102'!R25" ref="C1387"/>
    <hyperlink location="'M102'!R26" ref="C1388"/>
    <hyperlink location="'M102'!R27" ref="C1389"/>
    <hyperlink location="'M102'!R28" ref="C1390"/>
    <hyperlink location="'M102'!R29" ref="C1391"/>
    <hyperlink location="'M102'!S21" ref="C1392"/>
    <hyperlink location="'M102'!S22" ref="C1393"/>
    <hyperlink location="'M102'!S23" ref="C1394"/>
    <hyperlink location="'M102'!S24" ref="C1395"/>
    <hyperlink location="'M102'!S25" ref="C1396"/>
    <hyperlink location="'M102'!S26" ref="C1397"/>
    <hyperlink location="'M102'!S27" ref="C1398"/>
    <hyperlink location="'M102'!S28" ref="C1399"/>
    <hyperlink location="'M102'!S29" ref="C1400"/>
    <hyperlink location="'M102'!U21" ref="C1401"/>
    <hyperlink location="'M102'!U22" ref="C1402"/>
    <hyperlink location="'M102'!U23" ref="C1403"/>
    <hyperlink location="'M102'!U24" ref="C1404"/>
    <hyperlink location="'M102'!U25" ref="C1405"/>
    <hyperlink location="'M102'!U26" ref="C1406"/>
    <hyperlink location="'M102'!U27" ref="C1407"/>
    <hyperlink location="'M102'!U28" ref="C1408"/>
    <hyperlink location="'M102'!U29" ref="C1409"/>
    <hyperlink location="'M102'!V21" ref="C1410"/>
    <hyperlink location="'M102'!V22" ref="C1411"/>
    <hyperlink location="'M102'!V23" ref="C1412"/>
    <hyperlink location="'M102'!V24" ref="C1413"/>
    <hyperlink location="'M102'!V25" ref="C1414"/>
    <hyperlink location="'M102'!V26" ref="C1415"/>
    <hyperlink location="'M102'!V27" ref="C1416"/>
    <hyperlink location="'M102'!V28" ref="C1417"/>
    <hyperlink location="'M102'!V29" ref="C1418"/>
    <hyperlink location="'M102'!T21" ref="C1419"/>
    <hyperlink location="'M102'!T22" ref="C1420"/>
    <hyperlink location="'M102'!T23" ref="C1421"/>
    <hyperlink location="'M102'!T24" ref="C1422"/>
    <hyperlink location="'M102'!T25" ref="C1423"/>
    <hyperlink location="'M102'!T26" ref="C1424"/>
    <hyperlink location="'M102'!T27" ref="C1425"/>
    <hyperlink location="'M102'!T28" ref="C1426"/>
    <hyperlink location="'M102'!T29" ref="C1427"/>
    <hyperlink location="'M102'!W21" ref="C1428"/>
    <hyperlink location="'M102'!W22" ref="C1429"/>
    <hyperlink location="'M102'!W23" ref="C1430"/>
    <hyperlink location="'M102'!W24" ref="C1431"/>
    <hyperlink location="'M102'!W25" ref="C1432"/>
    <hyperlink location="'M102'!W26" ref="C1433"/>
    <hyperlink location="'M102'!W27" ref="C1434"/>
    <hyperlink location="'M102'!W28" ref="C1435"/>
    <hyperlink location="'M102'!W29" ref="C1436"/>
    <hyperlink location="'M102'!Y30" ref="C1437"/>
    <hyperlink location="'M102'!Q30" ref="C1438"/>
    <hyperlink location="'M102'!K30" ref="C1439"/>
    <hyperlink location="'M102'!N30" ref="C1440"/>
    <hyperlink location="'M102'!O30" ref="C1441"/>
    <hyperlink location="'M102'!M30" ref="C1442"/>
    <hyperlink location="'M102'!P30" ref="C1443"/>
    <hyperlink location="'M102'!X30" ref="C1444"/>
    <hyperlink location="'M102'!R30" ref="C1445"/>
    <hyperlink location="'M102'!U30" ref="C1446"/>
    <hyperlink location="'M102'!V30" ref="C1447"/>
    <hyperlink location="'M102'!T30" ref="C1448"/>
    <hyperlink location="'M102'!W30" ref="C1449"/>
    <hyperlink location="'M103'!Y39" ref="C1450"/>
    <hyperlink location="'M103'!Q39" ref="C1451"/>
    <hyperlink location="'M103'!K39" ref="C1452"/>
    <hyperlink location="'M103'!L39" ref="C1453"/>
    <hyperlink location="'M103'!N39" ref="C1454"/>
    <hyperlink location="'M103'!O39" ref="C1455"/>
    <hyperlink location="'M103'!M39" ref="C1456"/>
    <hyperlink location="'M103'!P39" ref="C1457"/>
    <hyperlink location="'M103'!X39" ref="C1458"/>
    <hyperlink location="'M103'!R39" ref="C1459"/>
    <hyperlink location="'M103'!S39" ref="C1460"/>
    <hyperlink location="'M103'!U39" ref="C1461"/>
    <hyperlink location="'M103'!V39" ref="C1462"/>
    <hyperlink location="'M103'!T39" ref="C1463"/>
    <hyperlink location="'M103'!W39" ref="C1464"/>
    <hyperlink location="'M102'!Y31" ref="C1465"/>
    <hyperlink location="'M102'!Y32" ref="C1466"/>
    <hyperlink location="'M102'!Y41" ref="C1467"/>
    <hyperlink location="'M102'!Y33" ref="C1468"/>
    <hyperlink location="'M102'!Y42" ref="C1469"/>
    <hyperlink location="'M102'!Y34" ref="C1470"/>
    <hyperlink location="'M102'!Y43" ref="C1471"/>
    <hyperlink location="'M102'!Y35" ref="C1472"/>
    <hyperlink location="'M102'!Y44" ref="C1473"/>
    <hyperlink location="'M102'!Y36" ref="C1474"/>
    <hyperlink location="'M102'!Y45" ref="C1475"/>
    <hyperlink location="'M102'!Y37" ref="C1476"/>
    <hyperlink location="'M102'!Y46" ref="C1477"/>
    <hyperlink location="'M102'!Y38" ref="C1478"/>
    <hyperlink location="'M102'!Y47" ref="C1479"/>
    <hyperlink location="'M102'!Y39" ref="C1480"/>
    <hyperlink location="'M102'!Y48" ref="C1481"/>
    <hyperlink location="'M102'!Y40" ref="C1482"/>
    <hyperlink location="'M102'!Y49" ref="C1483"/>
    <hyperlink location="'M102'!Q31" ref="C1484"/>
    <hyperlink location="'M102'!Q32" ref="C1485"/>
    <hyperlink location="'M102'!Q41" ref="C1486"/>
    <hyperlink location="'M102'!Q33" ref="C1487"/>
    <hyperlink location="'M102'!Q42" ref="C1488"/>
    <hyperlink location="'M102'!Q34" ref="C1489"/>
    <hyperlink location="'M102'!Q43" ref="C1490"/>
    <hyperlink location="'M102'!Q35" ref="C1491"/>
    <hyperlink location="'M102'!Q44" ref="C1492"/>
    <hyperlink location="'M102'!Q36" ref="C1493"/>
    <hyperlink location="'M102'!Q45" ref="C1494"/>
    <hyperlink location="'M102'!Q37" ref="C1495"/>
    <hyperlink location="'M102'!Q46" ref="C1496"/>
    <hyperlink location="'M102'!Q38" ref="C1497"/>
    <hyperlink location="'M102'!Q47" ref="C1498"/>
    <hyperlink location="'M102'!Q39" ref="C1499"/>
    <hyperlink location="'M102'!Q48" ref="C1500"/>
    <hyperlink location="'M102'!Q40" ref="C1501"/>
    <hyperlink location="'M102'!Q49" ref="C1502"/>
    <hyperlink location="'M102'!K31" ref="C1503"/>
    <hyperlink location="'M102'!K32" ref="C1504"/>
    <hyperlink location="'M102'!K41" ref="C1505"/>
    <hyperlink location="'M102'!K33" ref="C1506"/>
    <hyperlink location="'M102'!K42" ref="C1507"/>
    <hyperlink location="'M102'!K34" ref="C1508"/>
    <hyperlink location="'M102'!K43" ref="C1509"/>
    <hyperlink location="'M102'!K35" ref="C1510"/>
    <hyperlink location="'M102'!K44" ref="C1511"/>
    <hyperlink location="'M102'!K36" ref="C1512"/>
    <hyperlink location="'M102'!K45" ref="C1513"/>
    <hyperlink location="'M102'!K37" ref="C1514"/>
    <hyperlink location="'M102'!K46" ref="C1515"/>
    <hyperlink location="'M102'!K38" ref="C1516"/>
    <hyperlink location="'M102'!K47" ref="C1517"/>
    <hyperlink location="'M102'!K39" ref="C1518"/>
    <hyperlink location="'M102'!K48" ref="C1519"/>
    <hyperlink location="'M102'!K40" ref="C1520"/>
    <hyperlink location="'M102'!K49" ref="C1521"/>
    <hyperlink location="'M102'!L31" ref="C1522"/>
    <hyperlink location="'M102'!L32" ref="C1523"/>
    <hyperlink location="'M102'!L41" ref="C1524"/>
    <hyperlink location="'M102'!L33" ref="C1525"/>
    <hyperlink location="'M102'!L42" ref="C1526"/>
    <hyperlink location="'M102'!L34" ref="C1527"/>
    <hyperlink location="'M102'!L43" ref="C1528"/>
    <hyperlink location="'M102'!L35" ref="C1529"/>
    <hyperlink location="'M102'!L44" ref="C1530"/>
    <hyperlink location="'M102'!L36" ref="C1531"/>
    <hyperlink location="'M102'!L45" ref="C1532"/>
    <hyperlink location="'M102'!L37" ref="C1533"/>
    <hyperlink location="'M102'!L46" ref="C1534"/>
    <hyperlink location="'M102'!L38" ref="C1535"/>
    <hyperlink location="'M102'!L47" ref="C1536"/>
    <hyperlink location="'M102'!L39" ref="C1537"/>
    <hyperlink location="'M102'!L48" ref="C1538"/>
    <hyperlink location="'M102'!L40" ref="C1539"/>
    <hyperlink location="'M102'!L49" ref="C1540"/>
    <hyperlink location="'M102'!N31" ref="C1541"/>
    <hyperlink location="'M102'!N32" ref="C1542"/>
    <hyperlink location="'M102'!N41" ref="C1543"/>
    <hyperlink location="'M102'!N33" ref="C1544"/>
    <hyperlink location="'M102'!N42" ref="C1545"/>
    <hyperlink location="'M102'!N34" ref="C1546"/>
    <hyperlink location="'M102'!N43" ref="C1547"/>
    <hyperlink location="'M102'!N35" ref="C1548"/>
    <hyperlink location="'M102'!N44" ref="C1549"/>
    <hyperlink location="'M102'!N36" ref="C1550"/>
    <hyperlink location="'M102'!N45" ref="C1551"/>
    <hyperlink location="'M102'!N37" ref="C1552"/>
    <hyperlink location="'M102'!N46" ref="C1553"/>
    <hyperlink location="'M102'!N38" ref="C1554"/>
    <hyperlink location="'M102'!N47" ref="C1555"/>
    <hyperlink location="'M102'!N39" ref="C1556"/>
    <hyperlink location="'M102'!N48" ref="C1557"/>
    <hyperlink location="'M102'!N40" ref="C1558"/>
    <hyperlink location="'M102'!N49" ref="C1559"/>
    <hyperlink location="'M102'!O31" ref="C1560"/>
    <hyperlink location="'M102'!O32" ref="C1561"/>
    <hyperlink location="'M102'!O41" ref="C1562"/>
    <hyperlink location="'M102'!O33" ref="C1563"/>
    <hyperlink location="'M102'!O42" ref="C1564"/>
    <hyperlink location="'M102'!O34" ref="C1565"/>
    <hyperlink location="'M102'!O43" ref="C1566"/>
    <hyperlink location="'M102'!O35" ref="C1567"/>
    <hyperlink location="'M102'!O44" ref="C1568"/>
    <hyperlink location="'M102'!O36" ref="C1569"/>
    <hyperlink location="'M102'!O45" ref="C1570"/>
    <hyperlink location="'M102'!O37" ref="C1571"/>
    <hyperlink location="'M102'!O46" ref="C1572"/>
    <hyperlink location="'M102'!O38" ref="C1573"/>
    <hyperlink location="'M102'!O47" ref="C1574"/>
    <hyperlink location="'M102'!O39" ref="C1575"/>
    <hyperlink location="'M102'!O48" ref="C1576"/>
    <hyperlink location="'M102'!O40" ref="C1577"/>
    <hyperlink location="'M102'!O49" ref="C1578"/>
    <hyperlink location="'M102'!M31" ref="C1579"/>
    <hyperlink location="'M102'!M32" ref="C1580"/>
    <hyperlink location="'M102'!M41" ref="C1581"/>
    <hyperlink location="'M102'!M33" ref="C1582"/>
    <hyperlink location="'M102'!M42" ref="C1583"/>
    <hyperlink location="'M102'!M34" ref="C1584"/>
    <hyperlink location="'M102'!M43" ref="C1585"/>
    <hyperlink location="'M102'!M35" ref="C1586"/>
    <hyperlink location="'M102'!M44" ref="C1587"/>
    <hyperlink location="'M102'!M36" ref="C1588"/>
    <hyperlink location="'M102'!M45" ref="C1589"/>
    <hyperlink location="'M102'!M37" ref="C1590"/>
    <hyperlink location="'M102'!M46" ref="C1591"/>
    <hyperlink location="'M102'!M38" ref="C1592"/>
    <hyperlink location="'M102'!M47" ref="C1593"/>
    <hyperlink location="'M102'!M39" ref="C1594"/>
    <hyperlink location="'M102'!M48" ref="C1595"/>
    <hyperlink location="'M102'!M40" ref="C1596"/>
    <hyperlink location="'M102'!M49" ref="C1597"/>
    <hyperlink location="'M102'!P31" ref="C1598"/>
    <hyperlink location="'M102'!P32" ref="C1599"/>
    <hyperlink location="'M102'!P41" ref="C1600"/>
    <hyperlink location="'M102'!P33" ref="C1601"/>
    <hyperlink location="'M102'!P42" ref="C1602"/>
    <hyperlink location="'M102'!P34" ref="C1603"/>
    <hyperlink location="'M102'!P43" ref="C1604"/>
    <hyperlink location="'M102'!P35" ref="C1605"/>
    <hyperlink location="'M102'!P44" ref="C1606"/>
    <hyperlink location="'M102'!P36" ref="C1607"/>
    <hyperlink location="'M102'!P45" ref="C1608"/>
    <hyperlink location="'M102'!P37" ref="C1609"/>
    <hyperlink location="'M102'!P46" ref="C1610"/>
    <hyperlink location="'M102'!P38" ref="C1611"/>
    <hyperlink location="'M102'!P47" ref="C1612"/>
    <hyperlink location="'M102'!P39" ref="C1613"/>
    <hyperlink location="'M102'!P48" ref="C1614"/>
    <hyperlink location="'M102'!P40" ref="C1615"/>
    <hyperlink location="'M102'!P49" ref="C1616"/>
    <hyperlink location="'M102'!X31" ref="C1617"/>
    <hyperlink location="'M102'!X32" ref="C1618"/>
    <hyperlink location="'M102'!X41" ref="C1619"/>
    <hyperlink location="'M102'!X33" ref="C1620"/>
    <hyperlink location="'M102'!X42" ref="C1621"/>
    <hyperlink location="'M102'!X34" ref="C1622"/>
    <hyperlink location="'M102'!X43" ref="C1623"/>
    <hyperlink location="'M102'!X35" ref="C1624"/>
    <hyperlink location="'M102'!X44" ref="C1625"/>
    <hyperlink location="'M102'!X36" ref="C1626"/>
    <hyperlink location="'M102'!X45" ref="C1627"/>
    <hyperlink location="'M102'!X37" ref="C1628"/>
    <hyperlink location="'M102'!X46" ref="C1629"/>
    <hyperlink location="'M102'!X38" ref="C1630"/>
    <hyperlink location="'M102'!X47" ref="C1631"/>
    <hyperlink location="'M102'!X39" ref="C1632"/>
    <hyperlink location="'M102'!X48" ref="C1633"/>
    <hyperlink location="'M102'!X40" ref="C1634"/>
    <hyperlink location="'M102'!X49" ref="C1635"/>
    <hyperlink location="'M102'!R31" ref="C1636"/>
    <hyperlink location="'M102'!R32" ref="C1637"/>
    <hyperlink location="'M102'!R41" ref="C1638"/>
    <hyperlink location="'M102'!R33" ref="C1639"/>
    <hyperlink location="'M102'!R42" ref="C1640"/>
    <hyperlink location="'M102'!R34" ref="C1641"/>
    <hyperlink location="'M102'!R43" ref="C1642"/>
    <hyperlink location="'M102'!R35" ref="C1643"/>
    <hyperlink location="'M102'!R44" ref="C1644"/>
    <hyperlink location="'M102'!R36" ref="C1645"/>
    <hyperlink location="'M102'!R45" ref="C1646"/>
    <hyperlink location="'M102'!R37" ref="C1647"/>
    <hyperlink location="'M102'!R46" ref="C1648"/>
    <hyperlink location="'M102'!R38" ref="C1649"/>
    <hyperlink location="'M102'!R47" ref="C1650"/>
    <hyperlink location="'M102'!R39" ref="C1651"/>
    <hyperlink location="'M102'!R48" ref="C1652"/>
    <hyperlink location="'M102'!R40" ref="C1653"/>
    <hyperlink location="'M102'!R49" ref="C1654"/>
    <hyperlink location="'M102'!S31" ref="C1655"/>
    <hyperlink location="'M102'!S32" ref="C1656"/>
    <hyperlink location="'M102'!S41" ref="C1657"/>
    <hyperlink location="'M102'!S33" ref="C1658"/>
    <hyperlink location="'M102'!S42" ref="C1659"/>
    <hyperlink location="'M102'!S34" ref="C1660"/>
    <hyperlink location="'M102'!S43" ref="C1661"/>
    <hyperlink location="'M102'!S35" ref="C1662"/>
    <hyperlink location="'M102'!S44" ref="C1663"/>
    <hyperlink location="'M102'!S36" ref="C1664"/>
    <hyperlink location="'M102'!S45" ref="C1665"/>
    <hyperlink location="'M102'!S37" ref="C1666"/>
    <hyperlink location="'M102'!S46" ref="C1667"/>
    <hyperlink location="'M102'!S38" ref="C1668"/>
    <hyperlink location="'M102'!S47" ref="C1669"/>
    <hyperlink location="'M102'!S39" ref="C1670"/>
    <hyperlink location="'M102'!S48" ref="C1671"/>
    <hyperlink location="'M102'!S40" ref="C1672"/>
    <hyperlink location="'M102'!S49" ref="C1673"/>
    <hyperlink location="'M102'!U31" ref="C1674"/>
    <hyperlink location="'M102'!U32" ref="C1675"/>
    <hyperlink location="'M102'!U41" ref="C1676"/>
    <hyperlink location="'M102'!U33" ref="C1677"/>
    <hyperlink location="'M102'!U42" ref="C1678"/>
    <hyperlink location="'M102'!U34" ref="C1679"/>
    <hyperlink location="'M102'!U43" ref="C1680"/>
    <hyperlink location="'M102'!U35" ref="C1681"/>
    <hyperlink location="'M102'!U44" ref="C1682"/>
    <hyperlink location="'M102'!U36" ref="C1683"/>
    <hyperlink location="'M102'!U45" ref="C1684"/>
    <hyperlink location="'M102'!U37" ref="C1685"/>
    <hyperlink location="'M102'!U46" ref="C1686"/>
    <hyperlink location="'M102'!U38" ref="C1687"/>
    <hyperlink location="'M102'!U47" ref="C1688"/>
    <hyperlink location="'M102'!U39" ref="C1689"/>
    <hyperlink location="'M102'!U48" ref="C1690"/>
    <hyperlink location="'M102'!U40" ref="C1691"/>
    <hyperlink location="'M102'!U49" ref="C1692"/>
    <hyperlink location="'M102'!V31" ref="C1693"/>
    <hyperlink location="'M102'!V32" ref="C1694"/>
    <hyperlink location="'M102'!V41" ref="C1695"/>
    <hyperlink location="'M102'!V33" ref="C1696"/>
    <hyperlink location="'M102'!V42" ref="C1697"/>
    <hyperlink location="'M102'!V34" ref="C1698"/>
    <hyperlink location="'M102'!V43" ref="C1699"/>
    <hyperlink location="'M102'!V35" ref="C1700"/>
    <hyperlink location="'M102'!V44" ref="C1701"/>
    <hyperlink location="'M102'!V36" ref="C1702"/>
    <hyperlink location="'M102'!V45" ref="C1703"/>
    <hyperlink location="'M102'!V37" ref="C1704"/>
    <hyperlink location="'M102'!V46" ref="C1705"/>
    <hyperlink location="'M102'!V38" ref="C1706"/>
    <hyperlink location="'M102'!V47" ref="C1707"/>
    <hyperlink location="'M102'!V39" ref="C1708"/>
    <hyperlink location="'M102'!V48" ref="C1709"/>
    <hyperlink location="'M102'!V40" ref="C1710"/>
    <hyperlink location="'M102'!V49" ref="C1711"/>
    <hyperlink location="'M102'!T31" ref="C1712"/>
    <hyperlink location="'M102'!T32" ref="C1713"/>
    <hyperlink location="'M102'!T41" ref="C1714"/>
    <hyperlink location="'M102'!T33" ref="C1715"/>
    <hyperlink location="'M102'!T42" ref="C1716"/>
    <hyperlink location="'M102'!T34" ref="C1717"/>
    <hyperlink location="'M102'!T43" ref="C1718"/>
    <hyperlink location="'M102'!T35" ref="C1719"/>
    <hyperlink location="'M102'!T44" ref="C1720"/>
    <hyperlink location="'M102'!T36" ref="C1721"/>
    <hyperlink location="'M102'!T45" ref="C1722"/>
    <hyperlink location="'M102'!T37" ref="C1723"/>
    <hyperlink location="'M102'!T46" ref="C1724"/>
    <hyperlink location="'M102'!T38" ref="C1725"/>
    <hyperlink location="'M102'!T47" ref="C1726"/>
    <hyperlink location="'M102'!T39" ref="C1727"/>
    <hyperlink location="'M102'!T48" ref="C1728"/>
    <hyperlink location="'M102'!T40" ref="C1729"/>
    <hyperlink location="'M102'!T49" ref="C1730"/>
    <hyperlink location="'M102'!W31" ref="C1731"/>
    <hyperlink location="'M102'!W32" ref="C1732"/>
    <hyperlink location="'M102'!W41" ref="C1733"/>
    <hyperlink location="'M102'!W33" ref="C1734"/>
    <hyperlink location="'M102'!W42" ref="C1735"/>
    <hyperlink location="'M102'!W34" ref="C1736"/>
    <hyperlink location="'M102'!W43" ref="C1737"/>
    <hyperlink location="'M102'!W35" ref="C1738"/>
    <hyperlink location="'M102'!W44" ref="C1739"/>
    <hyperlink location="'M102'!W36" ref="C1740"/>
    <hyperlink location="'M102'!W45" ref="C1741"/>
    <hyperlink location="'M102'!W37" ref="C1742"/>
    <hyperlink location="'M102'!W46" ref="C1743"/>
    <hyperlink location="'M102'!W38" ref="C1744"/>
    <hyperlink location="'M102'!W47" ref="C1745"/>
    <hyperlink location="'M102'!W39" ref="C1746"/>
    <hyperlink location="'M102'!W48" ref="C1747"/>
    <hyperlink location="'M102'!W40" ref="C1748"/>
    <hyperlink location="'M102'!W49" ref="C1749"/>
    <hyperlink location="'M103'!Y41" ref="C1750"/>
    <hyperlink location="'M103'!Y42" ref="C1751"/>
    <hyperlink location="'M103'!Y43" ref="C1752"/>
    <hyperlink location="'M103'!Q41" ref="C1753"/>
    <hyperlink location="'M103'!Q42" ref="C1754"/>
    <hyperlink location="'M103'!Q43" ref="C1755"/>
    <hyperlink location="'M103'!K41" ref="C1756"/>
    <hyperlink location="'M103'!K42" ref="C1757"/>
    <hyperlink location="'M103'!K43" ref="C1758"/>
    <hyperlink location="'M103'!L41" ref="C1759"/>
    <hyperlink location="'M103'!L42" ref="C1760"/>
    <hyperlink location="'M103'!L43" ref="C1761"/>
    <hyperlink location="'M103'!N41" ref="C1762"/>
    <hyperlink location="'M103'!N42" ref="C1763"/>
    <hyperlink location="'M103'!N43" ref="C1764"/>
    <hyperlink location="'M103'!O41" ref="C1765"/>
    <hyperlink location="'M103'!O42" ref="C1766"/>
    <hyperlink location="'M103'!O43" ref="C1767"/>
    <hyperlink location="'M103'!M41" ref="C1768"/>
    <hyperlink location="'M103'!M42" ref="C1769"/>
    <hyperlink location="'M103'!M43" ref="C1770"/>
    <hyperlink location="'M103'!P41" ref="C1771"/>
    <hyperlink location="'M103'!P42" ref="C1772"/>
    <hyperlink location="'M103'!P43" ref="C1773"/>
    <hyperlink location="'M103'!X41" ref="C1774"/>
    <hyperlink location="'M103'!X42" ref="C1775"/>
    <hyperlink location="'M103'!X43" ref="C1776"/>
    <hyperlink location="'M103'!R41" ref="C1777"/>
    <hyperlink location="'M103'!R42" ref="C1778"/>
    <hyperlink location="'M103'!R43" ref="C1779"/>
    <hyperlink location="'M103'!S41" ref="C1780"/>
    <hyperlink location="'M103'!S42" ref="C1781"/>
    <hyperlink location="'M103'!S43" ref="C1782"/>
    <hyperlink location="'M103'!U41" ref="C1783"/>
    <hyperlink location="'M103'!U42" ref="C1784"/>
    <hyperlink location="'M103'!U43" ref="C1785"/>
    <hyperlink location="'M103'!V41" ref="C1786"/>
    <hyperlink location="'M103'!V42" ref="C1787"/>
    <hyperlink location="'M103'!V43" ref="C1788"/>
    <hyperlink location="'M103'!T41" ref="C1789"/>
    <hyperlink location="'M103'!T42" ref="C1790"/>
    <hyperlink location="'M103'!T43" ref="C1791"/>
    <hyperlink location="'M103'!W41" ref="C1792"/>
    <hyperlink location="'M103'!W42" ref="C1793"/>
    <hyperlink location="'M103'!W43" ref="C1794"/>
    <hyperlink location="'M103'!Y44" ref="C1795"/>
    <hyperlink location="'M103'!Y45" ref="C1796"/>
    <hyperlink location="'M103'!Y46" ref="C1797"/>
    <hyperlink location="'M103'!Q44" ref="C1798"/>
    <hyperlink location="'M103'!Q45" ref="C1799"/>
    <hyperlink location="'M103'!Q46" ref="C1800"/>
    <hyperlink location="'M103'!K44" ref="C1801"/>
    <hyperlink location="'M103'!K45" ref="C1802"/>
    <hyperlink location="'M103'!K46" ref="C1803"/>
    <hyperlink location="'M103'!L44" ref="C1804"/>
    <hyperlink location="'M103'!L45" ref="C1805"/>
    <hyperlink location="'M103'!L46" ref="C1806"/>
    <hyperlink location="'M103'!N44" ref="C1807"/>
    <hyperlink location="'M103'!N45" ref="C1808"/>
    <hyperlink location="'M103'!N46" ref="C1809"/>
    <hyperlink location="'M103'!O44" ref="C1810"/>
    <hyperlink location="'M103'!O45" ref="C1811"/>
    <hyperlink location="'M103'!O46" ref="C1812"/>
    <hyperlink location="'M103'!M44" ref="C1813"/>
    <hyperlink location="'M103'!M45" ref="C1814"/>
    <hyperlink location="'M103'!M46" ref="C1815"/>
    <hyperlink location="'M103'!P44" ref="C1816"/>
    <hyperlink location="'M103'!P45" ref="C1817"/>
    <hyperlink location="'M103'!P46" ref="C1818"/>
    <hyperlink location="'M103'!X44" ref="C1819"/>
    <hyperlink location="'M103'!X45" ref="C1820"/>
    <hyperlink location="'M103'!X46" ref="C1821"/>
    <hyperlink location="'M103'!R44" ref="C1822"/>
    <hyperlink location="'M103'!R45" ref="C1823"/>
    <hyperlink location="'M103'!R46" ref="C1824"/>
    <hyperlink location="'M103'!S44" ref="C1825"/>
    <hyperlink location="'M103'!S45" ref="C1826"/>
    <hyperlink location="'M103'!S46" ref="C1827"/>
    <hyperlink location="'M103'!U44" ref="C1828"/>
    <hyperlink location="'M103'!U45" ref="C1829"/>
    <hyperlink location="'M103'!U46" ref="C1830"/>
    <hyperlink location="'M103'!V44" ref="C1831"/>
    <hyperlink location="'M103'!V45" ref="C1832"/>
    <hyperlink location="'M103'!V46" ref="C1833"/>
    <hyperlink location="'M103'!T44" ref="C1834"/>
    <hyperlink location="'M103'!T45" ref="C1835"/>
    <hyperlink location="'M103'!T46" ref="C1836"/>
    <hyperlink location="'M103'!W44" ref="C1837"/>
    <hyperlink location="'M103'!W45" ref="C1838"/>
    <hyperlink location="'M103'!W46" ref="C1839"/>
    <hyperlink location="'M102'!Y50" ref="C1840"/>
    <hyperlink location="'M102'!Q50" ref="C1841"/>
    <hyperlink location="'M102'!K50" ref="C1842"/>
    <hyperlink location="'M102'!L50" ref="C1843"/>
    <hyperlink location="'M102'!N50" ref="C1844"/>
    <hyperlink location="'M102'!O50" ref="C1845"/>
    <hyperlink location="'M102'!M50" ref="C1846"/>
    <hyperlink location="'M102'!P50" ref="C1847"/>
    <hyperlink location="'M102'!X50" ref="C1848"/>
    <hyperlink location="'M102'!R50" ref="C1849"/>
    <hyperlink location="'M102'!S50" ref="C1850"/>
    <hyperlink location="'M102'!U50" ref="C1851"/>
    <hyperlink location="'M102'!V50" ref="C1852"/>
    <hyperlink location="'M102'!T50" ref="C1853"/>
    <hyperlink location="'M102'!W50" ref="C1854"/>
    <hyperlink location="'M102'!Y51" ref="C1855"/>
    <hyperlink location="'M102'!Y52" ref="C1856"/>
    <hyperlink location="'M102'!Y53" ref="C1857"/>
    <hyperlink location="'M102'!Y54" ref="C1858"/>
    <hyperlink location="'M102'!Y55" ref="C1859"/>
    <hyperlink location="'M102'!Y57" ref="C1860"/>
    <hyperlink location="'M102'!Y58" ref="C1861"/>
    <hyperlink location="'M102'!Y59" ref="C1862"/>
    <hyperlink location="'M102'!Y60" ref="C1863"/>
    <hyperlink location="'M102'!Y61" ref="C1864"/>
    <hyperlink location="'M102'!Y62" ref="C1865"/>
    <hyperlink location="'M102'!Q51" ref="C1866"/>
    <hyperlink location="'M102'!Q52" ref="C1867"/>
    <hyperlink location="'M102'!Q53" ref="C1868"/>
    <hyperlink location="'M102'!Q54" ref="C1869"/>
    <hyperlink location="'M102'!Q55" ref="C1870"/>
    <hyperlink location="'M102'!Q57" ref="C1871"/>
    <hyperlink location="'M102'!Q58" ref="C1872"/>
    <hyperlink location="'M102'!Q59" ref="C1873"/>
    <hyperlink location="'M102'!Q60" ref="C1874"/>
    <hyperlink location="'M102'!Q61" ref="C1875"/>
    <hyperlink location="'M102'!Q62" ref="C1876"/>
    <hyperlink location="'M102'!K51" ref="C1877"/>
    <hyperlink location="'M102'!K52" ref="C1878"/>
    <hyperlink location="'M102'!K53" ref="C1879"/>
    <hyperlink location="'M102'!K54" ref="C1880"/>
    <hyperlink location="'M102'!K55" ref="C1881"/>
    <hyperlink location="'M102'!K57" ref="C1882"/>
    <hyperlink location="'M102'!K58" ref="C1883"/>
    <hyperlink location="'M102'!K59" ref="C1884"/>
    <hyperlink location="'M102'!K60" ref="C1885"/>
    <hyperlink location="'M102'!K61" ref="C1886"/>
    <hyperlink location="'M102'!K62" ref="C1887"/>
    <hyperlink location="'M102'!L51" ref="C1888"/>
    <hyperlink location="'M102'!L52" ref="C1889"/>
    <hyperlink location="'M102'!L53" ref="C1890"/>
    <hyperlink location="'M102'!L54" ref="C1891"/>
    <hyperlink location="'M102'!L55" ref="C1892"/>
    <hyperlink location="'M102'!L57" ref="C1893"/>
    <hyperlink location="'M102'!L58" ref="C1894"/>
    <hyperlink location="'M102'!L59" ref="C1895"/>
    <hyperlink location="'M102'!L60" ref="C1896"/>
    <hyperlink location="'M102'!L61" ref="C1897"/>
    <hyperlink location="'M102'!L62" ref="C1898"/>
    <hyperlink location="'M102'!N51" ref="C1899"/>
    <hyperlink location="'M102'!N52" ref="C1900"/>
    <hyperlink location="'M102'!N53" ref="C1901"/>
    <hyperlink location="'M102'!N54" ref="C1902"/>
    <hyperlink location="'M102'!N55" ref="C1903"/>
    <hyperlink location="'M102'!N57" ref="C1904"/>
    <hyperlink location="'M102'!N58" ref="C1905"/>
    <hyperlink location="'M102'!N59" ref="C1906"/>
    <hyperlink location="'M102'!N60" ref="C1907"/>
    <hyperlink location="'M102'!N61" ref="C1908"/>
    <hyperlink location="'M102'!N62" ref="C1909"/>
    <hyperlink location="'M102'!O51" ref="C1910"/>
    <hyperlink location="'M102'!O52" ref="C1911"/>
    <hyperlink location="'M102'!O53" ref="C1912"/>
    <hyperlink location="'M102'!O54" ref="C1913"/>
    <hyperlink location="'M102'!O55" ref="C1914"/>
    <hyperlink location="'M102'!O57" ref="C1915"/>
    <hyperlink location="'M102'!O58" ref="C1916"/>
    <hyperlink location="'M102'!O59" ref="C1917"/>
    <hyperlink location="'M102'!O60" ref="C1918"/>
    <hyperlink location="'M102'!O61" ref="C1919"/>
    <hyperlink location="'M102'!O62" ref="C1920"/>
    <hyperlink location="'M102'!M51" ref="C1921"/>
    <hyperlink location="'M102'!M52" ref="C1922"/>
    <hyperlink location="'M102'!M53" ref="C1923"/>
    <hyperlink location="'M102'!M54" ref="C1924"/>
    <hyperlink location="'M102'!M55" ref="C1925"/>
    <hyperlink location="'M102'!M57" ref="C1926"/>
    <hyperlink location="'M102'!M58" ref="C1927"/>
    <hyperlink location="'M102'!M59" ref="C1928"/>
    <hyperlink location="'M102'!M60" ref="C1929"/>
    <hyperlink location="'M102'!M61" ref="C1930"/>
    <hyperlink location="'M102'!M62" ref="C1931"/>
    <hyperlink location="'M102'!P51" ref="C1932"/>
    <hyperlink location="'M102'!P52" ref="C1933"/>
    <hyperlink location="'M102'!P53" ref="C1934"/>
    <hyperlink location="'M102'!P54" ref="C1935"/>
    <hyperlink location="'M102'!P55" ref="C1936"/>
    <hyperlink location="'M102'!P57" ref="C1937"/>
    <hyperlink location="'M102'!P58" ref="C1938"/>
    <hyperlink location="'M102'!P59" ref="C1939"/>
    <hyperlink location="'M102'!P60" ref="C1940"/>
    <hyperlink location="'M102'!P61" ref="C1941"/>
    <hyperlink location="'M102'!P62" ref="C1942"/>
    <hyperlink location="'M102'!X51" ref="C1943"/>
    <hyperlink location="'M102'!X52" ref="C1944"/>
    <hyperlink location="'M102'!X53" ref="C1945"/>
    <hyperlink location="'M102'!X54" ref="C1946"/>
    <hyperlink location="'M102'!X55" ref="C1947"/>
    <hyperlink location="'M102'!X57" ref="C1948"/>
    <hyperlink location="'M102'!X58" ref="C1949"/>
    <hyperlink location="'M102'!X59" ref="C1950"/>
    <hyperlink location="'M102'!X60" ref="C1951"/>
    <hyperlink location="'M102'!X61" ref="C1952"/>
    <hyperlink location="'M102'!X62" ref="C1953"/>
    <hyperlink location="'M102'!R51" ref="C1954"/>
    <hyperlink location="'M102'!R52" ref="C1955"/>
    <hyperlink location="'M102'!R53" ref="C1956"/>
    <hyperlink location="'M102'!R54" ref="C1957"/>
    <hyperlink location="'M102'!R55" ref="C1958"/>
    <hyperlink location="'M102'!R57" ref="C1959"/>
    <hyperlink location="'M102'!R58" ref="C1960"/>
    <hyperlink location="'M102'!R59" ref="C1961"/>
    <hyperlink location="'M102'!R60" ref="C1962"/>
    <hyperlink location="'M102'!R61" ref="C1963"/>
    <hyperlink location="'M102'!R62" ref="C1964"/>
    <hyperlink location="'M102'!S51" ref="C1965"/>
    <hyperlink location="'M102'!S52" ref="C1966"/>
    <hyperlink location="'M102'!S53" ref="C1967"/>
    <hyperlink location="'M102'!S54" ref="C1968"/>
    <hyperlink location="'M102'!S55" ref="C1969"/>
    <hyperlink location="'M102'!S57" ref="C1970"/>
    <hyperlink location="'M102'!S58" ref="C1971"/>
    <hyperlink location="'M102'!S59" ref="C1972"/>
    <hyperlink location="'M102'!S60" ref="C1973"/>
    <hyperlink location="'M102'!S61" ref="C1974"/>
    <hyperlink location="'M102'!S62" ref="C1975"/>
    <hyperlink location="'M102'!U51" ref="C1976"/>
    <hyperlink location="'M102'!U52" ref="C1977"/>
    <hyperlink location="'M102'!U53" ref="C1978"/>
    <hyperlink location="'M102'!U54" ref="C1979"/>
    <hyperlink location="'M102'!U55" ref="C1980"/>
    <hyperlink location="'M102'!U57" ref="C1981"/>
    <hyperlink location="'M102'!U58" ref="C1982"/>
    <hyperlink location="'M102'!U59" ref="C1983"/>
    <hyperlink location="'M102'!U60" ref="C1984"/>
    <hyperlink location="'M102'!U61" ref="C1985"/>
    <hyperlink location="'M102'!U62" ref="C1986"/>
    <hyperlink location="'M102'!V51" ref="C1987"/>
    <hyperlink location="'M102'!V52" ref="C1988"/>
    <hyperlink location="'M102'!V53" ref="C1989"/>
    <hyperlink location="'M102'!V54" ref="C1990"/>
    <hyperlink location="'M102'!V55" ref="C1991"/>
    <hyperlink location="'M102'!V57" ref="C1992"/>
    <hyperlink location="'M102'!V58" ref="C1993"/>
    <hyperlink location="'M102'!V59" ref="C1994"/>
    <hyperlink location="'M102'!V60" ref="C1995"/>
    <hyperlink location="'M102'!V61" ref="C1996"/>
    <hyperlink location="'M102'!V62" ref="C1997"/>
    <hyperlink location="'M102'!T51" ref="C1998"/>
    <hyperlink location="'M102'!T52" ref="C1999"/>
    <hyperlink location="'M102'!T53" ref="C2000"/>
    <hyperlink location="'M102'!T54" ref="C2001"/>
    <hyperlink location="'M102'!T55" ref="C2002"/>
    <hyperlink location="'M102'!T57" ref="C2003"/>
    <hyperlink location="'M102'!T58" ref="C2004"/>
    <hyperlink location="'M102'!T59" ref="C2005"/>
    <hyperlink location="'M102'!T60" ref="C2006"/>
    <hyperlink location="'M102'!T61" ref="C2007"/>
    <hyperlink location="'M102'!T62" ref="C2008"/>
    <hyperlink location="'M102'!W51" ref="C2009"/>
    <hyperlink location="'M102'!W52" ref="C2010"/>
    <hyperlink location="'M102'!W53" ref="C2011"/>
    <hyperlink location="'M102'!W54" ref="C2012"/>
    <hyperlink location="'M102'!W55" ref="C2013"/>
    <hyperlink location="'M102'!W57" ref="C2014"/>
    <hyperlink location="'M102'!W58" ref="C2015"/>
    <hyperlink location="'M102'!W59" ref="C2016"/>
    <hyperlink location="'M102'!W60" ref="C2017"/>
    <hyperlink location="'M102'!W61" ref="C2018"/>
    <hyperlink location="'M102'!W62" ref="C2019"/>
    <hyperlink location="'M102'!Y56" ref="C2020"/>
    <hyperlink location="'M102'!Q56" ref="C2021"/>
    <hyperlink location="'M102'!K56" ref="C2022"/>
    <hyperlink location="'M102'!L56" ref="C2023"/>
    <hyperlink location="'M102'!N56" ref="C2024"/>
    <hyperlink location="'M102'!O56" ref="C2025"/>
    <hyperlink location="'M102'!M56" ref="C2026"/>
    <hyperlink location="'M102'!P56" ref="C2027"/>
    <hyperlink location="'M102'!X56" ref="C2028"/>
    <hyperlink location="'M102'!R56" ref="C2029"/>
    <hyperlink location="'M102'!S56" ref="C2030"/>
    <hyperlink location="'M102'!U56" ref="C2031"/>
    <hyperlink location="'M102'!V56" ref="C2032"/>
    <hyperlink location="'M102'!T56" ref="C2033"/>
    <hyperlink location="'M102'!W56" ref="C2034"/>
    <hyperlink location="'M102'!Y63" ref="C2035"/>
    <hyperlink location="'M102'!Q63" ref="C2036"/>
    <hyperlink location="'M102'!K63" ref="C2037"/>
    <hyperlink location="'M102'!N63" ref="C2038"/>
    <hyperlink location="'M102'!O63" ref="C2039"/>
    <hyperlink location="'M102'!M63" ref="C2040"/>
    <hyperlink location="'M102'!P63" ref="C2041"/>
    <hyperlink location="'M102'!X63" ref="C2042"/>
    <hyperlink location="'M102'!R63" ref="C2043"/>
    <hyperlink location="'M102'!U63" ref="C2044"/>
    <hyperlink location="'M102'!V63" ref="C2045"/>
    <hyperlink location="'M102'!T63" ref="C2046"/>
    <hyperlink location="'M102'!W63" ref="C2047"/>
    <hyperlink location="'M103'!Y48" ref="C2048"/>
    <hyperlink location="'M103'!Q48" ref="C2049"/>
    <hyperlink location="'M103'!K48" ref="C2050"/>
    <hyperlink location="'M103'!L48" ref="C2051"/>
    <hyperlink location="'M103'!N48" ref="C2052"/>
    <hyperlink location="'M103'!O48" ref="C2053"/>
    <hyperlink location="'M103'!M48" ref="C2054"/>
    <hyperlink location="'M103'!P48" ref="C2055"/>
    <hyperlink location="'M103'!X48" ref="C2056"/>
    <hyperlink location="'M103'!R48" ref="C2057"/>
    <hyperlink location="'M103'!S48" ref="C2058"/>
    <hyperlink location="'M103'!U48" ref="C2059"/>
    <hyperlink location="'M103'!V48" ref="C2060"/>
    <hyperlink location="'M103'!T48" ref="C2061"/>
    <hyperlink location="'M103'!W48" ref="C2062"/>
    <hyperlink location="'M102'!Y64" ref="C2063"/>
    <hyperlink location="'M102'!Q64" ref="C2064"/>
    <hyperlink location="'M102'!K64" ref="C2065"/>
    <hyperlink location="'M102'!L64" ref="C2066"/>
    <hyperlink location="'M102'!N64" ref="C2067"/>
    <hyperlink location="'M102'!O64" ref="C2068"/>
    <hyperlink location="'M102'!M64" ref="C2069"/>
    <hyperlink location="'M102'!P64" ref="C2070"/>
    <hyperlink location="'M102'!X64" ref="C2071"/>
    <hyperlink location="'M102'!R64" ref="C2072"/>
    <hyperlink location="'M102'!S64" ref="C2073"/>
    <hyperlink location="'M102'!U64" ref="C2074"/>
    <hyperlink location="'M102'!V64" ref="C2075"/>
    <hyperlink location="'M102'!T64" ref="C2076"/>
    <hyperlink location="'M102'!W64" ref="C2077"/>
    <hyperlink location="'M102'!Y65" ref="C2078"/>
    <hyperlink location="'M102'!Q65" ref="C2079"/>
    <hyperlink location="'M102'!K65" ref="C2080"/>
    <hyperlink location="'M102'!L65" ref="C2081"/>
    <hyperlink location="'M102'!N65" ref="C2082"/>
    <hyperlink location="'M102'!O65" ref="C2083"/>
    <hyperlink location="'M102'!M65" ref="C2084"/>
    <hyperlink location="'M102'!P65" ref="C2085"/>
    <hyperlink location="'M102'!X65" ref="C2086"/>
    <hyperlink location="'M102'!R65" ref="C2087"/>
    <hyperlink location="'M102'!S65" ref="C2088"/>
    <hyperlink location="'M102'!U65" ref="C2089"/>
    <hyperlink location="'M102'!V65" ref="C2090"/>
    <hyperlink location="'M102'!T65" ref="C2091"/>
    <hyperlink location="'M102'!W65" ref="C2092"/>
    <hyperlink location="'M102'!Y66" ref="C2093"/>
    <hyperlink location="'M102'!Q66" ref="C2094"/>
    <hyperlink location="'M102'!K66" ref="C2095"/>
    <hyperlink location="'M102'!L66" ref="C2096"/>
    <hyperlink location="'M102'!N66" ref="C2097"/>
    <hyperlink location="'M102'!O66" ref="C2098"/>
    <hyperlink location="'M102'!M66" ref="C2099"/>
    <hyperlink location="'M102'!P66" ref="C2100"/>
    <hyperlink location="'M102'!X66" ref="C2101"/>
    <hyperlink location="'M102'!R66" ref="C2102"/>
    <hyperlink location="'M102'!S66" ref="C2103"/>
    <hyperlink location="'M102'!U66" ref="C2104"/>
    <hyperlink location="'M102'!V66" ref="C2105"/>
    <hyperlink location="'M102'!T66" ref="C2106"/>
    <hyperlink location="'M102'!W66" ref="C2107"/>
    <hyperlink location="'M102'!Y67" ref="C2108"/>
    <hyperlink location="'M102'!Y68" ref="C2109"/>
    <hyperlink location="'M102'!Y69" ref="C2110"/>
    <hyperlink location="'M102'!Q67" ref="C2111"/>
    <hyperlink location="'M102'!Q68" ref="C2112"/>
    <hyperlink location="'M102'!Q69" ref="C2113"/>
    <hyperlink location="'M102'!K67" ref="C2114"/>
    <hyperlink location="'M102'!K68" ref="C2115"/>
    <hyperlink location="'M102'!K69" ref="C2116"/>
    <hyperlink location="'M102'!L67" ref="C2117"/>
    <hyperlink location="'M102'!L68" ref="C2118"/>
    <hyperlink location="'M102'!L69" ref="C2119"/>
    <hyperlink location="'M102'!N67" ref="C2120"/>
    <hyperlink location="'M102'!N68" ref="C2121"/>
    <hyperlink location="'M102'!N69" ref="C2122"/>
    <hyperlink location="'M102'!O67" ref="C2123"/>
    <hyperlink location="'M102'!O68" ref="C2124"/>
    <hyperlink location="'M102'!O69" ref="C2125"/>
    <hyperlink location="'M102'!M67" ref="C2126"/>
    <hyperlink location="'M102'!M68" ref="C2127"/>
    <hyperlink location="'M102'!M69" ref="C2128"/>
    <hyperlink location="'M102'!P67" ref="C2129"/>
    <hyperlink location="'M102'!P68" ref="C2130"/>
    <hyperlink location="'M102'!P69" ref="C2131"/>
    <hyperlink location="'M102'!X67" ref="C2132"/>
    <hyperlink location="'M102'!X68" ref="C2133"/>
    <hyperlink location="'M102'!X69" ref="C2134"/>
    <hyperlink location="'M102'!R67" ref="C2135"/>
    <hyperlink location="'M102'!R68" ref="C2136"/>
    <hyperlink location="'M102'!R69" ref="C2137"/>
    <hyperlink location="'M102'!S67" ref="C2138"/>
    <hyperlink location="'M102'!S68" ref="C2139"/>
    <hyperlink location="'M102'!S69" ref="C2140"/>
    <hyperlink location="'M102'!U67" ref="C2141"/>
    <hyperlink location="'M102'!U68" ref="C2142"/>
    <hyperlink location="'M102'!U69" ref="C2143"/>
    <hyperlink location="'M102'!V67" ref="C2144"/>
    <hyperlink location="'M102'!V68" ref="C2145"/>
    <hyperlink location="'M102'!V69" ref="C2146"/>
    <hyperlink location="'M102'!T67" ref="C2147"/>
    <hyperlink location="'M102'!T68" ref="C2148"/>
    <hyperlink location="'M102'!T69" ref="C2149"/>
    <hyperlink location="'M102'!W67" ref="C2150"/>
    <hyperlink location="'M102'!W68" ref="C2151"/>
    <hyperlink location="'M102'!W69" ref="C2152"/>
    <hyperlink location="'M102'!Y70" ref="C2153"/>
    <hyperlink location="'M102'!Q70" ref="C2154"/>
    <hyperlink location="'M102'!K70" ref="C2155"/>
    <hyperlink location="'M102'!L70" ref="C2156"/>
    <hyperlink location="'M102'!N70" ref="C2157"/>
    <hyperlink location="'M102'!O70" ref="C2158"/>
    <hyperlink location="'M102'!M70" ref="C2159"/>
    <hyperlink location="'M102'!P70" ref="C2160"/>
    <hyperlink location="'M102'!X70" ref="C2161"/>
    <hyperlink location="'M102'!R70" ref="C2162"/>
    <hyperlink location="'M102'!S70" ref="C2163"/>
    <hyperlink location="'M102'!U70" ref="C2164"/>
    <hyperlink location="'M102'!V70" ref="C2165"/>
    <hyperlink location="'M102'!T70" ref="C2166"/>
    <hyperlink location="'M102'!W70" ref="C2167"/>
    <hyperlink location="'M102'!Y71" ref="C2168"/>
    <hyperlink location="'M102'!Q71" ref="C2169"/>
    <hyperlink location="'M102'!K71" ref="C2170"/>
    <hyperlink location="'M102'!L71" ref="C2171"/>
    <hyperlink location="'M102'!N71" ref="C2172"/>
    <hyperlink location="'M102'!O71" ref="C2173"/>
    <hyperlink location="'M102'!M71" ref="C2174"/>
    <hyperlink location="'M102'!P71" ref="C2175"/>
    <hyperlink location="'M102'!X71" ref="C2176"/>
    <hyperlink location="'M102'!R71" ref="C2177"/>
    <hyperlink location="'M102'!S71" ref="C2178"/>
    <hyperlink location="'M102'!U71" ref="C2179"/>
    <hyperlink location="'M102'!V71" ref="C2180"/>
    <hyperlink location="'M102'!T71" ref="C2181"/>
    <hyperlink location="'M102'!W71" ref="C2182"/>
    <hyperlink location="'M102'!Y73" ref="C2183"/>
    <hyperlink location="'M102'!Q73" ref="C2184"/>
    <hyperlink location="'M102'!K73" ref="C2185"/>
    <hyperlink location="'M102'!L73" ref="C2186"/>
    <hyperlink location="'M102'!N73" ref="C2187"/>
    <hyperlink location="'M102'!O73" ref="C2188"/>
    <hyperlink location="'M102'!M73" ref="C2189"/>
    <hyperlink location="'M102'!P73" ref="C2190"/>
    <hyperlink location="'M102'!X73" ref="C2191"/>
    <hyperlink location="'M102'!R73" ref="C2192"/>
    <hyperlink location="'M102'!S73" ref="C2193"/>
    <hyperlink location="'M102'!U73" ref="C2194"/>
    <hyperlink location="'M102'!V73" ref="C2195"/>
    <hyperlink location="'M102'!T73" ref="C2196"/>
    <hyperlink location="'M102'!W73" ref="C2197"/>
    <hyperlink location="'M102'!Y74" ref="C2198"/>
    <hyperlink location="'M102'!Q74" ref="C2199"/>
    <hyperlink location="'M102'!K74" ref="C2200"/>
    <hyperlink location="'M102'!L74" ref="C2201"/>
    <hyperlink location="'M102'!N74" ref="C2202"/>
    <hyperlink location="'M102'!O74" ref="C2203"/>
    <hyperlink location="'M102'!M74" ref="C2204"/>
    <hyperlink location="'M102'!P74" ref="C2205"/>
    <hyperlink location="'M102'!X74" ref="C2206"/>
    <hyperlink location="'M102'!R74" ref="C2207"/>
    <hyperlink location="'M102'!S74" ref="C2208"/>
    <hyperlink location="'M102'!U74" ref="C2209"/>
    <hyperlink location="'M102'!V74" ref="C2210"/>
    <hyperlink location="'M102'!T74" ref="C2211"/>
    <hyperlink location="'M102'!W74" ref="C2212"/>
    <hyperlink location="'M102'!Y75" ref="C2213"/>
    <hyperlink location="'M102'!Q75" ref="C2214"/>
    <hyperlink location="'M102'!K75" ref="C2215"/>
    <hyperlink location="'M102'!N75" ref="C2216"/>
    <hyperlink location="'M102'!O75" ref="C2217"/>
    <hyperlink location="'M102'!M75" ref="C2218"/>
    <hyperlink location="'M102'!P75" ref="C2219"/>
    <hyperlink location="'M102'!X75" ref="C2220"/>
    <hyperlink location="'M102'!R75" ref="C2221"/>
    <hyperlink location="'M102'!U75" ref="C2222"/>
    <hyperlink location="'M102'!V75" ref="C2223"/>
    <hyperlink location="'M102'!T75" ref="C2224"/>
    <hyperlink location="'M102'!W75" ref="C2225"/>
    <hyperlink location="'M102'!Y72" ref="C2226"/>
    <hyperlink location="'M102'!Q72" ref="C2227"/>
    <hyperlink location="'M102'!K72" ref="C2228"/>
    <hyperlink location="'M102'!L72" ref="C2229"/>
    <hyperlink location="'M102'!N72" ref="C2230"/>
    <hyperlink location="'M102'!O72" ref="C2231"/>
    <hyperlink location="'M102'!M72" ref="C2232"/>
    <hyperlink location="'M102'!P72" ref="C2233"/>
    <hyperlink location="'M102'!X72" ref="C2234"/>
    <hyperlink location="'M102'!R72" ref="C2235"/>
    <hyperlink location="'M102'!S72" ref="C2236"/>
    <hyperlink location="'M102'!U72" ref="C2237"/>
    <hyperlink location="'M102'!V72" ref="C2238"/>
    <hyperlink location="'M102'!T72" ref="C2239"/>
    <hyperlink location="'M102'!W72" ref="C2240"/>
    <hyperlink location="'M102'!Y76" ref="C2241"/>
    <hyperlink location="'M102'!Y77" ref="C2242"/>
    <hyperlink location="'M102'!Y78" ref="C2243"/>
    <hyperlink location="'M102'!Q76" ref="C2244"/>
    <hyperlink location="'M102'!Q77" ref="C2245"/>
    <hyperlink location="'M102'!Q78" ref="C2246"/>
    <hyperlink location="'M102'!K76" ref="C2247"/>
    <hyperlink location="'M102'!K77" ref="C2248"/>
    <hyperlink location="'M102'!K78" ref="C2249"/>
    <hyperlink location="'M102'!N76" ref="C2250"/>
    <hyperlink location="'M102'!N77" ref="C2251"/>
    <hyperlink location="'M102'!N78" ref="C2252"/>
    <hyperlink location="'M102'!O76" ref="C2253"/>
    <hyperlink location="'M102'!O77" ref="C2254"/>
    <hyperlink location="'M102'!O78" ref="C2255"/>
    <hyperlink location="'M102'!M76" ref="C2256"/>
    <hyperlink location="'M102'!M77" ref="C2257"/>
    <hyperlink location="'M102'!M78" ref="C2258"/>
    <hyperlink location="'M102'!P76" ref="C2259"/>
    <hyperlink location="'M102'!P77" ref="C2260"/>
    <hyperlink location="'M102'!P78" ref="C2261"/>
    <hyperlink location="'M102'!X76" ref="C2262"/>
    <hyperlink location="'M102'!X77" ref="C2263"/>
    <hyperlink location="'M102'!X78" ref="C2264"/>
    <hyperlink location="'M102'!R76" ref="C2265"/>
    <hyperlink location="'M102'!R77" ref="C2266"/>
    <hyperlink location="'M102'!R78" ref="C2267"/>
    <hyperlink location="'M102'!U76" ref="C2268"/>
    <hyperlink location="'M102'!U77" ref="C2269"/>
    <hyperlink location="'M102'!U78" ref="C2270"/>
    <hyperlink location="'M102'!V76" ref="C2271"/>
    <hyperlink location="'M102'!V77" ref="C2272"/>
    <hyperlink location="'M102'!V78" ref="C2273"/>
    <hyperlink location="'M102'!T76" ref="C2274"/>
    <hyperlink location="'M102'!T77" ref="C2275"/>
    <hyperlink location="'M102'!T78" ref="C2276"/>
    <hyperlink location="'M102'!W76" ref="C2277"/>
    <hyperlink location="'M102'!W77" ref="C2278"/>
    <hyperlink location="'M102'!W78" ref="C2279"/>
    <hyperlink location="'M102'!Y79" ref="C2280"/>
    <hyperlink location="'M102'!Q79" ref="C2281"/>
    <hyperlink location="'M102'!K79" ref="C2282"/>
    <hyperlink location="'M102'!N79" ref="C2283"/>
    <hyperlink location="'M102'!O79" ref="C2284"/>
    <hyperlink location="'M102'!M79" ref="C2285"/>
    <hyperlink location="'M102'!P79" ref="C2286"/>
    <hyperlink location="'M102'!X79" ref="C2287"/>
    <hyperlink location="'M102'!R79" ref="C2288"/>
    <hyperlink location="'M102'!U79" ref="C2289"/>
    <hyperlink location="'M102'!V79" ref="C2290"/>
    <hyperlink location="'M102'!T79" ref="C2291"/>
    <hyperlink location="'M102'!W79" ref="C2292"/>
    <hyperlink location="'M102'!Y80" ref="C2293"/>
    <hyperlink location="'M102'!Q80" ref="C2294"/>
    <hyperlink location="'M102'!K80" ref="C2295"/>
    <hyperlink location="'M102'!N80" ref="C2296"/>
    <hyperlink location="'M102'!O80" ref="C2297"/>
    <hyperlink location="'M102'!M80" ref="C2298"/>
    <hyperlink location="'M102'!P80" ref="C2299"/>
    <hyperlink location="'M102'!X80" ref="C2300"/>
    <hyperlink location="'M102'!R80" ref="C2301"/>
    <hyperlink location="'M102'!U80" ref="C2302"/>
    <hyperlink location="'M102'!V80" ref="C2303"/>
    <hyperlink location="'M102'!T80" ref="C2304"/>
    <hyperlink location="'M102'!W80" ref="C2305"/>
    <hyperlink location="'M102'!Y81" ref="C2306"/>
    <hyperlink location="'M102'!Q81" ref="C2307"/>
    <hyperlink location="'M102'!K81" ref="C2308"/>
    <hyperlink location="'M102'!N81" ref="C2309"/>
    <hyperlink location="'M102'!O81" ref="C2310"/>
    <hyperlink location="'M102'!M81" ref="C2311"/>
    <hyperlink location="'M102'!P81" ref="C2312"/>
    <hyperlink location="'M102'!X81" ref="C2313"/>
    <hyperlink location="'M102'!R81" ref="C2314"/>
    <hyperlink location="'M102'!U81" ref="C2315"/>
    <hyperlink location="'M102'!V81" ref="C2316"/>
    <hyperlink location="'M102'!T81" ref="C2317"/>
    <hyperlink location="'M102'!W81" ref="C2318"/>
    <hyperlink location="'M102'!Y83" ref="C2319"/>
    <hyperlink location="'M102'!Q83" ref="C2320"/>
    <hyperlink location="'M102'!K83" ref="C2321"/>
    <hyperlink location="'M102'!N83" ref="C2322"/>
    <hyperlink location="'M102'!Y84" ref="C2323"/>
    <hyperlink location="'M102'!Q84" ref="C2324"/>
    <hyperlink location="'M102'!K84" ref="C2325"/>
    <hyperlink location="'M102'!N84" ref="C2326"/>
    <hyperlink location="'M102'!Y82" ref="C2327"/>
    <hyperlink location="'M102'!Q82" ref="C2328"/>
    <hyperlink location="'M102'!K82" ref="C2329"/>
    <hyperlink location="'M102'!N82" ref="C2330"/>
    <hyperlink location="'M102'!O82" ref="C2331"/>
    <hyperlink location="'M102'!M82" ref="C2332"/>
    <hyperlink location="'M102'!P82" ref="C2333"/>
    <hyperlink location="'M102'!X82" ref="C2334"/>
    <hyperlink location="'M102'!R82" ref="C2335"/>
    <hyperlink location="'M102'!U82" ref="C2336"/>
    <hyperlink location="'M102'!V82" ref="C2337"/>
    <hyperlink location="'M102'!T82" ref="C2338"/>
    <hyperlink location="'M102'!W82" ref="C2339"/>
    <hyperlink location="'M102'!Y85" ref="C2340"/>
    <hyperlink location="'M102'!Q85" ref="C2341"/>
    <hyperlink location="'M102'!K85" ref="C2342"/>
    <hyperlink location="'M102'!N85" ref="C2343"/>
    <hyperlink location="'M102'!O85" ref="C2344"/>
    <hyperlink location="'M102'!M85" ref="C2345"/>
    <hyperlink location="'M102'!P85" ref="C2346"/>
    <hyperlink location="'M102'!X85" ref="C2347"/>
    <hyperlink location="'M102'!R85" ref="C2348"/>
    <hyperlink location="'M102'!U85" ref="C2349"/>
    <hyperlink location="'M102'!V85" ref="C2350"/>
    <hyperlink location="'M102'!T85" ref="C2351"/>
    <hyperlink location="'M102'!W85" ref="C2352"/>
    <hyperlink location="'M102'!Y86" ref="C2353"/>
    <hyperlink location="'M102'!Q86" ref="C2354"/>
    <hyperlink location="'M102'!K86" ref="C2355"/>
    <hyperlink location="'M102'!L86" ref="C2356"/>
    <hyperlink location="'M102'!N86" ref="C2357"/>
    <hyperlink location="'M102'!O86" ref="C2358"/>
    <hyperlink location="'M102'!M86" ref="C2359"/>
    <hyperlink location="'M102'!P86" ref="C2360"/>
    <hyperlink location="'M102'!X86" ref="C2361"/>
    <hyperlink location="'M102'!R86" ref="C2362"/>
    <hyperlink location="'M102'!S86" ref="C2363"/>
    <hyperlink location="'M102'!U86" ref="C2364"/>
    <hyperlink location="'M102'!V86" ref="C2365"/>
    <hyperlink location="'M102'!T86" ref="C2366"/>
    <hyperlink location="'M102'!W86" ref="C2367"/>
    <hyperlink location="'M102'!Y87" ref="C2368"/>
    <hyperlink location="'M102'!Q87" ref="C2369"/>
    <hyperlink location="'M102'!K87" ref="C2370"/>
    <hyperlink location="'M102'!L87" ref="C2371"/>
    <hyperlink location="'M102'!N87" ref="C2372"/>
    <hyperlink location="'M102'!O87" ref="C2373"/>
    <hyperlink location="'M102'!M87" ref="C2374"/>
    <hyperlink location="'M102'!P87" ref="C2375"/>
    <hyperlink location="'M102'!X87" ref="C2376"/>
    <hyperlink location="'M102'!R87" ref="C2377"/>
    <hyperlink location="'M102'!S87" ref="C2378"/>
    <hyperlink location="'M102'!U87" ref="C2379"/>
    <hyperlink location="'M102'!V87" ref="C2380"/>
    <hyperlink location="'M102'!T87" ref="C2381"/>
    <hyperlink location="'M102'!W87" ref="C2382"/>
    <hyperlink location="'M102'!Y88" ref="C2383"/>
    <hyperlink location="'M102'!Q88" ref="C2384"/>
    <hyperlink location="'M102'!K88" ref="C2385"/>
    <hyperlink location="'M102'!L88" ref="C2386"/>
    <hyperlink location="'M102'!N88" ref="C2387"/>
    <hyperlink location="'M102'!O88" ref="C2388"/>
    <hyperlink location="'M102'!M88" ref="C2389"/>
    <hyperlink location="'M102'!P88" ref="C2390"/>
    <hyperlink location="'M102'!X88" ref="C2391"/>
    <hyperlink location="'M102'!R88" ref="C2392"/>
    <hyperlink location="'M102'!S88" ref="C2393"/>
    <hyperlink location="'M102'!U88" ref="C2394"/>
    <hyperlink location="'M102'!V88" ref="C2395"/>
    <hyperlink location="'M102'!T88" ref="C2396"/>
    <hyperlink location="'M102'!W88" ref="C2397"/>
    <hyperlink location="'M102'!Y89" ref="C2398"/>
    <hyperlink location="'M102'!Q89" ref="C2399"/>
    <hyperlink location="'M102'!K89" ref="C2400"/>
    <hyperlink location="'M102'!N89" ref="C2401"/>
    <hyperlink location="'M102'!O89" ref="C2402"/>
    <hyperlink location="'M102'!M89" ref="C2403"/>
    <hyperlink location="'M102'!P89" ref="C2404"/>
    <hyperlink location="'M102'!X89" ref="C2405"/>
    <hyperlink location="'M102'!R89" ref="C2406"/>
    <hyperlink location="'M102'!U89" ref="C2407"/>
    <hyperlink location="'M102'!V89" ref="C2408"/>
    <hyperlink location="'M102'!T89" ref="C2409"/>
    <hyperlink location="'M102'!W89" ref="C2410"/>
    <hyperlink location="'M102'!Y90" ref="C2411"/>
    <hyperlink location="'M102'!Q90" ref="C2412"/>
    <hyperlink location="'M102'!K90" ref="C2413"/>
    <hyperlink location="'M102'!N90" ref="C2414"/>
    <hyperlink location="'M102'!O90" ref="C2415"/>
    <hyperlink location="'M102'!M90" ref="C2416"/>
    <hyperlink location="'M102'!P90" ref="C2417"/>
    <hyperlink location="'M102'!X90" ref="C2418"/>
    <hyperlink location="'M102'!R90" ref="C2419"/>
    <hyperlink location="'M102'!U90" ref="C2420"/>
    <hyperlink location="'M102'!V90" ref="C2421"/>
    <hyperlink location="'M102'!T90" ref="C2422"/>
    <hyperlink location="'M102'!W90" ref="C2423"/>
    <hyperlink location="'M102'!Y91" ref="C2424"/>
    <hyperlink location="'M102'!Q91" ref="C2425"/>
    <hyperlink location="'M102'!K91" ref="C2426"/>
    <hyperlink location="'M102'!N91" ref="C2427"/>
    <hyperlink location="'M102'!O91" ref="C2428"/>
    <hyperlink location="'M102'!M91" ref="C2429"/>
    <hyperlink location="'M102'!P91" ref="C2430"/>
    <hyperlink location="'M102'!X91" ref="C2431"/>
    <hyperlink location="'M102'!R91" ref="C2432"/>
    <hyperlink location="'M102'!U91" ref="C2433"/>
    <hyperlink location="'M102'!V91" ref="C2434"/>
    <hyperlink location="'M102'!T91" ref="C2435"/>
    <hyperlink location="'M102'!W91" ref="C2436"/>
    <hyperlink location="'M102'!Y92" ref="C2437"/>
    <hyperlink location="'M102'!Q92" ref="C2438"/>
    <hyperlink location="'M102'!K92" ref="C2439"/>
    <hyperlink location="'M102'!N92" ref="C2440"/>
    <hyperlink location="'M102'!O92" ref="C2441"/>
    <hyperlink location="'M102'!M92" ref="C2442"/>
    <hyperlink location="'M102'!P92" ref="C2443"/>
    <hyperlink location="'M102'!X92" ref="C2444"/>
    <hyperlink location="'M102'!R92" ref="C2445"/>
    <hyperlink location="'M102'!U92" ref="C2446"/>
    <hyperlink location="'M102'!V92" ref="C2447"/>
    <hyperlink location="'M102'!T92" ref="C2448"/>
    <hyperlink location="'M102'!W92" ref="C2449"/>
    <hyperlink location="'M102'!Y93" ref="C2450"/>
    <hyperlink location="'M102'!Q93" ref="C2451"/>
    <hyperlink location="'M102'!K93" ref="C2452"/>
    <hyperlink location="'M102'!N93" ref="C2453"/>
    <hyperlink location="'M102'!O93" ref="C2454"/>
    <hyperlink location="'M102'!M93" ref="C2455"/>
    <hyperlink location="'M102'!P93" ref="C2456"/>
    <hyperlink location="'M102'!Y94" ref="C2457"/>
    <hyperlink location="'M102'!Q94" ref="C2458"/>
    <hyperlink location="'M102'!K94" ref="C2459"/>
    <hyperlink location="'M102'!N94" ref="C2460"/>
    <hyperlink location="'M102'!O94" ref="C2461"/>
    <hyperlink location="'M102'!M94" ref="C2462"/>
    <hyperlink location="'M102'!P94" ref="C2463"/>
    <hyperlink location="'M102'!X94" ref="C2464"/>
    <hyperlink location="'M102'!R94" ref="C2465"/>
    <hyperlink location="'M102'!U94" ref="C2466"/>
    <hyperlink location="'M102'!V94" ref="C2467"/>
    <hyperlink location="'M102'!T94" ref="C2468"/>
    <hyperlink location="'M102'!W94" ref="C2469"/>
    <hyperlink location="'M102'!Y95" ref="C2470"/>
    <hyperlink location="'M102'!Q95" ref="C2471"/>
    <hyperlink location="'M102'!K95" ref="C2472"/>
    <hyperlink location="'M102'!N95" ref="C2473"/>
    <hyperlink location="'M102'!O95" ref="C2474"/>
    <hyperlink location="'M102'!M95" ref="C2475"/>
    <hyperlink location="'M102'!P95" ref="C2476"/>
    <hyperlink location="'M102'!X95" ref="C2477"/>
    <hyperlink location="'M102'!R95" ref="C2478"/>
    <hyperlink location="'M102'!U95" ref="C2479"/>
    <hyperlink location="'M102'!V95" ref="C2480"/>
    <hyperlink location="'M102'!T95" ref="C2481"/>
    <hyperlink location="'M102'!W95" ref="C2482"/>
    <hyperlink location="'M102'!Y96" ref="C2483"/>
    <hyperlink location="'M102'!Q96" ref="C2484"/>
    <hyperlink location="'M102'!K96" ref="C2485"/>
    <hyperlink location="'M102'!N96" ref="C2486"/>
    <hyperlink location="'M102'!O96" ref="C2487"/>
    <hyperlink location="'M102'!M96" ref="C2488"/>
    <hyperlink location="'M102'!P96" ref="C2489"/>
    <hyperlink location="'M102'!X96" ref="C2490"/>
    <hyperlink location="'M102'!R96" ref="C2491"/>
    <hyperlink location="'M102'!U96" ref="C2492"/>
    <hyperlink location="'M102'!V96" ref="C2493"/>
    <hyperlink location="'M102'!T96" ref="C2494"/>
    <hyperlink location="'M102'!W96" ref="C2495"/>
    <hyperlink location="'M102'!Y97" ref="C2496"/>
    <hyperlink location="'M102'!Q97" ref="C2497"/>
    <hyperlink location="'M102'!K97" ref="C2498"/>
    <hyperlink location="'M102'!N97" ref="C2499"/>
    <hyperlink location="'M102'!O97" ref="C2500"/>
    <hyperlink location="'M102'!M97" ref="C2501"/>
    <hyperlink location="'M102'!P97" ref="C2502"/>
    <hyperlink location="'M102'!X97" ref="C2503"/>
    <hyperlink location="'M102'!R97" ref="C2504"/>
    <hyperlink location="'M102'!U97" ref="C2505"/>
    <hyperlink location="'M102'!V97" ref="C2506"/>
    <hyperlink location="'M102'!T97" ref="C2507"/>
    <hyperlink location="'M102'!W97" ref="C2508"/>
    <hyperlink location="'M102'!Y98" ref="C2509"/>
    <hyperlink location="'M102'!Q98" ref="C2510"/>
    <hyperlink location="'M102'!K98" ref="C2511"/>
    <hyperlink location="'M102'!N98" ref="C2512"/>
    <hyperlink location="'M102'!O98" ref="C2513"/>
    <hyperlink location="'M102'!M98" ref="C2514"/>
    <hyperlink location="'M102'!P98" ref="C2515"/>
    <hyperlink location="'M102'!X98" ref="C2516"/>
    <hyperlink location="'M102'!R98" ref="C2517"/>
    <hyperlink location="'M102'!U98" ref="C2518"/>
    <hyperlink location="'M102'!V98" ref="C2519"/>
    <hyperlink location="'M102'!T98" ref="C2520"/>
    <hyperlink location="'M102'!W98" ref="C2521"/>
    <hyperlink location="'M102'!Y99" ref="C2522"/>
    <hyperlink location="'M102'!Q99" ref="C2523"/>
    <hyperlink location="'M102'!K99" ref="C2524"/>
    <hyperlink location="'M102'!L99" ref="C2525"/>
    <hyperlink location="'M102'!N99" ref="C2526"/>
    <hyperlink location="'M102'!O99" ref="C2527"/>
    <hyperlink location="'M102'!M99" ref="C2528"/>
    <hyperlink location="'M102'!P99" ref="C2529"/>
    <hyperlink location="'M102'!X99" ref="C2530"/>
    <hyperlink location="'M102'!R99" ref="C2531"/>
    <hyperlink location="'M102'!S99" ref="C2532"/>
    <hyperlink location="'M102'!U99" ref="C2533"/>
    <hyperlink location="'M102'!V99" ref="C2534"/>
    <hyperlink location="'M102'!T99" ref="C2535"/>
    <hyperlink location="'M102'!W99" ref="C2536"/>
    <hyperlink location="'M102'!Y100" ref="C2537"/>
    <hyperlink location="'M102'!Q100" ref="C2538"/>
    <hyperlink location="'M102'!K100" ref="C2539"/>
    <hyperlink location="'M102'!N100" ref="C2540"/>
    <hyperlink location="'M102'!O100" ref="C2541"/>
    <hyperlink location="'M102'!M100" ref="C2542"/>
    <hyperlink location="'M102'!P100" ref="C2543"/>
    <hyperlink location="'M102'!X100" ref="C2544"/>
    <hyperlink location="'M102'!R100" ref="C2545"/>
    <hyperlink location="'M102'!U100" ref="C2546"/>
    <hyperlink location="'M102'!V100" ref="C2547"/>
    <hyperlink location="'M102'!T100" ref="C2548"/>
    <hyperlink location="'M102'!W100" ref="C2549"/>
    <hyperlink location="'M102'!Y101" ref="C2550"/>
    <hyperlink location="'M102'!Q101" ref="C2551"/>
    <hyperlink location="'M102'!K101" ref="C2552"/>
    <hyperlink location="'M102'!N101" ref="C2553"/>
    <hyperlink location="'M102'!O101" ref="C2554"/>
    <hyperlink location="'M102'!M101" ref="C2555"/>
    <hyperlink location="'M102'!P101" ref="C2556"/>
    <hyperlink location="'M102'!X101" ref="C2557"/>
    <hyperlink location="'M102'!R101" ref="C2558"/>
    <hyperlink location="'M102'!U101" ref="C2559"/>
    <hyperlink location="'M102'!V101" ref="C2560"/>
    <hyperlink location="'M102'!T101" ref="C2561"/>
    <hyperlink location="'M102'!W101" ref="C2562"/>
    <hyperlink location="'M104'!Y21" ref="C2563"/>
    <hyperlink location="'M104'!Y22" ref="C2564"/>
    <hyperlink location="'M104'!Y23" ref="C2565"/>
    <hyperlink location="'M104'!Q21" ref="C2566"/>
    <hyperlink location="'M104'!Q22" ref="C2567"/>
    <hyperlink location="'M104'!Q23" ref="C2568"/>
    <hyperlink location="'M104'!K21" ref="C2569"/>
    <hyperlink location="'M104'!K22" ref="C2570"/>
    <hyperlink location="'M104'!K23" ref="C2571"/>
    <hyperlink location="'M104'!L21" ref="C2572"/>
    <hyperlink location="'M104'!L22" ref="C2573"/>
    <hyperlink location="'M104'!L23" ref="C2574"/>
    <hyperlink location="'M104'!N21" ref="C2575"/>
    <hyperlink location="'M104'!N22" ref="C2576"/>
    <hyperlink location="'M104'!N23" ref="C2577"/>
    <hyperlink location="'M104'!O21" ref="C2578"/>
    <hyperlink location="'M104'!O22" ref="C2579"/>
    <hyperlink location="'M104'!O23" ref="C2580"/>
    <hyperlink location="'M104'!M21" ref="C2581"/>
    <hyperlink location="'M104'!M22" ref="C2582"/>
    <hyperlink location="'M104'!M23" ref="C2583"/>
    <hyperlink location="'M104'!P21" ref="C2584"/>
    <hyperlink location="'M104'!P22" ref="C2585"/>
    <hyperlink location="'M104'!P23" ref="C2586"/>
    <hyperlink location="'M104'!X21" ref="C2587"/>
    <hyperlink location="'M104'!X22" ref="C2588"/>
    <hyperlink location="'M104'!X23" ref="C2589"/>
    <hyperlink location="'M104'!R21" ref="C2590"/>
    <hyperlink location="'M104'!R22" ref="C2591"/>
    <hyperlink location="'M104'!R23" ref="C2592"/>
    <hyperlink location="'M104'!S21" ref="C2593"/>
    <hyperlink location="'M104'!S22" ref="C2594"/>
    <hyperlink location="'M104'!S23" ref="C2595"/>
    <hyperlink location="'M104'!U21" ref="C2596"/>
    <hyperlink location="'M104'!U22" ref="C2597"/>
    <hyperlink location="'M104'!U23" ref="C2598"/>
    <hyperlink location="'M104'!V21" ref="C2599"/>
    <hyperlink location="'M104'!V22" ref="C2600"/>
    <hyperlink location="'M104'!V23" ref="C2601"/>
    <hyperlink location="'M104'!T21" ref="C2602"/>
    <hyperlink location="'M104'!T22" ref="C2603"/>
    <hyperlink location="'M104'!T23" ref="C2604"/>
    <hyperlink location="'M104'!W21" ref="C2605"/>
    <hyperlink location="'M104'!W22" ref="C2606"/>
    <hyperlink location="'M104'!W23" ref="C2607"/>
    <hyperlink location="'M104'!Y24" ref="C2608"/>
    <hyperlink location="'M104'!Y25" ref="C2609"/>
    <hyperlink location="'M104'!Y26" ref="C2610"/>
    <hyperlink location="'M104'!Q24" ref="C2611"/>
    <hyperlink location="'M104'!Q25" ref="C2612"/>
    <hyperlink location="'M104'!Q26" ref="C2613"/>
    <hyperlink location="'M104'!K24" ref="C2614"/>
    <hyperlink location="'M104'!K25" ref="C2615"/>
    <hyperlink location="'M104'!K26" ref="C2616"/>
    <hyperlink location="'M104'!L24" ref="C2617"/>
    <hyperlink location="'M104'!L25" ref="C2618"/>
    <hyperlink location="'M104'!L26" ref="C2619"/>
    <hyperlink location="'M104'!N24" ref="C2620"/>
    <hyperlink location="'M104'!N25" ref="C2621"/>
    <hyperlink location="'M104'!N26" ref="C2622"/>
    <hyperlink location="'M104'!O24" ref="C2623"/>
    <hyperlink location="'M104'!O25" ref="C2624"/>
    <hyperlink location="'M104'!O26" ref="C2625"/>
    <hyperlink location="'M104'!M24" ref="C2626"/>
    <hyperlink location="'M104'!M25" ref="C2627"/>
    <hyperlink location="'M104'!M26" ref="C2628"/>
    <hyperlink location="'M104'!P24" ref="C2629"/>
    <hyperlink location="'M104'!P25" ref="C2630"/>
    <hyperlink location="'M104'!P26" ref="C2631"/>
    <hyperlink location="'M104'!X24" ref="C2632"/>
    <hyperlink location="'M104'!X25" ref="C2633"/>
    <hyperlink location="'M104'!X26" ref="C2634"/>
    <hyperlink location="'M104'!R24" ref="C2635"/>
    <hyperlink location="'M104'!R25" ref="C2636"/>
    <hyperlink location="'M104'!R26" ref="C2637"/>
    <hyperlink location="'M104'!S24" ref="C2638"/>
    <hyperlink location="'M104'!S25" ref="C2639"/>
    <hyperlink location="'M104'!S26" ref="C2640"/>
    <hyperlink location="'M104'!U24" ref="C2641"/>
    <hyperlink location="'M104'!U25" ref="C2642"/>
    <hyperlink location="'M104'!U26" ref="C2643"/>
    <hyperlink location="'M104'!V24" ref="C2644"/>
    <hyperlink location="'M104'!V25" ref="C2645"/>
    <hyperlink location="'M104'!V26" ref="C2646"/>
    <hyperlink location="'M104'!T24" ref="C2647"/>
    <hyperlink location="'M104'!T25" ref="C2648"/>
    <hyperlink location="'M104'!T26" ref="C2649"/>
    <hyperlink location="'M104'!W24" ref="C2650"/>
    <hyperlink location="'M104'!W25" ref="C2651"/>
    <hyperlink location="'M104'!W26" ref="C2652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MONA_B xlsx</K_x00fc_rzel>
    <ZIP_x0020_Anzeige xmlns="a51d903e-b287-4697-a864-dff44a858ca1">false</ZIP_x0020_Anzeige>
    <Titel xmlns="5f0592f7-ddc3-4725-828f-13a4b1adedb7">Ausführliche Monatsbilanz, Bankstelle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schemas.microsoft.com/sharepoint/v3"/>
    <ds:schemaRef ds:uri="ef2e210c-1bc5-4a6f-9b90-09f0dd7cbb3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240EDC-1597-4BEE-BB7A-735268AE0FED}"/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216</vt:i4>
      </vt:variant>
    </vt:vector>
  </HeadingPairs>
  <TitlesOfParts>
    <vt:vector size="221" baseType="lpstr">
      <vt:lpstr>Start</vt:lpstr>
      <vt:lpstr>M101</vt:lpstr>
      <vt:lpstr>M102</vt:lpstr>
      <vt:lpstr>M103</vt:lpstr>
      <vt:lpstr>M104</vt:lpstr>
      <vt:lpstr>'M104'!C_ABI.TRE.AKT</vt:lpstr>
      <vt:lpstr>'M104'!C_ABI.TRE.PAS</vt:lpstr>
      <vt:lpstr>'M101'!C_BIL.AKT.BET</vt:lpstr>
      <vt:lpstr>'M101'!C_BIL.AKT.FAN</vt:lpstr>
      <vt:lpstr>'M101'!C_BIL.AKT.FAN.GMP</vt:lpstr>
      <vt:lpstr>'M101'!C_BIL.AKT.FAN.LIS</vt:lpstr>
      <vt:lpstr>'M101'!C_BIL.AKT.FBA</vt:lpstr>
      <vt:lpstr>'M103'!C_BIL.AKT.FBA.BHU</vt:lpstr>
      <vt:lpstr>'M101'!C_BIL.AKT.FFV</vt:lpstr>
      <vt:lpstr>'M101'!C_BIL.AKT.FFV.FAN</vt:lpstr>
      <vt:lpstr>'M101'!C_BIL.AKT.FFV.FBA</vt:lpstr>
      <vt:lpstr>'M101'!C_BIL.AKT.FFV.FKU</vt:lpstr>
      <vt:lpstr>'M101'!C_BIL.AKT.FFV.FMI</vt:lpstr>
      <vt:lpstr>'M101'!C_BIL.AKT.FFV.HYP</vt:lpstr>
      <vt:lpstr>'M101'!C_BIL.AKT.FFV.WFG</vt:lpstr>
      <vt:lpstr>'M101'!C_BIL.AKT.FKU</vt:lpstr>
      <vt:lpstr>'M103'!C_BIL.AKT.FKU.BHU</vt:lpstr>
      <vt:lpstr>'M101'!C_BIL.AKT.FMI</vt:lpstr>
      <vt:lpstr>'M101'!C_BIL.AKT.FMI.GFG</vt:lpstr>
      <vt:lpstr>'M101'!C_BIL.AKT.FMI.GGU</vt:lpstr>
      <vt:lpstr>'M101'!C_BIL.AKT.FMI.GPA</vt:lpstr>
      <vt:lpstr>'M101'!C_BIL.AKT.FMI.NOT</vt:lpstr>
      <vt:lpstr>'M101'!C_BIL.AKT.FMI.SCM</vt:lpstr>
      <vt:lpstr>'M101'!C_BIL.AKT.FMI.SGA</vt:lpstr>
      <vt:lpstr>'M101'!C_BIL.AKT.HGE</vt:lpstr>
      <vt:lpstr>'M101'!C_BIL.AKT.HYP</vt:lpstr>
      <vt:lpstr>'M101'!C_BIL.AKT.IMW</vt:lpstr>
      <vt:lpstr>'M101'!C_BIL.AKT.NEG</vt:lpstr>
      <vt:lpstr>'M101'!C_BIL.AKT.REA</vt:lpstr>
      <vt:lpstr>'M101'!C_BIL.AKT.SAN</vt:lpstr>
      <vt:lpstr>'M101'!C_BIL.AKT.SAN.LBU</vt:lpstr>
      <vt:lpstr>'M101'!C_BIL.AKT.SAN.OFL</vt:lpstr>
      <vt:lpstr>'M101'!C_BIL.AKT.SAN.UES</vt:lpstr>
      <vt:lpstr>'M101'!C_BIL.AKT.SON</vt:lpstr>
      <vt:lpstr>'M101'!C_BIL.AKT.SON.NML</vt:lpstr>
      <vt:lpstr>'M101'!C_BIL.AKT.SON.SBG</vt:lpstr>
      <vt:lpstr>'M101'!C_BIL.AKT.TOT</vt:lpstr>
      <vt:lpstr>'M101'!C_BIL.AKT.TOT.NRA</vt:lpstr>
      <vt:lpstr>'M101'!C_BIL.AKT.TOT.NRA.WAF</vt:lpstr>
      <vt:lpstr>'M101'!C_BIL.AKT.WBW</vt:lpstr>
      <vt:lpstr>'M101'!C_BIL.AKT.WFG</vt:lpstr>
      <vt:lpstr>'M103'!C_BIL.AKT.WFG.REP</vt:lpstr>
      <vt:lpstr>'M103'!C_BIL.AKT.WFG.SLB</vt:lpstr>
      <vt:lpstr>'M102'!C_BIL.PAS.APF</vt:lpstr>
      <vt:lpstr>'M102'!C_BIL.PAS.APF.DEZ</vt:lpstr>
      <vt:lpstr>'M102'!C_BIL.PAS.APF.DPZ</vt:lpstr>
      <vt:lpstr>'M102'!C_BIL.PAS.APF.GMP</vt:lpstr>
      <vt:lpstr>'M102'!C_BIL.PAS.APF.OOW</vt:lpstr>
      <vt:lpstr>'M102'!C_BIL.PAS.APF.OOW.NRA</vt:lpstr>
      <vt:lpstr>'M102'!C_BIL.PAS.EKA</vt:lpstr>
      <vt:lpstr>'M102'!C_BIL.PAS.FFV</vt:lpstr>
      <vt:lpstr>'M102'!C_BIL.PAS.FFV.APF</vt:lpstr>
      <vt:lpstr>'M102'!C_BIL.PAS.FFV.STP</vt:lpstr>
      <vt:lpstr>'M102'!C_BIL.PAS.FFV.VBA</vt:lpstr>
      <vt:lpstr>'M102'!C_BIL.PAS.FFV.WFG</vt:lpstr>
      <vt:lpstr>'M102'!C_BIL.PAS.FGR</vt:lpstr>
      <vt:lpstr>'M102'!C_BIL.PAS.GEV</vt:lpstr>
      <vt:lpstr>'M102'!C_BIL.PAS.GKA</vt:lpstr>
      <vt:lpstr>'M102'!C_BIL.PAS.GRE</vt:lpstr>
      <vt:lpstr>'M102'!C_BIL.PAS.GVO</vt:lpstr>
      <vt:lpstr>'M102'!C_BIL.PAS.HGE</vt:lpstr>
      <vt:lpstr>'M102'!C_BIL.PAS.KOB</vt:lpstr>
      <vt:lpstr>'M102'!C_BIL.PAS.KRE</vt:lpstr>
      <vt:lpstr>'M102'!C_BIL.PAS.KRE.RSK</vt:lpstr>
      <vt:lpstr>'M102'!C_BIL.PAS.RAB</vt:lpstr>
      <vt:lpstr>'M102'!C_BIL.PAS.REA</vt:lpstr>
      <vt:lpstr>'M102'!C_BIL.PAS.RUE</vt:lpstr>
      <vt:lpstr>'M102'!C_BIL.PAS.SON</vt:lpstr>
      <vt:lpstr>'M102'!C_BIL.PAS.SON.NML</vt:lpstr>
      <vt:lpstr>'M102'!C_BIL.PAS.SON.SBG</vt:lpstr>
      <vt:lpstr>'M102'!C_BIL.PAS.TOT</vt:lpstr>
      <vt:lpstr>'M102'!C_BIL.PAS.TOT.NRA</vt:lpstr>
      <vt:lpstr>'M102'!C_BIL.PAS.TOT.NRA.WAF</vt:lpstr>
      <vt:lpstr>'M102'!C_BIL.PAS.VBA</vt:lpstr>
      <vt:lpstr>'M103'!C_BIL.PAS.VBA.BHU</vt:lpstr>
      <vt:lpstr>'M102'!C_BIL.PAS.VBA.GMP</vt:lpstr>
      <vt:lpstr>'M102'!C_BIL.PAS.VKE</vt:lpstr>
      <vt:lpstr>'M102'!C_BIL.PAS.VKE.GVG</vt:lpstr>
      <vt:lpstr>'M102'!C_BIL.PAS.VKE.GVG.F2S</vt:lpstr>
      <vt:lpstr>'M102'!C_BIL.PAS.VKE.GVG.S3A</vt:lpstr>
      <vt:lpstr>'M102'!C_BIL.PAS.VKE.KOV</vt:lpstr>
      <vt:lpstr>'M103'!C_BIL.PAS.VKE.KOV.BHU</vt:lpstr>
      <vt:lpstr>'M102'!C_BIL.PAS.VKE.KOV.CAG</vt:lpstr>
      <vt:lpstr>'M102'!C_BIL.PAS.VKE.KOV.GMP</vt:lpstr>
      <vt:lpstr>'M102'!C_BIL.PAS.WBW</vt:lpstr>
      <vt:lpstr>'M102'!C_BIL.PAS.WFG</vt:lpstr>
      <vt:lpstr>'M103'!C_BIL.PAS.WFG.REP</vt:lpstr>
      <vt:lpstr>'M103'!C_BIL.PAS.WFG.SLB</vt:lpstr>
      <vt:lpstr>'M101'!D1_A</vt:lpstr>
      <vt:lpstr>'M102'!D1_A</vt:lpstr>
      <vt:lpstr>'M103'!D1_A</vt:lpstr>
      <vt:lpstr>'M104'!D1_A</vt:lpstr>
      <vt:lpstr>'M101'!D1_I</vt:lpstr>
      <vt:lpstr>'M102'!D1_I</vt:lpstr>
      <vt:lpstr>'M103'!D1_I</vt:lpstr>
      <vt:lpstr>'M104'!D1_I</vt:lpstr>
      <vt:lpstr>'M101'!D1_T</vt:lpstr>
      <vt:lpstr>'M102'!D1_T</vt:lpstr>
      <vt:lpstr>'M103'!D1_T</vt:lpstr>
      <vt:lpstr>'M104'!D1_T</vt:lpstr>
      <vt:lpstr>'M101'!D2_CHF</vt:lpstr>
      <vt:lpstr>'M102'!D2_CHF</vt:lpstr>
      <vt:lpstr>'M103'!D2_CHF</vt:lpstr>
      <vt:lpstr>'M104'!D2_CHF</vt:lpstr>
      <vt:lpstr>'M101'!D2_EM</vt:lpstr>
      <vt:lpstr>'M102'!D2_EM</vt:lpstr>
      <vt:lpstr>'M103'!D2_EM</vt:lpstr>
      <vt:lpstr>'M104'!D2_EM</vt:lpstr>
      <vt:lpstr>'M101'!D2_EUR</vt:lpstr>
      <vt:lpstr>'M102'!D2_EUR</vt:lpstr>
      <vt:lpstr>'M103'!D2_EUR</vt:lpstr>
      <vt:lpstr>'M104'!D2_EUR</vt:lpstr>
      <vt:lpstr>'M101'!D2_JPY</vt:lpstr>
      <vt:lpstr>'M102'!D2_JPY</vt:lpstr>
      <vt:lpstr>'M103'!D2_JPY</vt:lpstr>
      <vt:lpstr>'M104'!D2_JPY</vt:lpstr>
      <vt:lpstr>'M101'!D2_T</vt:lpstr>
      <vt:lpstr>'M102'!D2_T</vt:lpstr>
      <vt:lpstr>'M103'!D2_T</vt:lpstr>
      <vt:lpstr>'M104'!D2_T</vt:lpstr>
      <vt:lpstr>'M101'!D2_U</vt:lpstr>
      <vt:lpstr>'M102'!D2_U</vt:lpstr>
      <vt:lpstr>'M103'!D2_U</vt:lpstr>
      <vt:lpstr>'M104'!D2_U</vt:lpstr>
      <vt:lpstr>'M101'!D2_USD</vt:lpstr>
      <vt:lpstr>'M102'!D2_USD</vt:lpstr>
      <vt:lpstr>'M103'!D2_USD</vt:lpstr>
      <vt:lpstr>'M104'!D2_USD</vt:lpstr>
      <vt:lpstr>'M104'!D3_A</vt:lpstr>
      <vt:lpstr>'M101'!D3_ASI</vt:lpstr>
      <vt:lpstr>'M102'!D3_ASI</vt:lpstr>
      <vt:lpstr>'M101'!D3_B1M</vt:lpstr>
      <vt:lpstr>'M102'!D3_B1M</vt:lpstr>
      <vt:lpstr>'M102'!D3_B5J</vt:lpstr>
      <vt:lpstr>'M102'!D3_BAN</vt:lpstr>
      <vt:lpstr>'M103'!D3_BAN</vt:lpstr>
      <vt:lpstr>'M104'!D3_I</vt:lpstr>
      <vt:lpstr>'M101'!D3_IMM</vt:lpstr>
      <vt:lpstr>'M101'!D3_J15</vt:lpstr>
      <vt:lpstr>'M102'!D3_J15</vt:lpstr>
      <vt:lpstr>'M101'!D3_KUE</vt:lpstr>
      <vt:lpstr>'M102'!D3_KUE</vt:lpstr>
      <vt:lpstr>'M102'!D3_KUN</vt:lpstr>
      <vt:lpstr>'M103'!D3_KUN</vt:lpstr>
      <vt:lpstr>'M101'!D3_M13</vt:lpstr>
      <vt:lpstr>'M102'!D3_M13</vt:lpstr>
      <vt:lpstr>'M101'!D3_M31</vt:lpstr>
      <vt:lpstr>'M102'!D3_M31</vt:lpstr>
      <vt:lpstr>'M101'!D3_OEH</vt:lpstr>
      <vt:lpstr>'M101'!D3_RLZ</vt:lpstr>
      <vt:lpstr>'M102'!D3_RLZ</vt:lpstr>
      <vt:lpstr>'M101'!D3_T</vt:lpstr>
      <vt:lpstr>'M102'!D3_T</vt:lpstr>
      <vt:lpstr>'M103'!D3_T</vt:lpstr>
      <vt:lpstr>'M104'!D3_T</vt:lpstr>
      <vt:lpstr>'M101'!D3_U5J</vt:lpstr>
      <vt:lpstr>'M102'!D3_U5J</vt:lpstr>
      <vt:lpstr>'M101'!D4_BAN</vt:lpstr>
      <vt:lpstr>'M102'!D4_BAN</vt:lpstr>
      <vt:lpstr>'M101'!D4_GED</vt:lpstr>
      <vt:lpstr>'M101'!D4_HYD</vt:lpstr>
      <vt:lpstr>'M101'!D4_KUN</vt:lpstr>
      <vt:lpstr>'M102'!D4_KUN</vt:lpstr>
      <vt:lpstr>'M102'!D4_NUE</vt:lpstr>
      <vt:lpstr>'M101'!D4_T</vt:lpstr>
      <vt:lpstr>'M102'!D4_T</vt:lpstr>
      <vt:lpstr>'M102'!D4_UEB</vt:lpstr>
      <vt:lpstr>'M101'!D4_UNG</vt:lpstr>
      <vt:lpstr>'M101'!D5_ORK</vt:lpstr>
      <vt:lpstr>'M101'!D5_T</vt:lpstr>
      <vt:lpstr>'M101'!D5_U</vt:lpstr>
      <vt:lpstr>'M101'!Druckbereich</vt:lpstr>
      <vt:lpstr>'M102'!Druckbereich</vt:lpstr>
      <vt:lpstr>'M103'!Druckbereich</vt:lpstr>
      <vt:lpstr>'M104'!Druckbereich</vt:lpstr>
      <vt:lpstr>Start!Druckbereich</vt:lpstr>
      <vt:lpstr>'M101'!Drucktitel</vt:lpstr>
      <vt:lpstr>'M102'!Drucktitel</vt:lpstr>
      <vt:lpstr>'M103'!Drucktitel</vt:lpstr>
      <vt:lpstr>'M104'!Drucktitel</vt:lpstr>
      <vt:lpstr>'M101'!GESPERRT</vt:lpstr>
      <vt:lpstr>'M102'!GESPERRT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'M101'!INTERNAL</vt:lpstr>
      <vt:lpstr>'M102'!INTERNAL</vt:lpstr>
      <vt:lpstr>'M103'!INTERNAL</vt:lpstr>
      <vt:lpstr>'M104'!INTERNAL</vt:lpstr>
      <vt:lpstr>P_Subtitle</vt:lpstr>
      <vt:lpstr>P_Title</vt:lpstr>
      <vt:lpstr>'M101'!T_Konsi_Errors</vt:lpstr>
      <vt:lpstr>'M102'!T_Konsi_Errors</vt:lpstr>
      <vt:lpstr>'M103'!T_Konsi_Errors</vt:lpstr>
      <vt:lpstr>'M104'!T_Konsi_Errors</vt:lpstr>
      <vt:lpstr>'M101'!T_Konsi_Rules_Column</vt:lpstr>
      <vt:lpstr>'M102'!T_Konsi_Rules_Column</vt:lpstr>
      <vt:lpstr>'M103'!T_Konsi_Rules_Column</vt:lpstr>
      <vt:lpstr>'M104'!T_Konsi_Rules_Column</vt:lpstr>
      <vt:lpstr>'M101'!T_Konsi_Rules_Cross</vt:lpstr>
      <vt:lpstr>'M102'!T_Konsi_Rules_Cross</vt:lpstr>
      <vt:lpstr>'M103'!T_Konsi_Rules_Cross</vt:lpstr>
      <vt:lpstr>'M104'!T_Konsi_Rules_Cross</vt:lpstr>
      <vt:lpstr>'M101'!T_Konsi_Rules_Row</vt:lpstr>
      <vt:lpstr>'M102'!T_Konsi_Rules_Row</vt:lpstr>
      <vt:lpstr>'M103'!T_Konsi_Rules_Row</vt:lpstr>
      <vt:lpstr>'M104'!T_Konsi_Rules_Row</vt:lpstr>
      <vt:lpstr>Start!T_Konsi_Summary</vt:lpstr>
      <vt:lpstr>'M101'!T_Konsi_Warnings</vt:lpstr>
      <vt:lpstr>'M102'!T_Konsi_Warnings</vt:lpstr>
      <vt:lpstr>'M103'!T_Konsi_Warnings</vt:lpstr>
      <vt:lpstr>'M104'!T_Konsi_Warnings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Monatsbilanz</dc:title>
  <dc:subject>Erhebungsmittel</dc:subject>
  <dc:creator>SNB BNS</dc:creator>
  <cp:keywords>Statistiken, Erhebungen, Erhebungsmittel</cp:keywords>
  <cp:lastPrinted>2015-04-23T09:35:30Z</cp:lastPrinted>
  <dcterms:created xsi:type="dcterms:W3CDTF">2009-02-17T07:47:47Z</dcterms:created>
  <dcterms:modified xsi:type="dcterms:W3CDTF">2023-06-01T08:58:08Z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Ausführliche Monatsbilanz, Bankstelle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Order">
    <vt:lpwstr>3840700.00000000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ContentTypeId">
    <vt:lpwstr>0x0101007D2F1A9EF0CD26458704E34F920B1F40</vt:lpwstr>
  </property>
</Properties>
</file>