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nb.ch\daten\appsdata\PRIMA\Templates für PRIMA\Koordinatenbasierte EHM\ZAVE\ZAVX\ZAVI\2024.07.01\"/>
    </mc:Choice>
  </mc:AlternateContent>
  <xr:revisionPtr revIDLastSave="0" documentId="13_ncr:1_{8BC693FE-E5B5-470C-B2ED-7F05BDFD7325}" xr6:coauthVersionLast="47" xr6:coauthVersionMax="47" xr10:uidLastSave="{00000000-0000-0000-0000-000000000000}"/>
  <bookViews>
    <workbookView xWindow="-110" yWindow="-110" windowWidth="38620" windowHeight="21220" tabRatio="706" xr2:uid="{00000000-000D-0000-FFFF-FFFF00000000}"/>
  </bookViews>
  <sheets>
    <sheet name="Lieferschein" sheetId="3" r:id="rId1"/>
    <sheet name="ZAVI03_A.MELD" sheetId="2" r:id="rId2"/>
    <sheet name="ZAVI03_B.MELD" sheetId="4" r:id="rId3"/>
    <sheet name="ZAVI03_C.MELD" sheetId="5" r:id="rId4"/>
    <sheet name="ZAVI03_D.MELD" sheetId="6" r:id="rId5"/>
    <sheet name="ZAVI03_E.MELD" sheetId="7" r:id="rId6"/>
    <sheet name="ZAVI03_F.MELD" sheetId="8" r:id="rId7"/>
    <sheet name="ZAVI03_G.MELD" sheetId="9" r:id="rId8"/>
  </sheets>
  <definedNames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Card_Names" localSheetId="2">ZAVI03_B.MELD!$C$76:$C$83</definedName>
    <definedName name="Card_Names" localSheetId="3">ZAVI03_C.MELD!$C$76:$C$83</definedName>
    <definedName name="Card_Names" localSheetId="4">ZAVI03_D.MELD!$C$76:$C$83</definedName>
    <definedName name="Card_Names" localSheetId="5">ZAVI03_E.MELD!$C$76:$C$83</definedName>
    <definedName name="Card_Names" localSheetId="6">ZAVI03_F.MELD!$C$76:$C$83</definedName>
    <definedName name="Card_Names" localSheetId="7">ZAVI03_G.MELD!$C$76:$C$83</definedName>
    <definedName name="Card_Names">ZAVI03_A.MELD!$C$76:$C$83</definedName>
    <definedName name="EGeld_List" localSheetId="2">ZAVI03_B.MELD!$C$76:$D$83</definedName>
    <definedName name="EGeld_List" localSheetId="3">ZAVI03_C.MELD!$C$76:$D$83</definedName>
    <definedName name="EGeld_List" localSheetId="4">ZAVI03_D.MELD!$C$76:$D$83</definedName>
    <definedName name="EGeld_List" localSheetId="5">ZAVI03_E.MELD!$C$76:$D$83</definedName>
    <definedName name="EGeld_List" localSheetId="6">ZAVI03_F.MELD!$C$76:$D$83</definedName>
    <definedName name="EGeld_List" localSheetId="7">ZAVI03_G.MELD!$C$76:$D$83</definedName>
    <definedName name="EGeld_List">ZAVI03_A.MELD!$C$76:$D$83</definedName>
    <definedName name="EGeldcards" localSheetId="2">ZAVI03_B.MELD!$D$76:$D$83</definedName>
    <definedName name="EGeldcards" localSheetId="3">ZAVI03_C.MELD!$D$76:$D$83</definedName>
    <definedName name="EGeldcards" localSheetId="4">ZAVI03_D.MELD!$D$76:$D$83</definedName>
    <definedName name="EGeldcards" localSheetId="5">ZAVI03_E.MELD!$D$76:$D$83</definedName>
    <definedName name="EGeldcards" localSheetId="6">ZAVI03_F.MELD!$D$76:$D$83</definedName>
    <definedName name="EGeldcards" localSheetId="7">ZAVI03_G.MELD!$D$76:$D$83</definedName>
    <definedName name="EGeldcards">ZAVI03_A.MELD!$D$76:$D$83</definedName>
    <definedName name="P_Subtitl">Lieferschein!$B$7</definedName>
    <definedName name="P_Title">Lieferschein!$B$6</definedName>
    <definedName name="_xlnm.Print_Area" localSheetId="0">Lieferschein!$A$1:$H$41</definedName>
    <definedName name="_xlnm.Print_Area" localSheetId="1">ZAVI03_A.MELD!$A$1:$L$66</definedName>
    <definedName name="_xlnm.Print_Area" localSheetId="2">ZAVI03_B.MELD!$A$1:$L$66</definedName>
    <definedName name="_xlnm.Print_Area" localSheetId="3">ZAVI03_C.MELD!$A$1:$L$66</definedName>
    <definedName name="_xlnm.Print_Area" localSheetId="4">ZAVI03_D.MELD!$A$1:$L$66</definedName>
    <definedName name="_xlnm.Print_Area" localSheetId="5">ZAVI03_E.MELD!$A$1:$L$66</definedName>
    <definedName name="_xlnm.Print_Area" localSheetId="6">ZAVI03_F.MELD!$A$1:$L$66</definedName>
    <definedName name="_xlnm.Print_Area" localSheetId="7">ZAVI03_G.MELD!$A$1:$L$66</definedName>
    <definedName name="_xlnm.Print_Titles" localSheetId="1">ZAVI03_A.MELD!$1:$11</definedName>
    <definedName name="_xlnm.Print_Titles" localSheetId="2">ZAVI03_B.MELD!$1:$11</definedName>
    <definedName name="_xlnm.Print_Titles" localSheetId="3">ZAVI03_C.MELD!$1:$11</definedName>
    <definedName name="_xlnm.Print_Titles" localSheetId="4">ZAVI03_D.MELD!$1:$11</definedName>
    <definedName name="_xlnm.Print_Titles" localSheetId="5">ZAVI03_E.MELD!$1:$11</definedName>
    <definedName name="_xlnm.Print_Titles" localSheetId="6">ZAVI03_F.MELD!$1:$11</definedName>
    <definedName name="_xlnm.Print_Titles" localSheetId="7">ZAVI03_G.MELD!$1:$11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" l="1"/>
  <c r="G21" i="3" s="1"/>
  <c r="K4" i="5"/>
  <c r="K4" i="6"/>
  <c r="F90" i="6" s="1"/>
  <c r="K4" i="7"/>
  <c r="G71" i="7" s="1"/>
  <c r="K4" i="8"/>
  <c r="F90" i="8" s="1"/>
  <c r="K4" i="9"/>
  <c r="G26" i="3" s="1"/>
  <c r="K4" i="2"/>
  <c r="G71" i="2" s="1"/>
  <c r="G71" i="5"/>
  <c r="C94" i="5"/>
  <c r="D22" i="3" s="1"/>
  <c r="G23" i="3"/>
  <c r="G25" i="3"/>
  <c r="F90" i="9"/>
  <c r="G71" i="9"/>
  <c r="C93" i="9"/>
  <c r="C90" i="9"/>
  <c r="H70" i="9"/>
  <c r="G70" i="9"/>
  <c r="G69" i="9"/>
  <c r="B65" i="9"/>
  <c r="K3" i="9"/>
  <c r="C91" i="9" s="1"/>
  <c r="K2" i="9"/>
  <c r="C89" i="9"/>
  <c r="C93" i="8"/>
  <c r="C90" i="8"/>
  <c r="H70" i="8"/>
  <c r="G70" i="8"/>
  <c r="G69" i="8"/>
  <c r="B65" i="8"/>
  <c r="K3" i="8"/>
  <c r="C91" i="8" s="1"/>
  <c r="K2" i="8"/>
  <c r="C89" i="8"/>
  <c r="C93" i="7"/>
  <c r="C90" i="7"/>
  <c r="H70" i="7"/>
  <c r="C94" i="7" s="1"/>
  <c r="D24" i="3" s="1"/>
  <c r="G70" i="7"/>
  <c r="G69" i="7"/>
  <c r="B65" i="7"/>
  <c r="K3" i="7"/>
  <c r="C91" i="7" s="1"/>
  <c r="K2" i="7"/>
  <c r="C89" i="7"/>
  <c r="C93" i="6"/>
  <c r="C90" i="6"/>
  <c r="H70" i="6"/>
  <c r="G70" i="6"/>
  <c r="G69" i="6"/>
  <c r="B65" i="6"/>
  <c r="K3" i="6"/>
  <c r="C91" i="6"/>
  <c r="K2" i="6"/>
  <c r="C89" i="6" s="1"/>
  <c r="C93" i="5"/>
  <c r="C90" i="5"/>
  <c r="H70" i="5"/>
  <c r="G70" i="5"/>
  <c r="G69" i="5"/>
  <c r="B65" i="5"/>
  <c r="K3" i="5"/>
  <c r="C91" i="5"/>
  <c r="K2" i="5"/>
  <c r="C89" i="5"/>
  <c r="C93" i="4"/>
  <c r="C90" i="4"/>
  <c r="H70" i="4"/>
  <c r="G70" i="4"/>
  <c r="G69" i="4"/>
  <c r="B65" i="4"/>
  <c r="K3" i="4"/>
  <c r="C91" i="4"/>
  <c r="K2" i="4"/>
  <c r="C89" i="4" s="1"/>
  <c r="H70" i="2"/>
  <c r="G70" i="2"/>
  <c r="G69" i="2"/>
  <c r="C94" i="2" s="1"/>
  <c r="D20" i="3" s="1"/>
  <c r="C93" i="2"/>
  <c r="K3" i="2"/>
  <c r="C91" i="2"/>
  <c r="K2" i="2"/>
  <c r="C89" i="2"/>
  <c r="B65" i="2"/>
  <c r="C90" i="2"/>
  <c r="H39" i="3"/>
  <c r="H37" i="3" s="1"/>
  <c r="B34" i="3"/>
  <c r="C94" i="6"/>
  <c r="D23" i="3" s="1"/>
  <c r="G71" i="6"/>
  <c r="F90" i="5"/>
  <c r="G24" i="3"/>
  <c r="G22" i="3"/>
  <c r="F90" i="7"/>
  <c r="G20" i="3"/>
  <c r="G71" i="8" l="1"/>
  <c r="C94" i="8" s="1"/>
  <c r="D25" i="3" s="1"/>
  <c r="F90" i="2"/>
  <c r="F90" i="4"/>
  <c r="G71" i="4"/>
  <c r="C94" i="4" s="1"/>
  <c r="D21" i="3" s="1"/>
  <c r="C94" i="9"/>
  <c r="D26" i="3" s="1"/>
  <c r="H36" i="3"/>
  <c r="D28" i="3" l="1"/>
  <c r="B28" i="3" s="1"/>
</calcChain>
</file>

<file path=xl/sharedStrings.xml><?xml version="1.0" encoding="utf-8"?>
<sst xmlns="http://schemas.openxmlformats.org/spreadsheetml/2006/main" count="694" uniqueCount="107">
  <si>
    <t>Schweizerische Nationalbank</t>
  </si>
  <si>
    <t>XXXXXX</t>
  </si>
  <si>
    <t>Postfach</t>
  </si>
  <si>
    <t>Firma</t>
  </si>
  <si>
    <t>Adresse</t>
  </si>
  <si>
    <t>PLZ Ort</t>
  </si>
  <si>
    <t>Tel.-Nr.</t>
  </si>
  <si>
    <t>E-Mail</t>
  </si>
  <si>
    <t>1.1</t>
  </si>
  <si>
    <t>1.1.1</t>
  </si>
  <si>
    <t>2.1</t>
  </si>
  <si>
    <t>$fid</t>
  </si>
  <si>
    <t>Erhebung</t>
  </si>
  <si>
    <t>Formular(e)</t>
  </si>
  <si>
    <t xml:space="preserve"> -&gt;weiter mit Tabulator</t>
  </si>
  <si>
    <t>Stichdatum</t>
  </si>
  <si>
    <t>TT.MM.JJJJ</t>
  </si>
  <si>
    <t>Spezielle Lieferung</t>
  </si>
  <si>
    <t>Bitte ausfüllen:</t>
  </si>
  <si>
    <t>Abteilung</t>
  </si>
  <si>
    <t>Ansprechperson</t>
  </si>
  <si>
    <t>Validierungen</t>
  </si>
  <si>
    <t>Fehler</t>
  </si>
  <si>
    <r>
      <rPr>
        <b/>
        <sz val="10"/>
        <color indexed="8"/>
        <rFont val="Arial"/>
        <family val="2"/>
      </rPr>
      <t>Bemerkungen:</t>
    </r>
    <r>
      <rPr>
        <sz val="10"/>
        <color theme="1"/>
        <rFont val="Arial"/>
        <family val="2"/>
      </rPr>
      <t xml:space="preserve"> Für Ihre </t>
    </r>
    <r>
      <rPr>
        <sz val="10"/>
        <color indexed="8"/>
        <rFont val="Arial"/>
        <family val="2"/>
      </rPr>
      <t>Bemerkungen zu Ihrer Datenlieferung verwenden Sie bitte ein separates Dokument</t>
    </r>
  </si>
  <si>
    <t>Formulare bestellen:</t>
  </si>
  <si>
    <t>Fragen zu Erhebungen:</t>
  </si>
  <si>
    <t>CH-8022 Zürich</t>
  </si>
  <si>
    <t>Betreff:</t>
  </si>
  <si>
    <t>Kol. 01</t>
  </si>
  <si>
    <t xml:space="preserve">     davon mit kontaktloser Zahlungsfunktion</t>
  </si>
  <si>
    <t>2. Zahlungen</t>
  </si>
  <si>
    <t>Inländische Zahlungskarten</t>
  </si>
  <si>
    <t>Betrag</t>
  </si>
  <si>
    <t>Transaktionen</t>
  </si>
  <si>
    <t>in Tausend</t>
  </si>
  <si>
    <t>in Mio. CHF</t>
  </si>
  <si>
    <t>Kol. 02</t>
  </si>
  <si>
    <t>Kol. 03</t>
  </si>
  <si>
    <t>Zahlungen im Inland</t>
  </si>
  <si>
    <t>2.1.1</t>
  </si>
  <si>
    <t xml:space="preserve">     davon kontaktlos ausgelöst</t>
  </si>
  <si>
    <t>3. Bargeldbezüge</t>
  </si>
  <si>
    <t>Bargeldbezüge im Inland</t>
  </si>
  <si>
    <t>Bezüge an Geldausgabeautomaten und an Verkaufspunkten</t>
  </si>
  <si>
    <t>3.1</t>
  </si>
  <si>
    <t>Total</t>
  </si>
  <si>
    <t>Parameter</t>
  </si>
  <si>
    <t>Bitte Zahlungsinstrument wählen</t>
  </si>
  <si>
    <t>$par</t>
  </si>
  <si>
    <t>American Express</t>
  </si>
  <si>
    <t>$eod</t>
  </si>
  <si>
    <t>ZAVI</t>
  </si>
  <si>
    <t>1. Karten</t>
  </si>
  <si>
    <t>Anzahl Karten</t>
  </si>
  <si>
    <t>Zahlungen von Waren und Dienstleistungen im Präsenzgeschäft</t>
  </si>
  <si>
    <t>Zahlungen von Waren und Dienstleistungen im Distanzgeschäft</t>
  </si>
  <si>
    <t>Zahlungen im Ausland</t>
  </si>
  <si>
    <t>2.3</t>
  </si>
  <si>
    <t>3.2</t>
  </si>
  <si>
    <t>Kontrollen:</t>
  </si>
  <si>
    <t>Bargeldbezüge im Ausland</t>
  </si>
  <si>
    <t>ZAVI03</t>
  </si>
  <si>
    <t>Issuer – E-Geld</t>
  </si>
  <si>
    <t>4. Ladungen und Float</t>
  </si>
  <si>
    <t>Ladungen</t>
  </si>
  <si>
    <t>4.1</t>
  </si>
  <si>
    <t>Float</t>
  </si>
  <si>
    <t>4.2</t>
  </si>
  <si>
    <t>E-Geldlist</t>
  </si>
  <si>
    <t>Reka-Card</t>
  </si>
  <si>
    <t>Anzahl Karten nicht leer</t>
  </si>
  <si>
    <t>Zeile 001 &gt;/= Zeile 011 -&gt; ERROR</t>
  </si>
  <si>
    <t>Zeile 002 &gt;/= Zeile 021 -&gt; ERROR</t>
  </si>
  <si>
    <t>AME</t>
  </si>
  <si>
    <t>Diners &amp; Discover</t>
  </si>
  <si>
    <t>DIN</t>
  </si>
  <si>
    <t>MAE</t>
  </si>
  <si>
    <t>MAS</t>
  </si>
  <si>
    <t>Weitere</t>
  </si>
  <si>
    <t>WEI</t>
  </si>
  <si>
    <t>PAY</t>
  </si>
  <si>
    <t>REK</t>
  </si>
  <si>
    <t>VIS</t>
  </si>
  <si>
    <t>Visa</t>
  </si>
  <si>
    <t>Bargeldloser Zahlungsverkehr</t>
  </si>
  <si>
    <t>Bestand 
per Ende Monat</t>
  </si>
  <si>
    <t>Total (per Ende Monat)</t>
  </si>
  <si>
    <t>EGeldcards</t>
  </si>
  <si>
    <t>ZAVI03_A</t>
  </si>
  <si>
    <t>ZAVI03_B</t>
  </si>
  <si>
    <t>ZAVI03_C</t>
  </si>
  <si>
    <t>ZAVI03_D</t>
  </si>
  <si>
    <t>ZAVI03_E</t>
  </si>
  <si>
    <t>ZAVI03_F</t>
  </si>
  <si>
    <t>ZAVI03_G</t>
  </si>
  <si>
    <t>Tel: +41 58 631 00 00</t>
  </si>
  <si>
    <t>SNB-Code</t>
  </si>
  <si>
    <t>Formular</t>
  </si>
  <si>
    <r>
      <rPr>
        <b/>
        <sz val="10"/>
        <color indexed="8"/>
        <rFont val="Arial"/>
        <family val="2"/>
      </rPr>
      <t>Erläuterungen:</t>
    </r>
    <r>
      <rPr>
        <sz val="10"/>
        <color indexed="8"/>
        <rFont val="Arial"/>
        <family val="2"/>
      </rPr>
      <t xml:space="preserve"> Die Erläuterungen zu dieser Erhebung finden Sie auf </t>
    </r>
    <r>
      <rPr>
        <i/>
        <u/>
        <sz val="10"/>
        <color indexed="8"/>
        <rFont val="Arial"/>
        <family val="2"/>
      </rPr>
      <t>https://emi.snb.ch/de/emi/ZAVX</t>
    </r>
  </si>
  <si>
    <t>Release 1.2</t>
  </si>
  <si>
    <t>Statistik</t>
  </si>
  <si>
    <r>
      <t xml:space="preserve">sowie weitere wichtige Informationen unter </t>
    </r>
    <r>
      <rPr>
        <i/>
        <u/>
        <sz val="10"/>
        <color indexed="8"/>
        <rFont val="Arial"/>
        <family val="2"/>
      </rPr>
      <t>www.snb.ch</t>
    </r>
    <r>
      <rPr>
        <i/>
        <sz val="10"/>
        <color indexed="8"/>
        <rFont val="Arial"/>
        <family val="2"/>
      </rPr>
      <t xml:space="preserve"> &gt; Die SNB &gt; Statistik &gt; Erhebungen.</t>
    </r>
  </si>
  <si>
    <r>
      <rPr>
        <b/>
        <sz val="10"/>
        <rFont val="Arial"/>
        <family val="2"/>
      </rPr>
      <t>Einreichefrist</t>
    </r>
    <r>
      <rPr>
        <sz val="10"/>
        <rFont val="Arial"/>
        <family val="2"/>
      </rPr>
      <t xml:space="preserve">: Das monatlich auszufüllende Formular ist jeweils </t>
    </r>
    <r>
      <rPr>
        <b/>
        <sz val="10"/>
        <rFont val="Arial"/>
        <family val="2"/>
      </rPr>
      <t>innert einem Monat</t>
    </r>
    <r>
      <rPr>
        <sz val="10"/>
        <rFont val="Arial"/>
        <family val="2"/>
      </rPr>
      <t xml:space="preserve"> einzureichen.</t>
    </r>
  </si>
  <si>
    <t>1.00.D1</t>
  </si>
  <si>
    <t>Mastercard</t>
  </si>
  <si>
    <t>Debit Mastercard (inkl. Maestro)</t>
  </si>
  <si>
    <t>Paysafecard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</si>
</sst>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##,##0_)"/>
    <numFmt numFmtId="166" formatCode="000000"/>
    <numFmt numFmtId="167" formatCode="0&quot; ERROR&quot;"/>
    <numFmt numFmtId="168" formatCode="d/mm/yyyy"/>
    <numFmt numFmtId="169" formatCode="#,##0_);[Red]\-#,##0_);;@"/>
    <numFmt numFmtId="170" formatCode="000"/>
    <numFmt numFmtId="171" formatCode="#,##0.0_);[Red]\-#,##0.0_);;@"/>
  </numFmts>
  <fonts count="28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u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FF0000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rgb="FFDCEFB4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5">
    <xf numFmtId="0" fontId="0" fillId="0" borderId="0"/>
    <xf numFmtId="169" fontId="14" fillId="0" borderId="1" applyFill="0">
      <protection locked="0"/>
    </xf>
    <xf numFmtId="171" fontId="14" fillId="0" borderId="1">
      <protection locked="0"/>
    </xf>
    <xf numFmtId="0" fontId="14" fillId="2" borderId="2" applyNumberFormat="0">
      <alignment vertical="center"/>
    </xf>
    <xf numFmtId="169" fontId="14" fillId="0" borderId="3"/>
    <xf numFmtId="165" fontId="2" fillId="0" borderId="4">
      <alignment horizontal="center"/>
      <protection locked="0"/>
    </xf>
    <xf numFmtId="0" fontId="14" fillId="0" borderId="5" applyNumberFormat="0">
      <alignment horizontal="center" vertical="center"/>
    </xf>
    <xf numFmtId="169" fontId="14" fillId="0" borderId="2" applyNumberFormat="0" applyFont="0" applyAlignment="0">
      <alignment vertical="center"/>
    </xf>
    <xf numFmtId="170" fontId="14" fillId="3" borderId="2">
      <alignment horizont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4" borderId="0" applyNumberFormat="0" applyBorder="0" applyAlignment="0" applyProtection="0"/>
    <xf numFmtId="0" fontId="14" fillId="0" borderId="0"/>
    <xf numFmtId="164" fontId="4" fillId="0" borderId="0" applyFill="0" applyBorder="0">
      <alignment horizontal="left"/>
    </xf>
    <xf numFmtId="0" fontId="17" fillId="0" borderId="0" applyNumberFormat="0" applyFill="0" applyBorder="0" applyAlignment="0" applyProtection="0"/>
    <xf numFmtId="0" fontId="18" fillId="5" borderId="6">
      <alignment horizontal="center" vertical="center"/>
    </xf>
  </cellStyleXfs>
  <cellXfs count="160">
    <xf numFmtId="0" fontId="0" fillId="0" borderId="0" xfId="0"/>
    <xf numFmtId="0" fontId="2" fillId="0" borderId="0" xfId="0" applyFont="1" applyAlignment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2" fillId="0" borderId="7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0" xfId="0" applyFont="1" applyAlignment="1">
      <alignment horizontal="right"/>
    </xf>
    <xf numFmtId="0" fontId="2" fillId="0" borderId="10" xfId="0" applyFont="1" applyBorder="1"/>
    <xf numFmtId="0" fontId="5" fillId="0" borderId="4" xfId="0" applyFont="1" applyBorder="1" applyAlignment="1">
      <alignment horizontal="center" vertical="center"/>
    </xf>
    <xf numFmtId="0" fontId="19" fillId="0" borderId="0" xfId="0" applyFont="1"/>
    <xf numFmtId="0" fontId="0" fillId="0" borderId="0" xfId="0" applyFont="1"/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0" fillId="0" borderId="22" xfId="0" applyFont="1" applyBorder="1" applyAlignment="1">
      <alignment horizontal="right" vertical="center"/>
    </xf>
    <xf numFmtId="166" fontId="21" fillId="6" borderId="23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14" fontId="21" fillId="6" borderId="24" xfId="0" applyNumberFormat="1" applyFont="1" applyFill="1" applyBorder="1" applyAlignment="1" applyProtection="1">
      <alignment horizontal="center" vertical="center"/>
      <protection locked="0"/>
    </xf>
    <xf numFmtId="0" fontId="21" fillId="6" borderId="23" xfId="0" applyFont="1" applyFill="1" applyBorder="1" applyAlignment="1" applyProtection="1">
      <alignment horizontal="center" vertical="center"/>
      <protection locked="0"/>
    </xf>
    <xf numFmtId="0" fontId="17" fillId="0" borderId="0" xfId="13" applyFont="1"/>
    <xf numFmtId="0" fontId="19" fillId="0" borderId="0" xfId="0" applyFont="1" applyAlignment="1">
      <alignment horizontal="left"/>
    </xf>
    <xf numFmtId="0" fontId="23" fillId="0" borderId="0" xfId="0" applyFont="1" applyAlignment="1"/>
    <xf numFmtId="0" fontId="23" fillId="0" borderId="0" xfId="0" applyFont="1" applyAlignment="1">
      <alignment wrapText="1"/>
    </xf>
    <xf numFmtId="0" fontId="0" fillId="0" borderId="0" xfId="0"/>
    <xf numFmtId="0" fontId="21" fillId="0" borderId="0" xfId="0" applyFont="1" applyFill="1" applyAlignment="1">
      <alignment vertical="center" textRotation="90"/>
    </xf>
    <xf numFmtId="0" fontId="19" fillId="0" borderId="0" xfId="0" applyFont="1" applyFill="1"/>
    <xf numFmtId="0" fontId="0" fillId="0" borderId="0" xfId="0" applyFont="1" applyFill="1"/>
    <xf numFmtId="0" fontId="0" fillId="0" borderId="0" xfId="0" applyFont="1" applyFill="1" applyBorder="1" applyProtection="1"/>
    <xf numFmtId="0" fontId="24" fillId="5" borderId="25" xfId="0" applyFont="1" applyFill="1" applyBorder="1" applyAlignment="1">
      <alignment horizontal="left" vertical="center"/>
    </xf>
    <xf numFmtId="0" fontId="19" fillId="5" borderId="25" xfId="0" applyFont="1" applyFill="1" applyBorder="1" applyAlignment="1">
      <alignment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vertical="center"/>
    </xf>
    <xf numFmtId="0" fontId="0" fillId="5" borderId="0" xfId="0" applyFont="1" applyFill="1" applyAlignment="1">
      <alignment horizontal="left"/>
    </xf>
    <xf numFmtId="0" fontId="0" fillId="5" borderId="0" xfId="0" applyFont="1" applyFill="1"/>
    <xf numFmtId="0" fontId="0" fillId="5" borderId="0" xfId="0" applyFill="1" applyAlignment="1">
      <alignment horizontal="left" vertical="center"/>
    </xf>
    <xf numFmtId="0" fontId="0" fillId="5" borderId="0" xfId="0" applyFont="1" applyFill="1" applyAlignment="1">
      <alignment vertical="center"/>
    </xf>
    <xf numFmtId="0" fontId="0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/>
    </xf>
    <xf numFmtId="0" fontId="18" fillId="5" borderId="26" xfId="0" applyFont="1" applyFill="1" applyBorder="1" applyAlignment="1">
      <alignment vertical="center"/>
    </xf>
    <xf numFmtId="0" fontId="0" fillId="5" borderId="26" xfId="0" applyFont="1" applyFill="1" applyBorder="1" applyAlignment="1">
      <alignment vertical="center"/>
    </xf>
    <xf numFmtId="0" fontId="24" fillId="5" borderId="26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9" xfId="9" applyFont="1" applyBorder="1" applyAlignment="1" applyProtection="1">
      <alignment horizontal="left" readingOrder="1"/>
    </xf>
    <xf numFmtId="0" fontId="20" fillId="0" borderId="9" xfId="0" applyFont="1" applyBorder="1"/>
    <xf numFmtId="0" fontId="26" fillId="0" borderId="0" xfId="0" applyFont="1" applyAlignment="1">
      <alignment horizontal="left" readingOrder="1"/>
    </xf>
    <xf numFmtId="0" fontId="20" fillId="0" borderId="0" xfId="0" applyFont="1" applyAlignment="1"/>
    <xf numFmtId="0" fontId="26" fillId="0" borderId="0" xfId="0" applyFont="1" applyAlignment="1">
      <alignment horizontal="right" readingOrder="1"/>
    </xf>
    <xf numFmtId="0" fontId="19" fillId="0" borderId="0" xfId="0" applyFont="1" applyAlignment="1"/>
    <xf numFmtId="0" fontId="25" fillId="0" borderId="0" xfId="9" applyFont="1" applyAlignment="1" applyProtection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168" fontId="5" fillId="0" borderId="4" xfId="0" quotePrefix="1" applyNumberFormat="1" applyFont="1" applyBorder="1" applyAlignment="1" applyProtection="1">
      <alignment horizontal="center" vertical="center"/>
    </xf>
    <xf numFmtId="169" fontId="14" fillId="0" borderId="1" xfId="1">
      <protection locked="0"/>
    </xf>
    <xf numFmtId="170" fontId="14" fillId="3" borderId="2" xfId="8">
      <alignment horizontal="center"/>
    </xf>
    <xf numFmtId="14" fontId="2" fillId="0" borderId="0" xfId="0" applyNumberFormat="1" applyFont="1" applyBorder="1"/>
    <xf numFmtId="2" fontId="2" fillId="0" borderId="0" xfId="0" applyNumberFormat="1" applyFont="1" applyBorder="1" applyAlignment="1">
      <alignment horizontal="left"/>
    </xf>
    <xf numFmtId="0" fontId="0" fillId="0" borderId="0" xfId="0" quotePrefix="1"/>
    <xf numFmtId="164" fontId="5" fillId="0" borderId="0" xfId="12" applyFont="1" applyBorder="1">
      <alignment horizontal="left"/>
    </xf>
    <xf numFmtId="0" fontId="0" fillId="5" borderId="0" xfId="0" applyFont="1" applyFill="1" applyProtection="1"/>
    <xf numFmtId="0" fontId="19" fillId="5" borderId="0" xfId="0" applyFont="1" applyFill="1" applyAlignment="1" applyProtection="1">
      <alignment horizontal="center"/>
    </xf>
    <xf numFmtId="0" fontId="3" fillId="0" borderId="0" xfId="11" applyFont="1"/>
    <xf numFmtId="0" fontId="14" fillId="0" borderId="0" xfId="11"/>
    <xf numFmtId="0" fontId="23" fillId="0" borderId="0" xfId="11" applyFont="1" applyBorder="1"/>
    <xf numFmtId="164" fontId="12" fillId="0" borderId="0" xfId="12" applyFont="1" applyBorder="1">
      <alignment horizontal="left"/>
    </xf>
    <xf numFmtId="0" fontId="13" fillId="0" borderId="0" xfId="11" applyFont="1"/>
    <xf numFmtId="0" fontId="5" fillId="0" borderId="0" xfId="11" applyFont="1" applyAlignment="1">
      <alignment horizontal="center" vertical="top"/>
    </xf>
    <xf numFmtId="0" fontId="5" fillId="0" borderId="0" xfId="11" applyFont="1" applyAlignment="1">
      <alignment horizontal="left" vertical="top"/>
    </xf>
    <xf numFmtId="0" fontId="14" fillId="0" borderId="9" xfId="11" applyBorder="1"/>
    <xf numFmtId="164" fontId="5" fillId="0" borderId="11" xfId="12" applyFont="1" applyBorder="1">
      <alignment horizontal="left"/>
    </xf>
    <xf numFmtId="164" fontId="13" fillId="0" borderId="11" xfId="12" applyFont="1" applyBorder="1">
      <alignment horizontal="left"/>
    </xf>
    <xf numFmtId="0" fontId="14" fillId="0" borderId="11" xfId="11" applyBorder="1"/>
    <xf numFmtId="0" fontId="14" fillId="0" borderId="12" xfId="11" applyBorder="1"/>
    <xf numFmtId="0" fontId="14" fillId="0" borderId="13" xfId="11" applyBorder="1"/>
    <xf numFmtId="0" fontId="14" fillId="0" borderId="5" xfId="6" applyBorder="1">
      <alignment horizontal="center" vertical="center"/>
    </xf>
    <xf numFmtId="0" fontId="14" fillId="0" borderId="2" xfId="11" applyBorder="1"/>
    <xf numFmtId="0" fontId="14" fillId="0" borderId="0" xfId="11" applyBorder="1"/>
    <xf numFmtId="170" fontId="14" fillId="3" borderId="13" xfId="8" applyBorder="1">
      <alignment horizontal="center"/>
    </xf>
    <xf numFmtId="2" fontId="14" fillId="0" borderId="0" xfId="11" quotePrefix="1" applyNumberFormat="1" applyBorder="1"/>
    <xf numFmtId="0" fontId="14" fillId="0" borderId="14" xfId="11" applyBorder="1"/>
    <xf numFmtId="0" fontId="14" fillId="0" borderId="15" xfId="11" applyBorder="1"/>
    <xf numFmtId="0" fontId="14" fillId="0" borderId="7" xfId="11" applyBorder="1" applyAlignment="1">
      <alignment horizontal="left"/>
    </xf>
    <xf numFmtId="0" fontId="14" fillId="0" borderId="13" xfId="11" applyBorder="1" applyAlignment="1">
      <alignment horizontal="left"/>
    </xf>
    <xf numFmtId="0" fontId="14" fillId="0" borderId="8" xfId="11" applyBorder="1" applyAlignment="1">
      <alignment horizontal="left" vertical="top"/>
    </xf>
    <xf numFmtId="0" fontId="14" fillId="0" borderId="2" xfId="11" applyBorder="1" applyAlignment="1">
      <alignment horizontal="left" vertical="top"/>
    </xf>
    <xf numFmtId="0" fontId="14" fillId="0" borderId="10" xfId="6" applyBorder="1">
      <alignment horizontal="center" vertical="center"/>
    </xf>
    <xf numFmtId="0" fontId="14" fillId="0" borderId="5" xfId="6">
      <alignment horizontal="center" vertical="center"/>
    </xf>
    <xf numFmtId="0" fontId="14" fillId="0" borderId="5" xfId="11" applyBorder="1"/>
    <xf numFmtId="164" fontId="5" fillId="7" borderId="11" xfId="12" applyFont="1" applyFill="1" applyBorder="1">
      <alignment horizontal="left"/>
    </xf>
    <xf numFmtId="0" fontId="14" fillId="7" borderId="11" xfId="11" applyFill="1" applyBorder="1"/>
    <xf numFmtId="0" fontId="14" fillId="7" borderId="13" xfId="7" applyNumberFormat="1" applyFont="1" applyFill="1" applyBorder="1" applyAlignment="1"/>
    <xf numFmtId="164" fontId="4" fillId="0" borderId="0" xfId="12" applyFont="1" applyFill="1" applyBorder="1">
      <alignment horizontal="left"/>
    </xf>
    <xf numFmtId="0" fontId="14" fillId="0" borderId="0" xfId="11" applyFill="1" applyBorder="1"/>
    <xf numFmtId="0" fontId="14" fillId="0" borderId="2" xfId="7" applyNumberFormat="1" applyFont="1" applyFill="1" applyBorder="1" applyAlignment="1"/>
    <xf numFmtId="0" fontId="14" fillId="0" borderId="0" xfId="11" quotePrefix="1" applyBorder="1" applyAlignment="1">
      <alignment horizontal="left"/>
    </xf>
    <xf numFmtId="0" fontId="4" fillId="0" borderId="0" xfId="11" applyFont="1" applyFill="1" applyBorder="1"/>
    <xf numFmtId="0" fontId="4" fillId="0" borderId="16" xfId="11" applyFont="1" applyFill="1" applyBorder="1"/>
    <xf numFmtId="0" fontId="14" fillId="0" borderId="16" xfId="11" applyFill="1" applyBorder="1"/>
    <xf numFmtId="0" fontId="14" fillId="0" borderId="8" xfId="11" applyBorder="1" applyAlignment="1">
      <alignment horizontal="left"/>
    </xf>
    <xf numFmtId="0" fontId="14" fillId="0" borderId="2" xfId="11" applyBorder="1" applyAlignment="1">
      <alignment horizontal="left"/>
    </xf>
    <xf numFmtId="164" fontId="4" fillId="0" borderId="0" xfId="12" applyFont="1" applyBorder="1">
      <alignment horizontal="left"/>
    </xf>
    <xf numFmtId="0" fontId="14" fillId="0" borderId="8" xfId="7" applyNumberFormat="1" applyFont="1" applyBorder="1" applyAlignment="1"/>
    <xf numFmtId="0" fontId="14" fillId="0" borderId="2" xfId="7" applyNumberFormat="1" applyFont="1" applyBorder="1" applyAlignment="1"/>
    <xf numFmtId="0" fontId="14" fillId="0" borderId="11" xfId="11" applyBorder="1" applyAlignment="1">
      <alignment horizontal="right"/>
    </xf>
    <xf numFmtId="0" fontId="14" fillId="0" borderId="17" xfId="11" applyBorder="1"/>
    <xf numFmtId="0" fontId="14" fillId="0" borderId="7" xfId="11" applyBorder="1"/>
    <xf numFmtId="0" fontId="14" fillId="0" borderId="10" xfId="11" applyBorder="1"/>
    <xf numFmtId="0" fontId="14" fillId="0" borderId="2" xfId="7" applyNumberFormat="1" applyAlignment="1"/>
    <xf numFmtId="164" fontId="5" fillId="7" borderId="11" xfId="12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14" fontId="2" fillId="0" borderId="8" xfId="0" applyNumberFormat="1" applyFont="1" applyBorder="1"/>
    <xf numFmtId="2" fontId="2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67" fontId="11" fillId="0" borderId="10" xfId="0" applyNumberFormat="1" applyFont="1" applyBorder="1"/>
    <xf numFmtId="0" fontId="2" fillId="0" borderId="11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7" fontId="11" fillId="0" borderId="9" xfId="0" applyNumberFormat="1" applyFont="1" applyBorder="1" applyAlignment="1">
      <alignment horizontal="left"/>
    </xf>
    <xf numFmtId="0" fontId="2" fillId="0" borderId="11" xfId="0" applyFont="1" applyBorder="1"/>
    <xf numFmtId="164" fontId="5" fillId="7" borderId="0" xfId="12" applyFont="1" applyFill="1" applyBorder="1" applyAlignment="1">
      <alignment horizontal="left" vertical="center"/>
    </xf>
    <xf numFmtId="164" fontId="5" fillId="7" borderId="0" xfId="12" applyFont="1" applyFill="1" applyBorder="1">
      <alignment horizontal="left"/>
    </xf>
    <xf numFmtId="0" fontId="14" fillId="7" borderId="0" xfId="11" applyFill="1" applyBorder="1"/>
    <xf numFmtId="0" fontId="14" fillId="7" borderId="17" xfId="11" applyFill="1" applyBorder="1"/>
    <xf numFmtId="0" fontId="14" fillId="7" borderId="2" xfId="7" applyNumberFormat="1" applyFont="1" applyFill="1" applyBorder="1" applyAlignment="1"/>
    <xf numFmtId="0" fontId="24" fillId="5" borderId="0" xfId="0" applyFont="1" applyFill="1"/>
    <xf numFmtId="0" fontId="0" fillId="5" borderId="0" xfId="0" applyFill="1"/>
    <xf numFmtId="0" fontId="27" fillId="0" borderId="0" xfId="0" applyFont="1"/>
    <xf numFmtId="0" fontId="1" fillId="0" borderId="14" xfId="0" applyFont="1" applyBorder="1" applyAlignment="1">
      <alignment vertical="center"/>
    </xf>
    <xf numFmtId="0" fontId="18" fillId="5" borderId="6" xfId="14">
      <alignment horizontal="center" vertical="center"/>
    </xf>
    <xf numFmtId="0" fontId="1" fillId="0" borderId="15" xfId="0" applyFont="1" applyBorder="1" applyAlignment="1">
      <alignment vertical="center"/>
    </xf>
    <xf numFmtId="169" fontId="14" fillId="2" borderId="2" xfId="3" applyNumberFormat="1">
      <alignment vertical="center"/>
    </xf>
    <xf numFmtId="170" fontId="14" fillId="2" borderId="2" xfId="3" applyNumberFormat="1">
      <alignment vertical="center"/>
    </xf>
    <xf numFmtId="0" fontId="14" fillId="0" borderId="7" xfId="11" applyFont="1" applyBorder="1" applyAlignment="1">
      <alignment horizontal="left" vertical="center" wrapText="1"/>
    </xf>
    <xf numFmtId="171" fontId="14" fillId="0" borderId="1" xfId="2">
      <protection locked="0"/>
    </xf>
    <xf numFmtId="171" fontId="14" fillId="0" borderId="1" xfId="2" quotePrefix="1">
      <protection locked="0"/>
    </xf>
    <xf numFmtId="0" fontId="0" fillId="0" borderId="15" xfId="0" quotePrefix="1" applyBorder="1"/>
    <xf numFmtId="0" fontId="0" fillId="0" borderId="15" xfId="0" applyBorder="1"/>
    <xf numFmtId="0" fontId="0" fillId="0" borderId="0" xfId="0" applyFont="1" applyAlignment="1">
      <alignment horizontal="left"/>
    </xf>
    <xf numFmtId="0" fontId="2" fillId="0" borderId="12" xfId="0" applyFont="1" applyBorder="1"/>
    <xf numFmtId="0" fontId="2" fillId="0" borderId="17" xfId="0" applyFont="1" applyBorder="1"/>
    <xf numFmtId="0" fontId="2" fillId="0" borderId="18" xfId="0" applyFont="1" applyBorder="1"/>
    <xf numFmtId="2" fontId="1" fillId="0" borderId="0" xfId="0" applyNumberFormat="1" applyFont="1" applyBorder="1" applyAlignment="1">
      <alignment horizontal="left"/>
    </xf>
    <xf numFmtId="0" fontId="19" fillId="0" borderId="0" xfId="0" applyFont="1" applyAlignment="1">
      <alignment horizontal="center" vertical="top" wrapText="1"/>
    </xf>
    <xf numFmtId="0" fontId="1" fillId="5" borderId="0" xfId="0" applyNumberFormat="1" applyFont="1" applyFill="1" applyAlignment="1" applyProtection="1">
      <alignment horizontal="left" vertical="top"/>
    </xf>
    <xf numFmtId="0" fontId="2" fillId="0" borderId="0" xfId="0" applyFont="1" applyFill="1" applyAlignment="1">
      <alignment horizontal="left" vertical="center"/>
    </xf>
    <xf numFmtId="0" fontId="0" fillId="6" borderId="0" xfId="0" applyFont="1" applyFill="1" applyBorder="1" applyAlignment="1" applyProtection="1">
      <alignment horizontal="left" vertical="top"/>
      <protection locked="0"/>
    </xf>
    <xf numFmtId="0" fontId="0" fillId="0" borderId="0" xfId="0" applyFont="1" applyAlignment="1">
      <alignment horizontal="left"/>
    </xf>
    <xf numFmtId="49" fontId="0" fillId="6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7" fillId="8" borderId="19" xfId="0" applyFont="1" applyFill="1" applyBorder="1" applyAlignment="1" applyProtection="1">
      <alignment horizontal="center" vertical="center"/>
      <protection locked="0"/>
    </xf>
    <xf numFmtId="0" fontId="17" fillId="8" borderId="20" xfId="0" applyFont="1" applyFill="1" applyBorder="1" applyAlignment="1" applyProtection="1">
      <alignment horizontal="center" vertical="center"/>
      <protection locked="0"/>
    </xf>
    <xf numFmtId="0" fontId="17" fillId="8" borderId="21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14" fillId="0" borderId="19" xfId="11" applyBorder="1" applyAlignment="1">
      <alignment horizontal="left"/>
    </xf>
    <xf numFmtId="0" fontId="14" fillId="0" borderId="21" xfId="11" applyBorder="1" applyAlignment="1">
      <alignment horizontal="left"/>
    </xf>
    <xf numFmtId="2" fontId="14" fillId="0" borderId="11" xfId="11" applyNumberFormat="1" applyBorder="1" applyAlignment="1">
      <alignment horizontal="left"/>
    </xf>
    <xf numFmtId="0" fontId="14" fillId="0" borderId="20" xfId="11" applyBorder="1" applyAlignment="1">
      <alignment horizontal="left"/>
    </xf>
  </cellXfs>
  <cellStyles count="15">
    <cellStyle name="Beobachtung" xfId="1" xr:uid="{00000000-0005-0000-0000-000000000000}"/>
    <cellStyle name="Beobachtung (2)" xfId="2" xr:uid="{00000000-0005-0000-0000-000001000000}"/>
    <cellStyle name="Beobachtung (gesperrt)" xfId="3" xr:uid="{00000000-0005-0000-0000-000002000000}"/>
    <cellStyle name="Beobachtung (Total)" xfId="4" xr:uid="{00000000-0005-0000-0000-000003000000}"/>
    <cellStyle name="Betrag" xfId="5" xr:uid="{00000000-0005-0000-0000-000004000000}"/>
    <cellStyle name="ColPos" xfId="6" xr:uid="{00000000-0005-0000-0000-000005000000}"/>
    <cellStyle name="EmptyField" xfId="7" xr:uid="{00000000-0005-0000-0000-000006000000}"/>
    <cellStyle name="Hyperlink" xfId="9" builtinId="8"/>
    <cellStyle name="LinePos" xfId="8" xr:uid="{00000000-0005-0000-0000-000008000000}"/>
    <cellStyle name="Neutral" xfId="10" builtinId="28" customBuiltin="1"/>
    <cellStyle name="Normal" xfId="0" builtinId="0"/>
    <cellStyle name="Standard 2" xfId="11" xr:uid="{00000000-0005-0000-0000-00000B000000}"/>
    <cellStyle name="Titel" xfId="12" xr:uid="{00000000-0005-0000-0000-00000C000000}"/>
    <cellStyle name="Überschrift 5" xfId="13" xr:uid="{00000000-0005-0000-0000-00000D000000}"/>
    <cellStyle name="ValMessage" xfId="14" xr:uid="{00000000-0005-0000-0000-00000E000000}"/>
  </cellStyles>
  <dxfs count="5"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0</xdr:row>
      <xdr:rowOff>25400</xdr:rowOff>
    </xdr:from>
    <xdr:to>
      <xdr:col>2</xdr:col>
      <xdr:colOff>685800</xdr:colOff>
      <xdr:row>2</xdr:row>
      <xdr:rowOff>203200</xdr:rowOff>
    </xdr:to>
    <xdr:pic>
      <xdr:nvPicPr>
        <xdr:cNvPr id="1132" name="Grafik 8" descr="SNB_LOGO_46_RGB.jpg">
          <a:extLst>
            <a:ext uri="{FF2B5EF4-FFF2-40B4-BE49-F238E27FC236}">
              <a16:creationId xmlns:a16="http://schemas.microsoft.com/office/drawing/2014/main" id="{58176D06-4B39-42B6-9877-6B42BA81B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400"/>
          <a:ext cx="163195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2199" name="Grafik 8" descr="SNB_LOGO_46_RGB.jpg">
          <a:extLst>
            <a:ext uri="{FF2B5EF4-FFF2-40B4-BE49-F238E27FC236}">
              <a16:creationId xmlns:a16="http://schemas.microsoft.com/office/drawing/2014/main" id="{972403FF-FDC0-447A-A377-B3E611A1C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3105" name="Grafik 8" descr="SNB_LOGO_46_RGB.jpg">
          <a:extLst>
            <a:ext uri="{FF2B5EF4-FFF2-40B4-BE49-F238E27FC236}">
              <a16:creationId xmlns:a16="http://schemas.microsoft.com/office/drawing/2014/main" id="{52524194-E423-4A9C-9F6C-DA256D3F6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4128" name="Grafik 8" descr="SNB_LOGO_46_RGB.jpg">
          <a:extLst>
            <a:ext uri="{FF2B5EF4-FFF2-40B4-BE49-F238E27FC236}">
              <a16:creationId xmlns:a16="http://schemas.microsoft.com/office/drawing/2014/main" id="{6E0751A5-CBC0-48AE-BD1C-F7CA43EA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5152" name="Grafik 8" descr="SNB_LOGO_46_RGB.jpg">
          <a:extLst>
            <a:ext uri="{FF2B5EF4-FFF2-40B4-BE49-F238E27FC236}">
              <a16:creationId xmlns:a16="http://schemas.microsoft.com/office/drawing/2014/main" id="{DAAF0804-9C60-4EE6-9342-98769CB0E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6176" name="Grafik 8" descr="SNB_LOGO_46_RGB.jpg">
          <a:extLst>
            <a:ext uri="{FF2B5EF4-FFF2-40B4-BE49-F238E27FC236}">
              <a16:creationId xmlns:a16="http://schemas.microsoft.com/office/drawing/2014/main" id="{15406D1E-29F0-476E-8CE7-1A4164A10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7200" name="Grafik 8" descr="SNB_LOGO_46_RGB.jpg">
          <a:extLst>
            <a:ext uri="{FF2B5EF4-FFF2-40B4-BE49-F238E27FC236}">
              <a16:creationId xmlns:a16="http://schemas.microsoft.com/office/drawing/2014/main" id="{16D15D9E-143C-44C3-B05F-09AE07496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8227" name="Grafik 8" descr="SNB_LOGO_46_RGB.jpg">
          <a:extLst>
            <a:ext uri="{FF2B5EF4-FFF2-40B4-BE49-F238E27FC236}">
              <a16:creationId xmlns:a16="http://schemas.microsoft.com/office/drawing/2014/main" id="{DE31DDE2-D425-419C-A930-685DB45C6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showGridLines="0" showRowColHeaders="0" tabSelected="1" zoomScale="80" zoomScaleNormal="80" workbookViewId="0">
      <selection activeCell="H3" sqref="H3"/>
    </sheetView>
  </sheetViews>
  <sheetFormatPr defaultColWidth="11.453125" defaultRowHeight="14" x14ac:dyDescent="0.3"/>
  <cols>
    <col min="1" max="1" width="0.81640625" style="11" customWidth="1"/>
    <col min="2" max="2" width="13.81640625" style="11" customWidth="1"/>
    <col min="3" max="3" width="12.54296875" style="11" customWidth="1"/>
    <col min="4" max="4" width="12.453125" style="11" customWidth="1"/>
    <col min="5" max="5" width="17" style="11" customWidth="1"/>
    <col min="6" max="6" width="12.1796875" style="11" customWidth="1"/>
    <col min="7" max="7" width="12.7265625" style="11" customWidth="1"/>
    <col min="8" max="8" width="15" style="11" customWidth="1"/>
    <col min="9" max="9" width="7.26953125" style="11" customWidth="1"/>
    <col min="10" max="16384" width="11.453125" style="11"/>
  </cols>
  <sheetData>
    <row r="1" spans="1:10" x14ac:dyDescent="0.3">
      <c r="B1" s="12"/>
      <c r="G1" s="13" t="s">
        <v>12</v>
      </c>
      <c r="H1" s="14" t="s">
        <v>51</v>
      </c>
    </row>
    <row r="2" spans="1:10" ht="19.5" customHeight="1" x14ac:dyDescent="0.3">
      <c r="G2" s="13" t="s">
        <v>13</v>
      </c>
      <c r="H2" s="14" t="s">
        <v>61</v>
      </c>
    </row>
    <row r="3" spans="1:10" ht="21" customHeight="1" x14ac:dyDescent="0.3">
      <c r="G3" s="15" t="s">
        <v>96</v>
      </c>
      <c r="H3" s="16" t="s">
        <v>1</v>
      </c>
      <c r="J3" s="17" t="s">
        <v>14</v>
      </c>
    </row>
    <row r="4" spans="1:10" ht="21" customHeight="1" x14ac:dyDescent="0.3">
      <c r="G4" s="15" t="s">
        <v>15</v>
      </c>
      <c r="H4" s="18" t="s">
        <v>16</v>
      </c>
    </row>
    <row r="5" spans="1:10" ht="21" customHeight="1" x14ac:dyDescent="0.3">
      <c r="G5" s="15" t="s">
        <v>17</v>
      </c>
      <c r="H5" s="19"/>
    </row>
    <row r="6" spans="1:10" ht="27" customHeight="1" x14ac:dyDescent="0.4">
      <c r="B6" s="20" t="s">
        <v>84</v>
      </c>
    </row>
    <row r="7" spans="1:10" s="21" customFormat="1" ht="17.5" x14ac:dyDescent="0.35">
      <c r="B7" s="22" t="s">
        <v>62</v>
      </c>
      <c r="C7" s="23"/>
      <c r="D7" s="23"/>
      <c r="E7" s="23"/>
      <c r="F7" s="23"/>
      <c r="G7" s="23"/>
      <c r="H7" s="23"/>
    </row>
    <row r="8" spans="1:10" ht="15" customHeight="1" x14ac:dyDescent="0.3">
      <c r="B8" s="24" t="s">
        <v>99</v>
      </c>
    </row>
    <row r="9" spans="1:10" ht="18" customHeight="1" x14ac:dyDescent="0.3">
      <c r="A9" s="25"/>
      <c r="B9" s="26"/>
      <c r="C9" s="26"/>
      <c r="D9" s="146" t="s">
        <v>18</v>
      </c>
      <c r="E9" s="146"/>
      <c r="F9" s="146"/>
      <c r="G9" s="146"/>
      <c r="H9" s="26"/>
    </row>
    <row r="10" spans="1:10" x14ac:dyDescent="0.3">
      <c r="A10" s="25"/>
      <c r="B10" s="27" t="s">
        <v>3</v>
      </c>
      <c r="C10" s="26"/>
      <c r="D10" s="147"/>
      <c r="E10" s="147"/>
      <c r="F10" s="147"/>
      <c r="G10" s="147"/>
      <c r="H10" s="26"/>
    </row>
    <row r="11" spans="1:10" x14ac:dyDescent="0.3">
      <c r="A11" s="25"/>
      <c r="B11" s="27" t="s">
        <v>19</v>
      </c>
      <c r="C11" s="26"/>
      <c r="D11" s="147"/>
      <c r="E11" s="147"/>
      <c r="F11" s="147"/>
      <c r="G11" s="147"/>
      <c r="H11" s="26"/>
    </row>
    <row r="12" spans="1:10" x14ac:dyDescent="0.3">
      <c r="A12" s="25"/>
      <c r="B12" s="27" t="s">
        <v>4</v>
      </c>
      <c r="C12" s="26"/>
      <c r="D12" s="147"/>
      <c r="E12" s="147"/>
      <c r="F12" s="147"/>
      <c r="G12" s="147"/>
      <c r="H12" s="26"/>
    </row>
    <row r="13" spans="1:10" x14ac:dyDescent="0.3">
      <c r="A13" s="25"/>
      <c r="B13" s="27" t="s">
        <v>5</v>
      </c>
      <c r="C13" s="26"/>
      <c r="D13" s="147"/>
      <c r="E13" s="147"/>
      <c r="F13" s="147"/>
      <c r="G13" s="147"/>
      <c r="H13" s="26"/>
    </row>
    <row r="14" spans="1:10" x14ac:dyDescent="0.3">
      <c r="A14" s="25"/>
      <c r="B14" s="27" t="s">
        <v>20</v>
      </c>
      <c r="C14" s="26"/>
      <c r="D14" s="147"/>
      <c r="E14" s="147"/>
      <c r="F14" s="147"/>
      <c r="G14" s="147"/>
      <c r="H14" s="26"/>
    </row>
    <row r="15" spans="1:10" x14ac:dyDescent="0.3">
      <c r="A15" s="25"/>
      <c r="B15" s="27" t="s">
        <v>6</v>
      </c>
      <c r="C15" s="26"/>
      <c r="D15" s="149"/>
      <c r="E15" s="149"/>
      <c r="F15" s="149"/>
      <c r="G15" s="149"/>
      <c r="H15" s="26"/>
    </row>
    <row r="16" spans="1:10" x14ac:dyDescent="0.3">
      <c r="A16" s="25"/>
      <c r="B16" s="27" t="s">
        <v>7</v>
      </c>
      <c r="C16" s="26"/>
      <c r="D16" s="147"/>
      <c r="E16" s="147"/>
      <c r="F16" s="147"/>
      <c r="G16" s="147"/>
      <c r="H16" s="26"/>
    </row>
    <row r="17" spans="1:16" ht="20.149999999999999" customHeight="1" x14ac:dyDescent="0.3">
      <c r="A17" s="25"/>
      <c r="B17" s="27"/>
      <c r="C17" s="26"/>
      <c r="D17" s="28"/>
      <c r="E17" s="28"/>
      <c r="F17" s="28"/>
      <c r="G17" s="28"/>
      <c r="H17" s="26"/>
    </row>
    <row r="18" spans="1:16" ht="15" customHeight="1" x14ac:dyDescent="0.3">
      <c r="B18" s="29" t="s">
        <v>21</v>
      </c>
      <c r="C18" s="30"/>
      <c r="D18" s="31" t="s">
        <v>22</v>
      </c>
      <c r="E18" s="31"/>
      <c r="F18" s="30"/>
      <c r="G18" s="32" t="s">
        <v>46</v>
      </c>
      <c r="H18" s="30"/>
    </row>
    <row r="19" spans="1:16" ht="15" customHeight="1" x14ac:dyDescent="0.3">
      <c r="B19" s="33"/>
      <c r="C19" s="34"/>
      <c r="D19" s="34"/>
      <c r="E19" s="34"/>
      <c r="F19" s="34"/>
      <c r="G19" s="62"/>
      <c r="H19" s="62"/>
    </row>
    <row r="20" spans="1:16" ht="15" customHeight="1" x14ac:dyDescent="0.3">
      <c r="B20" s="35" t="s">
        <v>88</v>
      </c>
      <c r="C20" s="36"/>
      <c r="D20" s="37">
        <f>ZAVI03_A.MELD!$C$94</f>
        <v>0</v>
      </c>
      <c r="E20" s="37"/>
      <c r="F20" s="36"/>
      <c r="G20" s="145">
        <f>IF(ZAVI03_A.MELD!$K$4="","",ZAVI03_A.MELD!$K$4)</f>
        <v>0</v>
      </c>
      <c r="H20" s="145"/>
      <c r="I20" s="144"/>
      <c r="J20" s="144"/>
      <c r="K20" s="144"/>
      <c r="L20" s="144"/>
    </row>
    <row r="21" spans="1:16" ht="15" customHeight="1" x14ac:dyDescent="0.3">
      <c r="B21" s="35" t="s">
        <v>89</v>
      </c>
      <c r="C21" s="36"/>
      <c r="D21" s="37">
        <f>ZAVI03_B.MELD!$C$94</f>
        <v>0</v>
      </c>
      <c r="E21" s="37"/>
      <c r="F21" s="36"/>
      <c r="G21" s="145">
        <f>IF(ZAVI03_B.MELD!$K$4="","",ZAVI03_B.MELD!$K$4)</f>
        <v>0</v>
      </c>
      <c r="H21" s="145"/>
      <c r="I21" s="144"/>
      <c r="J21" s="144"/>
      <c r="K21" s="144"/>
      <c r="L21" s="144"/>
    </row>
    <row r="22" spans="1:16" ht="15" customHeight="1" x14ac:dyDescent="0.3">
      <c r="B22" s="35" t="s">
        <v>90</v>
      </c>
      <c r="C22" s="36"/>
      <c r="D22" s="37">
        <f>ZAVI03_C.MELD!$C$94</f>
        <v>0</v>
      </c>
      <c r="E22" s="37"/>
      <c r="F22" s="36"/>
      <c r="G22" s="145">
        <f>IF(ZAVI03_C.MELD!$K$4="","",ZAVI03_C.MELD!$K$4)</f>
        <v>0</v>
      </c>
      <c r="H22" s="145"/>
      <c r="I22" s="144"/>
      <c r="J22" s="144"/>
      <c r="K22" s="144"/>
      <c r="L22" s="144"/>
    </row>
    <row r="23" spans="1:16" ht="15" customHeight="1" x14ac:dyDescent="0.3">
      <c r="B23" s="35" t="s">
        <v>91</v>
      </c>
      <c r="C23" s="36"/>
      <c r="D23" s="37">
        <f>ZAVI03_D.MELD!$C$94</f>
        <v>0</v>
      </c>
      <c r="E23" s="37"/>
      <c r="F23" s="36"/>
      <c r="G23" s="145">
        <f>IF(ZAVI03_D.MELD!$K$4="","",ZAVI03_D.MELD!$K$4)</f>
        <v>0</v>
      </c>
      <c r="H23" s="145"/>
      <c r="I23" s="144"/>
      <c r="J23" s="144"/>
      <c r="K23" s="144"/>
      <c r="L23" s="144"/>
    </row>
    <row r="24" spans="1:16" ht="15" customHeight="1" x14ac:dyDescent="0.3">
      <c r="B24" s="35" t="s">
        <v>92</v>
      </c>
      <c r="C24" s="36"/>
      <c r="D24" s="37">
        <f>ZAVI03_E.MELD!$C$94</f>
        <v>0</v>
      </c>
      <c r="E24" s="37"/>
      <c r="F24" s="36"/>
      <c r="G24" s="145">
        <f>IF(ZAVI03_E.MELD!$K$4="","",ZAVI03_E.MELD!$K$4)</f>
        <v>0</v>
      </c>
      <c r="H24" s="145"/>
      <c r="I24" s="144"/>
      <c r="J24" s="144"/>
      <c r="K24" s="144"/>
      <c r="L24" s="144"/>
    </row>
    <row r="25" spans="1:16" ht="15" customHeight="1" x14ac:dyDescent="0.3">
      <c r="B25" s="35" t="s">
        <v>93</v>
      </c>
      <c r="C25" s="36"/>
      <c r="D25" s="37">
        <f>ZAVI03_F.MELD!$C$94</f>
        <v>0</v>
      </c>
      <c r="E25" s="37"/>
      <c r="F25" s="36"/>
      <c r="G25" s="145">
        <f>IF(ZAVI03_F.MELD!$K$4="","",ZAVI03_F.MELD!$K$4)</f>
        <v>0</v>
      </c>
      <c r="H25" s="145"/>
      <c r="I25" s="144"/>
      <c r="J25" s="144"/>
      <c r="K25" s="144"/>
      <c r="L25" s="144"/>
    </row>
    <row r="26" spans="1:16" ht="15" customHeight="1" x14ac:dyDescent="0.3">
      <c r="B26" s="35" t="s">
        <v>94</v>
      </c>
      <c r="C26" s="36"/>
      <c r="D26" s="37">
        <f>ZAVI03_G.MELD!$C$94</f>
        <v>0</v>
      </c>
      <c r="E26" s="37"/>
      <c r="F26" s="36"/>
      <c r="G26" s="145">
        <f>IF(ZAVI03_G.MELD!$K$4="","",ZAVI03_G.MELD!$K$4)</f>
        <v>0</v>
      </c>
      <c r="H26" s="145"/>
      <c r="I26" s="144"/>
      <c r="J26" s="144"/>
      <c r="K26" s="144"/>
      <c r="L26" s="144"/>
    </row>
    <row r="27" spans="1:16" ht="15" customHeight="1" x14ac:dyDescent="0.3">
      <c r="B27" s="33"/>
      <c r="C27" s="34"/>
      <c r="D27" s="34"/>
      <c r="E27" s="38"/>
      <c r="F27" s="34"/>
      <c r="G27" s="62"/>
      <c r="H27" s="63"/>
    </row>
    <row r="28" spans="1:16" ht="15" customHeight="1" x14ac:dyDescent="0.3">
      <c r="B28" s="39" t="str">
        <f>IF(D28&gt;0,"Meldung mit Fehler","")</f>
        <v/>
      </c>
      <c r="C28" s="40"/>
      <c r="D28" s="41">
        <f>SUM(D20:D27)</f>
        <v>0</v>
      </c>
      <c r="E28" s="41"/>
      <c r="F28" s="40"/>
      <c r="G28" s="40"/>
      <c r="H28" s="42"/>
      <c r="P28" s="43"/>
    </row>
    <row r="29" spans="1:16" ht="41.25" customHeight="1" x14ac:dyDescent="0.3">
      <c r="B29" s="150" t="s">
        <v>102</v>
      </c>
      <c r="C29" s="150"/>
      <c r="D29" s="150"/>
      <c r="E29" s="150"/>
      <c r="F29" s="150"/>
      <c r="G29" s="150"/>
      <c r="H29" s="150"/>
    </row>
    <row r="30" spans="1:16" x14ac:dyDescent="0.3">
      <c r="B30" s="44"/>
      <c r="C30" s="44"/>
      <c r="D30" s="44"/>
      <c r="E30" s="44"/>
      <c r="F30" s="44"/>
      <c r="G30" s="44"/>
      <c r="H30" s="44"/>
    </row>
    <row r="31" spans="1:16" ht="21" customHeight="1" x14ac:dyDescent="0.3">
      <c r="B31" s="151" t="s">
        <v>98</v>
      </c>
      <c r="C31" s="151"/>
      <c r="D31" s="151"/>
      <c r="E31" s="151"/>
      <c r="F31" s="151"/>
      <c r="G31" s="151"/>
      <c r="H31" s="151"/>
    </row>
    <row r="32" spans="1:16" x14ac:dyDescent="0.3">
      <c r="B32" s="45" t="s">
        <v>101</v>
      </c>
      <c r="C32" s="139"/>
      <c r="D32" s="139"/>
      <c r="E32" s="139"/>
      <c r="F32" s="139"/>
      <c r="G32" s="139"/>
      <c r="H32" s="139"/>
    </row>
    <row r="33" spans="2:11" ht="21" customHeight="1" x14ac:dyDescent="0.3">
      <c r="B33" s="148" t="s">
        <v>23</v>
      </c>
      <c r="C33" s="148"/>
      <c r="D33" s="148"/>
      <c r="E33" s="148"/>
      <c r="F33" s="148"/>
      <c r="G33" s="148"/>
      <c r="H33" s="148"/>
    </row>
    <row r="34" spans="2:11" x14ac:dyDescent="0.3">
      <c r="B34" s="148" t="str">
        <f>"unter Angabe Ihres Codes ("&amp;H3&amp;"), der Erhebung ("&amp;H1&amp;") und des Stichdatums ("&amp;IF(ISTEXT(H4),H4,DAY(H4)&amp;"."&amp;MONTH(H4)&amp;"."&amp;YEAR(H4))&amp;")."</f>
        <v>unter Angabe Ihres Codes (XXXXXX), der Erhebung (ZAVI) und des Stichdatums (TT.MM.JJJJ).</v>
      </c>
      <c r="C34" s="148"/>
      <c r="D34" s="148"/>
      <c r="E34" s="148"/>
      <c r="F34" s="148"/>
      <c r="G34" s="148"/>
      <c r="H34" s="148"/>
    </row>
    <row r="35" spans="2:11" ht="15" customHeight="1" x14ac:dyDescent="0.3">
      <c r="B35" s="46"/>
      <c r="C35" s="47"/>
      <c r="D35" s="47"/>
      <c r="E35" s="47"/>
      <c r="F35" s="47"/>
      <c r="G35" s="47"/>
      <c r="H35" s="47"/>
    </row>
    <row r="36" spans="2:11" ht="21" customHeight="1" x14ac:dyDescent="0.3">
      <c r="B36" s="48" t="s">
        <v>0</v>
      </c>
      <c r="C36" s="49"/>
      <c r="D36" s="49"/>
      <c r="E36" s="49"/>
      <c r="F36" s="50" t="s">
        <v>24</v>
      </c>
      <c r="G36" s="51"/>
      <c r="H36" s="52" t="str">
        <f>HYPERLINK("mailto:forms@snb.ch?subject="&amp;H39&amp;" Formularbestellung","forms@snb.ch")</f>
        <v>forms@snb.ch</v>
      </c>
    </row>
    <row r="37" spans="2:11" x14ac:dyDescent="0.3">
      <c r="B37" s="48" t="s">
        <v>100</v>
      </c>
      <c r="C37" s="49"/>
      <c r="D37" s="49"/>
      <c r="E37" s="49"/>
      <c r="F37" s="53" t="s">
        <v>25</v>
      </c>
      <c r="G37" s="51"/>
      <c r="H37" s="52" t="str">
        <f>HYPERLINK("mailto:statistik.erhebungen@snb.ch?subject="&amp;H39&amp;" Anfrage","statistik.erhebungen@snb.ch")</f>
        <v>statistik.erhebungen@snb.ch</v>
      </c>
    </row>
    <row r="38" spans="2:11" x14ac:dyDescent="0.3">
      <c r="B38" s="48" t="s">
        <v>2</v>
      </c>
      <c r="C38" s="49"/>
      <c r="D38" s="49"/>
      <c r="E38" s="49"/>
      <c r="F38" s="53"/>
      <c r="G38" s="49"/>
      <c r="H38" s="52"/>
      <c r="K38" s="12"/>
    </row>
    <row r="39" spans="2:11" x14ac:dyDescent="0.3">
      <c r="B39" s="48" t="s">
        <v>26</v>
      </c>
      <c r="C39" s="49"/>
      <c r="D39" s="49"/>
      <c r="E39" s="49"/>
      <c r="F39" s="53" t="s">
        <v>27</v>
      </c>
      <c r="G39" s="49"/>
      <c r="H39" s="53" t="str">
        <f>H3&amp;" "&amp;""&amp;H1&amp;" "&amp;IF(ISTEXT(H4),H4,DAY(H4)&amp;"."&amp;MONTH(H4)&amp;"."&amp;YEAR(H4))</f>
        <v>XXXXXX ZAVI TT.MM.JJJJ</v>
      </c>
      <c r="K39" s="12"/>
    </row>
    <row r="40" spans="2:11" x14ac:dyDescent="0.3">
      <c r="B40" s="48" t="s">
        <v>95</v>
      </c>
      <c r="C40" s="49"/>
      <c r="D40" s="49"/>
      <c r="E40" s="49"/>
    </row>
    <row r="41" spans="2:11" ht="13" customHeight="1" x14ac:dyDescent="0.3">
      <c r="C41" s="54"/>
      <c r="D41" s="54"/>
      <c r="E41" s="54"/>
      <c r="F41" s="54"/>
      <c r="G41" s="54"/>
      <c r="H41" s="54"/>
    </row>
  </sheetData>
  <sheetProtection sheet="1" objects="1" scenarios="1"/>
  <mergeCells count="26">
    <mergeCell ref="G22:H22"/>
    <mergeCell ref="D14:G14"/>
    <mergeCell ref="B34:H34"/>
    <mergeCell ref="D15:G15"/>
    <mergeCell ref="D16:G16"/>
    <mergeCell ref="B29:H29"/>
    <mergeCell ref="B31:H31"/>
    <mergeCell ref="B33:H33"/>
    <mergeCell ref="G20:H20"/>
    <mergeCell ref="G21:H21"/>
    <mergeCell ref="D9:G9"/>
    <mergeCell ref="D10:G10"/>
    <mergeCell ref="D11:G11"/>
    <mergeCell ref="D12:G12"/>
    <mergeCell ref="D13:G13"/>
    <mergeCell ref="I20:L20"/>
    <mergeCell ref="I21:L21"/>
    <mergeCell ref="I22:L22"/>
    <mergeCell ref="I23:L23"/>
    <mergeCell ref="I24:L24"/>
    <mergeCell ref="I25:L25"/>
    <mergeCell ref="G23:H23"/>
    <mergeCell ref="G24:H24"/>
    <mergeCell ref="G25:H25"/>
    <mergeCell ref="G26:H26"/>
    <mergeCell ref="I26:L26"/>
  </mergeCells>
  <conditionalFormatting sqref="F20">
    <cfRule type="cellIs" dxfId="4" priority="5" stopIfTrue="1" operator="equal">
      <formula>"!"</formula>
    </cfRule>
  </conditionalFormatting>
  <conditionalFormatting sqref="D28:E28">
    <cfRule type="cellIs" dxfId="3" priority="4" stopIfTrue="1" operator="greaterThan">
      <formula>0</formula>
    </cfRule>
  </conditionalFormatting>
  <conditionalFormatting sqref="B18:H18">
    <cfRule type="expression" dxfId="2" priority="3" stopIfTrue="1">
      <formula>$D28&gt;0</formula>
    </cfRule>
  </conditionalFormatting>
  <conditionalFormatting sqref="F21:F26">
    <cfRule type="cellIs" dxfId="1" priority="2" stopIfTrue="1" operator="equal">
      <formula>"!"</formula>
    </cfRule>
  </conditionalFormatting>
  <conditionalFormatting sqref="D20:D26">
    <cfRule type="cellIs" dxfId="0" priority="1" stopIfTrue="1" operator="greaterThan">
      <formula>0</formula>
    </cfRule>
  </conditionalFormatting>
  <dataValidations count="1">
    <dataValidation type="list" allowBlank="1" showInputMessage="1" showErrorMessage="1" sqref="H5" xr:uid="{00000000-0002-0000-0000-000000000000}">
      <formula1>"Korrektur,Test"</formula1>
    </dataValidation>
  </dataValidations>
  <printOptions horizontalCentered="1" verticalCentered="1"/>
  <pageMargins left="0.62992125984251968" right="0.47244094488188981" top="0.51181102362204722" bottom="0.78740157480314965" header="0.31496062992125984" footer="0.31496062992125984"/>
  <pageSetup paperSize="9" scale="90" orientation="portrait" r:id="rId1"/>
  <headerFooter>
    <oddFooter>&amp;L&amp;8&amp;D -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3"/>
  <dimension ref="B1:K105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G10" sqref="G10:I10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97</v>
      </c>
      <c r="K1" s="10" t="s">
        <v>61</v>
      </c>
    </row>
    <row r="2" spans="2:11" ht="15.5" x14ac:dyDescent="0.25">
      <c r="J2" s="1" t="s">
        <v>96</v>
      </c>
      <c r="K2" s="2" t="str">
        <f>Lieferschein!H3</f>
        <v>XXXXXX</v>
      </c>
    </row>
    <row r="3" spans="2:11" ht="15.5" x14ac:dyDescent="0.25">
      <c r="J3" s="1" t="s">
        <v>15</v>
      </c>
      <c r="K3" s="55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IF(G10="",0,VLOOKUP(G10,EGeld_List,2,FALSE))</f>
        <v>0</v>
      </c>
    </row>
    <row r="6" spans="2:11" ht="18" x14ac:dyDescent="0.4">
      <c r="C6" s="20" t="s">
        <v>84</v>
      </c>
    </row>
    <row r="7" spans="2:11" s="24" customFormat="1" ht="17.5" x14ac:dyDescent="0.35">
      <c r="C7" s="66" t="s">
        <v>62</v>
      </c>
    </row>
    <row r="8" spans="2:11" s="24" customFormat="1" x14ac:dyDescent="0.25"/>
    <row r="9" spans="2:11" s="24" customFormat="1" x14ac:dyDescent="0.25">
      <c r="G9" s="155" t="s">
        <v>47</v>
      </c>
      <c r="H9" s="155"/>
      <c r="I9" s="155"/>
    </row>
    <row r="10" spans="2:11" s="24" customFormat="1" ht="22.5" customHeight="1" x14ac:dyDescent="0.25">
      <c r="G10" s="152"/>
      <c r="H10" s="153"/>
      <c r="I10" s="154"/>
    </row>
    <row r="11" spans="2:11" s="24" customFormat="1" ht="20.25" customHeight="1" x14ac:dyDescent="0.4">
      <c r="D11" s="64"/>
      <c r="E11" s="65"/>
      <c r="F11" s="65"/>
      <c r="G11" s="65"/>
      <c r="H11" s="65"/>
      <c r="I11" s="65"/>
    </row>
    <row r="12" spans="2:11" s="24" customFormat="1" ht="30" hidden="1" customHeight="1" x14ac:dyDescent="0.35">
      <c r="C12" s="66"/>
      <c r="D12" s="65"/>
      <c r="E12" s="65"/>
      <c r="F12" s="65"/>
      <c r="G12" s="65"/>
      <c r="H12" s="65"/>
      <c r="I12" s="65"/>
    </row>
    <row r="13" spans="2:11" s="24" customFormat="1" ht="17.5" x14ac:dyDescent="0.35">
      <c r="B13" s="65"/>
      <c r="C13" s="67"/>
      <c r="D13" s="68"/>
      <c r="E13" s="65"/>
      <c r="F13" s="65"/>
      <c r="G13" s="65"/>
      <c r="H13" s="65"/>
      <c r="I13" s="65"/>
    </row>
    <row r="14" spans="2:11" s="24" customFormat="1" ht="18" x14ac:dyDescent="0.4">
      <c r="B14" s="64" t="s">
        <v>52</v>
      </c>
      <c r="C14" s="69"/>
      <c r="D14" s="70"/>
      <c r="E14" s="65"/>
      <c r="F14" s="65"/>
      <c r="G14" s="65"/>
      <c r="H14" s="65"/>
      <c r="I14" s="71"/>
    </row>
    <row r="15" spans="2:11" s="24" customFormat="1" ht="25" x14ac:dyDescent="0.35">
      <c r="B15" s="72"/>
      <c r="C15" s="73"/>
      <c r="D15" s="74"/>
      <c r="E15" s="74"/>
      <c r="F15" s="76"/>
      <c r="G15" s="134" t="s">
        <v>85</v>
      </c>
      <c r="H15" s="108"/>
      <c r="I15" s="75"/>
    </row>
    <row r="16" spans="2:11" s="24" customFormat="1" ht="26.25" customHeight="1" x14ac:dyDescent="0.25">
      <c r="B16" s="71"/>
      <c r="C16" s="71"/>
      <c r="D16" s="71"/>
      <c r="E16" s="71"/>
      <c r="F16" s="78"/>
      <c r="G16" s="88" t="s">
        <v>28</v>
      </c>
      <c r="H16" s="109"/>
      <c r="I16" s="107"/>
    </row>
    <row r="17" spans="2:9" s="24" customFormat="1" ht="15.5" x14ac:dyDescent="0.35">
      <c r="B17" s="61"/>
      <c r="C17" s="72"/>
      <c r="D17" s="74"/>
      <c r="E17" s="74"/>
      <c r="F17" s="80"/>
      <c r="G17" s="110"/>
      <c r="I17" s="80"/>
    </row>
    <row r="18" spans="2:9" s="24" customFormat="1" ht="15" customHeight="1" x14ac:dyDescent="0.25">
      <c r="B18" s="81" t="s">
        <v>8</v>
      </c>
      <c r="C18" s="82" t="s">
        <v>53</v>
      </c>
      <c r="D18" s="82"/>
      <c r="E18" s="82"/>
      <c r="F18" s="57">
        <v>1</v>
      </c>
      <c r="G18" s="56"/>
      <c r="I18" s="57">
        <v>1</v>
      </c>
    </row>
    <row r="19" spans="2:9" s="24" customFormat="1" ht="15" customHeight="1" x14ac:dyDescent="0.25">
      <c r="B19" s="81" t="s">
        <v>9</v>
      </c>
      <c r="C19" s="83" t="s">
        <v>29</v>
      </c>
      <c r="D19" s="83"/>
      <c r="E19" s="83"/>
      <c r="F19" s="57">
        <v>11</v>
      </c>
      <c r="G19" s="56"/>
      <c r="I19" s="57">
        <v>11</v>
      </c>
    </row>
    <row r="20" spans="2:9" s="24" customFormat="1" ht="6" customHeight="1" x14ac:dyDescent="0.25">
      <c r="B20" s="71"/>
      <c r="C20" s="71"/>
      <c r="D20" s="71"/>
      <c r="E20" s="71"/>
      <c r="F20" s="71"/>
      <c r="G20" s="71"/>
      <c r="H20" s="71"/>
      <c r="I20" s="71"/>
    </row>
    <row r="21" spans="2:9" s="24" customFormat="1" x14ac:dyDescent="0.25">
      <c r="B21" s="79"/>
      <c r="C21" s="65"/>
      <c r="D21" s="65"/>
      <c r="E21" s="65"/>
      <c r="F21" s="65"/>
      <c r="G21" s="65"/>
      <c r="H21" s="65"/>
      <c r="I21" s="65"/>
    </row>
    <row r="22" spans="2:9" s="24" customFormat="1" ht="30" customHeight="1" x14ac:dyDescent="0.4">
      <c r="B22" s="64" t="s">
        <v>30</v>
      </c>
      <c r="C22" s="69"/>
      <c r="D22" s="70"/>
      <c r="E22" s="65"/>
      <c r="F22" s="71"/>
      <c r="G22" s="65"/>
      <c r="H22" s="65"/>
      <c r="I22" s="71"/>
    </row>
    <row r="23" spans="2:9" s="24" customFormat="1" ht="15.5" x14ac:dyDescent="0.35">
      <c r="B23" s="72"/>
      <c r="C23" s="72"/>
      <c r="D23" s="74"/>
      <c r="E23" s="74"/>
      <c r="F23" s="76"/>
      <c r="G23" s="156" t="s">
        <v>31</v>
      </c>
      <c r="H23" s="157"/>
      <c r="I23" s="76"/>
    </row>
    <row r="24" spans="2:9" s="24" customFormat="1" x14ac:dyDescent="0.25">
      <c r="B24" s="79"/>
      <c r="C24" s="79"/>
      <c r="D24" s="79"/>
      <c r="E24" s="79"/>
      <c r="F24" s="78"/>
      <c r="G24" s="84" t="s">
        <v>33</v>
      </c>
      <c r="H24" s="85" t="s">
        <v>32</v>
      </c>
      <c r="I24" s="78"/>
    </row>
    <row r="25" spans="2:9" s="24" customFormat="1" ht="12.75" customHeight="1" x14ac:dyDescent="0.25">
      <c r="B25" s="79"/>
      <c r="C25" s="79"/>
      <c r="D25" s="79"/>
      <c r="E25" s="79"/>
      <c r="F25" s="78"/>
      <c r="G25" s="86" t="s">
        <v>34</v>
      </c>
      <c r="H25" s="87" t="s">
        <v>35</v>
      </c>
      <c r="I25" s="78"/>
    </row>
    <row r="26" spans="2:9" s="24" customFormat="1" ht="20.25" customHeight="1" x14ac:dyDescent="0.25">
      <c r="B26" s="71"/>
      <c r="C26" s="71"/>
      <c r="D26" s="71"/>
      <c r="E26" s="71"/>
      <c r="F26" s="90"/>
      <c r="G26" s="89" t="s">
        <v>36</v>
      </c>
      <c r="H26" s="89" t="s">
        <v>37</v>
      </c>
      <c r="I26" s="90"/>
    </row>
    <row r="27" spans="2:9" s="24" customFormat="1" ht="20.149999999999999" customHeight="1" x14ac:dyDescent="0.35">
      <c r="B27" s="111" t="s">
        <v>38</v>
      </c>
      <c r="C27" s="91"/>
      <c r="D27" s="92"/>
      <c r="E27" s="92"/>
      <c r="F27" s="57"/>
      <c r="G27" s="93"/>
      <c r="H27" s="93"/>
      <c r="I27" s="57"/>
    </row>
    <row r="28" spans="2:9" s="24" customFormat="1" ht="25" customHeight="1" x14ac:dyDescent="0.3">
      <c r="B28" s="94" t="s">
        <v>54</v>
      </c>
      <c r="C28" s="94"/>
      <c r="D28" s="95"/>
      <c r="E28" s="95"/>
      <c r="F28" s="57"/>
      <c r="G28" s="96"/>
      <c r="H28" s="96"/>
      <c r="I28" s="57"/>
    </row>
    <row r="29" spans="2:9" s="24" customFormat="1" ht="15" customHeight="1" x14ac:dyDescent="0.25">
      <c r="B29" s="97" t="s">
        <v>10</v>
      </c>
      <c r="C29" s="82" t="s">
        <v>45</v>
      </c>
      <c r="D29" s="82"/>
      <c r="E29" s="82"/>
      <c r="F29" s="57">
        <v>2</v>
      </c>
      <c r="G29" s="135"/>
      <c r="H29" s="135"/>
      <c r="I29" s="57">
        <v>2</v>
      </c>
    </row>
    <row r="30" spans="2:9" s="24" customFormat="1" ht="15" customHeight="1" x14ac:dyDescent="0.25">
      <c r="B30" s="97" t="s">
        <v>39</v>
      </c>
      <c r="C30" s="82" t="s">
        <v>40</v>
      </c>
      <c r="D30" s="82"/>
      <c r="E30" s="82"/>
      <c r="F30" s="57">
        <v>21</v>
      </c>
      <c r="G30" s="135"/>
      <c r="H30" s="135"/>
      <c r="I30" s="57">
        <v>21</v>
      </c>
    </row>
    <row r="31" spans="2:9" s="24" customFormat="1" ht="25" customHeight="1" x14ac:dyDescent="0.3">
      <c r="B31" s="98" t="s">
        <v>55</v>
      </c>
      <c r="C31" s="99"/>
      <c r="D31" s="100"/>
      <c r="E31" s="100"/>
      <c r="F31" s="57"/>
      <c r="G31" s="96"/>
      <c r="H31" s="96"/>
      <c r="I31" s="57"/>
    </row>
    <row r="32" spans="2:9" s="24" customFormat="1" ht="15" customHeight="1" x14ac:dyDescent="0.25">
      <c r="B32" s="97">
        <v>2.2000000000000002</v>
      </c>
      <c r="C32" s="82" t="s">
        <v>45</v>
      </c>
      <c r="D32" s="82"/>
      <c r="E32" s="82"/>
      <c r="F32" s="57">
        <v>3</v>
      </c>
      <c r="G32" s="135"/>
      <c r="H32" s="135"/>
      <c r="I32" s="57">
        <v>3</v>
      </c>
    </row>
    <row r="33" spans="2:9" s="24" customFormat="1" ht="6" customHeight="1" x14ac:dyDescent="0.25">
      <c r="B33" s="71"/>
      <c r="C33" s="71"/>
      <c r="D33" s="71"/>
      <c r="E33" s="71"/>
      <c r="F33" s="71"/>
      <c r="G33" s="71"/>
      <c r="H33" s="71"/>
      <c r="I33" s="71"/>
    </row>
    <row r="34" spans="2:9" s="24" customFormat="1" ht="20.149999999999999" customHeight="1" x14ac:dyDescent="0.35">
      <c r="B34" s="121" t="s">
        <v>56</v>
      </c>
      <c r="C34" s="122"/>
      <c r="D34" s="123"/>
      <c r="E34" s="124"/>
      <c r="F34" s="57"/>
      <c r="G34" s="125"/>
      <c r="H34" s="125"/>
      <c r="I34" s="57"/>
    </row>
    <row r="35" spans="2:9" s="24" customFormat="1" ht="25" customHeight="1" x14ac:dyDescent="0.3">
      <c r="B35" s="94" t="s">
        <v>54</v>
      </c>
      <c r="C35" s="94"/>
      <c r="D35" s="95"/>
      <c r="E35" s="95"/>
      <c r="F35" s="57"/>
      <c r="G35" s="96"/>
      <c r="H35" s="96"/>
      <c r="I35" s="57"/>
    </row>
    <row r="36" spans="2:9" s="24" customFormat="1" ht="15" customHeight="1" x14ac:dyDescent="0.25">
      <c r="B36" s="97" t="s">
        <v>57</v>
      </c>
      <c r="C36" s="82" t="s">
        <v>45</v>
      </c>
      <c r="D36" s="82"/>
      <c r="E36" s="82"/>
      <c r="F36" s="57">
        <v>4</v>
      </c>
      <c r="G36" s="135"/>
      <c r="H36" s="135"/>
      <c r="I36" s="57">
        <v>4</v>
      </c>
    </row>
    <row r="37" spans="2:9" s="24" customFormat="1" ht="25" customHeight="1" x14ac:dyDescent="0.3">
      <c r="B37" s="98" t="s">
        <v>55</v>
      </c>
      <c r="C37" s="99"/>
      <c r="D37" s="100"/>
      <c r="E37" s="100"/>
      <c r="F37" s="57"/>
      <c r="G37" s="96"/>
      <c r="H37" s="96"/>
      <c r="I37" s="57"/>
    </row>
    <row r="38" spans="2:9" s="24" customFormat="1" ht="15" customHeight="1" x14ac:dyDescent="0.25">
      <c r="B38" s="97">
        <v>2.4</v>
      </c>
      <c r="C38" s="82" t="s">
        <v>45</v>
      </c>
      <c r="D38" s="82"/>
      <c r="E38" s="82"/>
      <c r="F38" s="57">
        <v>5</v>
      </c>
      <c r="G38" s="135"/>
      <c r="H38" s="135"/>
      <c r="I38" s="57">
        <v>5</v>
      </c>
    </row>
    <row r="39" spans="2:9" s="24" customFormat="1" ht="6" customHeight="1" x14ac:dyDescent="0.25">
      <c r="B39" s="71"/>
      <c r="C39" s="71"/>
      <c r="D39" s="71"/>
      <c r="E39" s="71"/>
      <c r="F39" s="71"/>
      <c r="G39" s="71"/>
      <c r="H39" s="71"/>
      <c r="I39" s="71"/>
    </row>
    <row r="40" spans="2:9" s="24" customFormat="1" x14ac:dyDescent="0.25"/>
    <row r="41" spans="2:9" s="24" customFormat="1" ht="30" customHeight="1" x14ac:dyDescent="0.4">
      <c r="B41" s="64" t="s">
        <v>41</v>
      </c>
      <c r="C41" s="69"/>
      <c r="D41" s="70"/>
      <c r="E41" s="65"/>
      <c r="F41" s="79"/>
      <c r="G41" s="65"/>
      <c r="H41" s="65"/>
      <c r="I41" s="79"/>
    </row>
    <row r="42" spans="2:9" s="24" customFormat="1" ht="15.5" x14ac:dyDescent="0.35">
      <c r="B42" s="72"/>
      <c r="C42" s="72"/>
      <c r="D42" s="74"/>
      <c r="E42" s="74"/>
      <c r="F42" s="76"/>
      <c r="G42" s="156" t="s">
        <v>31</v>
      </c>
      <c r="H42" s="157"/>
      <c r="I42" s="76"/>
    </row>
    <row r="43" spans="2:9" s="24" customFormat="1" x14ac:dyDescent="0.25">
      <c r="B43" s="79"/>
      <c r="C43" s="79"/>
      <c r="D43" s="79"/>
      <c r="E43" s="79"/>
      <c r="F43" s="78"/>
      <c r="G43" s="84" t="s">
        <v>33</v>
      </c>
      <c r="H43" s="85" t="s">
        <v>32</v>
      </c>
      <c r="I43" s="78"/>
    </row>
    <row r="44" spans="2:9" s="24" customFormat="1" ht="12.75" customHeight="1" x14ac:dyDescent="0.25">
      <c r="B44" s="79"/>
      <c r="C44" s="79"/>
      <c r="D44" s="79"/>
      <c r="E44" s="79"/>
      <c r="F44" s="78"/>
      <c r="G44" s="86" t="s">
        <v>34</v>
      </c>
      <c r="H44" s="87" t="s">
        <v>35</v>
      </c>
      <c r="I44" s="78"/>
    </row>
    <row r="45" spans="2:9" s="24" customFormat="1" ht="20.9" customHeight="1" x14ac:dyDescent="0.25">
      <c r="B45" s="71"/>
      <c r="C45" s="71"/>
      <c r="D45" s="71"/>
      <c r="E45" s="71"/>
      <c r="F45" s="90"/>
      <c r="G45" s="77" t="s">
        <v>36</v>
      </c>
      <c r="H45" s="77" t="s">
        <v>37</v>
      </c>
      <c r="I45" s="90"/>
    </row>
    <row r="46" spans="2:9" s="24" customFormat="1" ht="20.149999999999999" customHeight="1" x14ac:dyDescent="0.35">
      <c r="B46" s="111" t="s">
        <v>42</v>
      </c>
      <c r="C46" s="91"/>
      <c r="D46" s="92"/>
      <c r="E46" s="92"/>
      <c r="F46" s="57"/>
      <c r="G46" s="93"/>
      <c r="H46" s="93"/>
      <c r="I46" s="57"/>
    </row>
    <row r="47" spans="2:9" s="24" customFormat="1" ht="25" customHeight="1" x14ac:dyDescent="0.3">
      <c r="B47" s="103" t="s">
        <v>43</v>
      </c>
      <c r="C47" s="103"/>
      <c r="D47" s="79"/>
      <c r="E47" s="79"/>
      <c r="F47" s="57"/>
      <c r="G47" s="104"/>
      <c r="H47" s="105"/>
      <c r="I47" s="57"/>
    </row>
    <row r="48" spans="2:9" s="24" customFormat="1" ht="15" customHeight="1" x14ac:dyDescent="0.25">
      <c r="B48" s="97" t="s">
        <v>44</v>
      </c>
      <c r="C48" s="82" t="s">
        <v>45</v>
      </c>
      <c r="D48" s="82"/>
      <c r="E48" s="82"/>
      <c r="F48" s="57">
        <v>6</v>
      </c>
      <c r="G48" s="135"/>
      <c r="H48" s="136"/>
      <c r="I48" s="57">
        <v>6</v>
      </c>
    </row>
    <row r="49" spans="2:9" s="24" customFormat="1" ht="6" customHeight="1" x14ac:dyDescent="0.25">
      <c r="B49" s="71"/>
      <c r="C49" s="71"/>
      <c r="D49" s="71"/>
      <c r="E49" s="71"/>
      <c r="F49" s="71"/>
      <c r="G49" s="71"/>
      <c r="H49" s="71"/>
      <c r="I49" s="71"/>
    </row>
    <row r="50" spans="2:9" s="24" customFormat="1" ht="20.149999999999999" customHeight="1" x14ac:dyDescent="0.35">
      <c r="B50" s="121" t="s">
        <v>60</v>
      </c>
      <c r="C50" s="122"/>
      <c r="D50" s="123"/>
      <c r="E50" s="124"/>
      <c r="F50" s="57"/>
      <c r="G50" s="125"/>
      <c r="H50" s="125"/>
      <c r="I50" s="57"/>
    </row>
    <row r="51" spans="2:9" s="24" customFormat="1" ht="25" customHeight="1" x14ac:dyDescent="0.3">
      <c r="B51" s="103" t="s">
        <v>43</v>
      </c>
      <c r="C51" s="94"/>
      <c r="D51" s="95"/>
      <c r="E51" s="95"/>
      <c r="F51" s="57"/>
      <c r="G51" s="96"/>
      <c r="H51" s="96"/>
      <c r="I51" s="57"/>
    </row>
    <row r="52" spans="2:9" s="24" customFormat="1" ht="15" customHeight="1" x14ac:dyDescent="0.25">
      <c r="B52" s="97" t="s">
        <v>58</v>
      </c>
      <c r="C52" s="82" t="s">
        <v>45</v>
      </c>
      <c r="D52" s="82"/>
      <c r="E52" s="82"/>
      <c r="F52" s="57">
        <v>7</v>
      </c>
      <c r="G52" s="135"/>
      <c r="H52" s="135"/>
      <c r="I52" s="57">
        <v>7</v>
      </c>
    </row>
    <row r="53" spans="2:9" s="24" customFormat="1" ht="6" customHeight="1" x14ac:dyDescent="0.25">
      <c r="B53" s="71"/>
      <c r="C53" s="71"/>
      <c r="D53" s="71"/>
      <c r="E53" s="71"/>
      <c r="F53" s="71"/>
      <c r="G53" s="71"/>
      <c r="H53" s="71"/>
      <c r="I53" s="71"/>
    </row>
    <row r="54" spans="2:9" s="24" customFormat="1" x14ac:dyDescent="0.25"/>
    <row r="55" spans="2:9" s="24" customFormat="1" ht="30" customHeight="1" x14ac:dyDescent="0.4">
      <c r="B55" s="64" t="s">
        <v>63</v>
      </c>
      <c r="C55" s="69"/>
      <c r="D55" s="70"/>
      <c r="E55" s="65"/>
      <c r="F55" s="71"/>
      <c r="G55" s="65"/>
      <c r="H55" s="65"/>
      <c r="I55" s="71"/>
    </row>
    <row r="56" spans="2:9" s="24" customFormat="1" ht="15.5" x14ac:dyDescent="0.35">
      <c r="B56" s="72"/>
      <c r="C56" s="72"/>
      <c r="D56" s="74"/>
      <c r="E56" s="74"/>
      <c r="F56" s="76"/>
      <c r="G56" s="156" t="s">
        <v>31</v>
      </c>
      <c r="H56" s="157"/>
      <c r="I56" s="76"/>
    </row>
    <row r="57" spans="2:9" s="24" customFormat="1" x14ac:dyDescent="0.25">
      <c r="B57" s="79"/>
      <c r="C57" s="79"/>
      <c r="D57" s="79"/>
      <c r="E57" s="79"/>
      <c r="F57" s="78"/>
      <c r="G57" s="101" t="s">
        <v>33</v>
      </c>
      <c r="H57" s="102" t="s">
        <v>32</v>
      </c>
      <c r="I57" s="78"/>
    </row>
    <row r="58" spans="2:9" s="24" customFormat="1" ht="12.75" customHeight="1" x14ac:dyDescent="0.25">
      <c r="B58" s="79"/>
      <c r="C58" s="79"/>
      <c r="D58" s="79"/>
      <c r="E58" s="79"/>
      <c r="F58" s="78"/>
      <c r="G58" s="86" t="s">
        <v>34</v>
      </c>
      <c r="H58" s="87" t="s">
        <v>35</v>
      </c>
      <c r="I58" s="78"/>
    </row>
    <row r="59" spans="2:9" s="24" customFormat="1" ht="20.25" customHeight="1" x14ac:dyDescent="0.25">
      <c r="B59" s="71"/>
      <c r="C59" s="71"/>
      <c r="D59" s="71"/>
      <c r="E59" s="71"/>
      <c r="F59" s="90"/>
      <c r="G59" s="77" t="s">
        <v>36</v>
      </c>
      <c r="H59" s="77" t="s">
        <v>37</v>
      </c>
      <c r="I59" s="90"/>
    </row>
    <row r="60" spans="2:9" s="24" customFormat="1" ht="25" customHeight="1" x14ac:dyDescent="0.3">
      <c r="B60" s="103" t="s">
        <v>64</v>
      </c>
      <c r="C60" s="103"/>
      <c r="D60" s="79"/>
      <c r="E60" s="79"/>
      <c r="F60" s="57"/>
      <c r="G60" s="104"/>
      <c r="H60" s="105"/>
      <c r="I60" s="57"/>
    </row>
    <row r="61" spans="2:9" s="24" customFormat="1" ht="15" customHeight="1" x14ac:dyDescent="0.25">
      <c r="B61" s="97" t="s">
        <v>65</v>
      </c>
      <c r="C61" s="82" t="s">
        <v>45</v>
      </c>
      <c r="D61" s="82"/>
      <c r="E61" s="82"/>
      <c r="F61" s="57">
        <v>8</v>
      </c>
      <c r="G61" s="135"/>
      <c r="H61" s="136"/>
      <c r="I61" s="57">
        <v>8</v>
      </c>
    </row>
    <row r="62" spans="2:9" s="24" customFormat="1" ht="25" customHeight="1" x14ac:dyDescent="0.3">
      <c r="B62" s="103" t="s">
        <v>66</v>
      </c>
      <c r="C62" s="103"/>
      <c r="D62" s="79"/>
      <c r="E62" s="79"/>
      <c r="F62" s="57"/>
      <c r="G62" s="133"/>
      <c r="H62" s="105"/>
      <c r="I62" s="57"/>
    </row>
    <row r="63" spans="2:9" s="24" customFormat="1" ht="15" customHeight="1" x14ac:dyDescent="0.25">
      <c r="B63" s="97" t="s">
        <v>67</v>
      </c>
      <c r="C63" s="82" t="s">
        <v>86</v>
      </c>
      <c r="D63" s="82"/>
      <c r="E63" s="82"/>
      <c r="F63" s="57">
        <v>9</v>
      </c>
      <c r="G63" s="132"/>
      <c r="H63" s="136"/>
      <c r="I63" s="57">
        <v>9</v>
      </c>
    </row>
    <row r="64" spans="2:9" s="24" customFormat="1" ht="6" customHeight="1" x14ac:dyDescent="0.25">
      <c r="B64" s="71"/>
      <c r="C64" s="71"/>
      <c r="D64" s="71"/>
      <c r="E64" s="71"/>
      <c r="F64" s="71"/>
      <c r="G64" s="71"/>
      <c r="H64" s="71"/>
      <c r="I64" s="71"/>
    </row>
    <row r="65" spans="2:9" s="24" customFormat="1" x14ac:dyDescent="0.25">
      <c r="B65" s="158" t="str">
        <f>"Version: "&amp;C92</f>
        <v>Version: 1.00.D1</v>
      </c>
      <c r="C65" s="158"/>
      <c r="D65" s="65"/>
      <c r="E65" s="65"/>
      <c r="F65" s="65"/>
      <c r="G65" s="65"/>
      <c r="H65" s="106"/>
      <c r="I65" s="106" t="s">
        <v>50</v>
      </c>
    </row>
    <row r="66" spans="2:9" s="24" customFormat="1" x14ac:dyDescent="0.25"/>
    <row r="67" spans="2:9" s="24" customFormat="1" x14ac:dyDescent="0.25"/>
    <row r="68" spans="2:9" s="24" customFormat="1" ht="13" x14ac:dyDescent="0.3">
      <c r="B68" s="128" t="s">
        <v>59</v>
      </c>
    </row>
    <row r="69" spans="2:9" s="24" customFormat="1" ht="18" customHeight="1" x14ac:dyDescent="0.25">
      <c r="B69" s="129" t="s">
        <v>71</v>
      </c>
      <c r="C69" s="129"/>
      <c r="D69" s="129"/>
      <c r="E69" s="129"/>
      <c r="F69" s="129"/>
      <c r="G69" s="130" t="str">
        <f>IF(OR(G19=0,G18&gt;=G19),"OK","ERROR")</f>
        <v>OK</v>
      </c>
    </row>
    <row r="70" spans="2:9" s="24" customFormat="1" ht="18" customHeight="1" x14ac:dyDescent="0.25">
      <c r="B70" s="131" t="s">
        <v>72</v>
      </c>
      <c r="C70" s="131"/>
      <c r="D70" s="131"/>
      <c r="E70" s="131"/>
      <c r="F70" s="131"/>
      <c r="G70" s="130" t="str">
        <f>IF(OR(G30=0,G29&gt;=G30),"OK","ERROR")</f>
        <v>OK</v>
      </c>
      <c r="H70" s="130" t="str">
        <f>IF(OR(H30=0,H29&gt;=H30),"OK","ERROR")</f>
        <v>OK</v>
      </c>
    </row>
    <row r="71" spans="2:9" s="24" customFormat="1" ht="13" x14ac:dyDescent="0.25">
      <c r="B71" s="137" t="s">
        <v>70</v>
      </c>
      <c r="C71" s="138"/>
      <c r="D71" s="138"/>
      <c r="E71" s="138"/>
      <c r="F71" s="138"/>
      <c r="G71" s="130" t="str">
        <f>IF(OR(AND(G18="",K4=0),AND(G18&gt;0,K4&lt;&gt;0)),"OK","ERROR")</f>
        <v>OK</v>
      </c>
    </row>
    <row r="72" spans="2:9" s="24" customFormat="1" x14ac:dyDescent="0.25">
      <c r="B72" s="60"/>
    </row>
    <row r="73" spans="2:9" s="24" customFormat="1" x14ac:dyDescent="0.25"/>
    <row r="74" spans="2:9" s="24" customFormat="1" ht="13" x14ac:dyDescent="0.3">
      <c r="C74" s="126" t="s">
        <v>68</v>
      </c>
      <c r="D74" s="127"/>
    </row>
    <row r="75" spans="2:9" s="24" customFormat="1" ht="5.15" customHeight="1" x14ac:dyDescent="0.25">
      <c r="B75" s="60"/>
    </row>
    <row r="76" spans="2:9" s="24" customFormat="1" ht="12.75" customHeight="1" x14ac:dyDescent="0.25">
      <c r="B76" s="60"/>
      <c r="C76" s="24" t="s">
        <v>49</v>
      </c>
      <c r="D76" s="24" t="s">
        <v>73</v>
      </c>
    </row>
    <row r="77" spans="2:9" s="24" customFormat="1" x14ac:dyDescent="0.25">
      <c r="B77" s="60"/>
      <c r="C77" s="24" t="s">
        <v>74</v>
      </c>
      <c r="D77" s="24" t="s">
        <v>75</v>
      </c>
    </row>
    <row r="78" spans="2:9" s="24" customFormat="1" x14ac:dyDescent="0.25">
      <c r="B78" s="60"/>
      <c r="C78" s="24" t="s">
        <v>105</v>
      </c>
      <c r="D78" s="24" t="s">
        <v>76</v>
      </c>
    </row>
    <row r="79" spans="2:9" s="24" customFormat="1" x14ac:dyDescent="0.25">
      <c r="B79" s="60"/>
      <c r="C79" s="24" t="s">
        <v>104</v>
      </c>
      <c r="D79" s="24" t="s">
        <v>77</v>
      </c>
    </row>
    <row r="80" spans="2:9" s="24" customFormat="1" x14ac:dyDescent="0.25">
      <c r="B80" s="60"/>
      <c r="C80" s="24" t="s">
        <v>106</v>
      </c>
      <c r="D80" s="24" t="s">
        <v>80</v>
      </c>
    </row>
    <row r="81" spans="2:9" s="24" customFormat="1" x14ac:dyDescent="0.25">
      <c r="B81" s="60"/>
      <c r="C81" s="24" t="s">
        <v>69</v>
      </c>
      <c r="D81" s="24" t="s">
        <v>81</v>
      </c>
    </row>
    <row r="82" spans="2:9" s="24" customFormat="1" x14ac:dyDescent="0.25">
      <c r="B82" s="60"/>
      <c r="C82" s="24" t="s">
        <v>83</v>
      </c>
      <c r="D82" s="24" t="s">
        <v>82</v>
      </c>
    </row>
    <row r="83" spans="2:9" s="24" customFormat="1" x14ac:dyDescent="0.25">
      <c r="C83" s="24" t="s">
        <v>78</v>
      </c>
      <c r="D83" s="24" t="s">
        <v>79</v>
      </c>
    </row>
    <row r="84" spans="2:9" s="24" customFormat="1" x14ac:dyDescent="0.25">
      <c r="B84" s="60"/>
    </row>
    <row r="85" spans="2:9" s="24" customFormat="1" x14ac:dyDescent="0.25">
      <c r="B85" s="60"/>
      <c r="I85" s="60"/>
    </row>
    <row r="86" spans="2:9" s="24" customFormat="1" x14ac:dyDescent="0.25">
      <c r="B86" s="60"/>
    </row>
    <row r="87" spans="2:9" s="24" customFormat="1" x14ac:dyDescent="0.25">
      <c r="B87" s="60"/>
    </row>
    <row r="88" spans="2:9" s="24" customFormat="1" x14ac:dyDescent="0.25">
      <c r="B88" s="60"/>
    </row>
    <row r="89" spans="2:9" s="24" customFormat="1" x14ac:dyDescent="0.25">
      <c r="B89" s="3" t="s">
        <v>11</v>
      </c>
      <c r="C89" s="117" t="str">
        <f>K2</f>
        <v>XXXXXX</v>
      </c>
      <c r="D89" s="112" t="s">
        <v>48</v>
      </c>
      <c r="E89" s="120">
        <v>1</v>
      </c>
      <c r="F89" s="140"/>
    </row>
    <row r="90" spans="2:9" s="24" customFormat="1" x14ac:dyDescent="0.25">
      <c r="B90" s="5"/>
      <c r="C90" s="6" t="str">
        <f>K1</f>
        <v>ZAVI03</v>
      </c>
      <c r="D90" s="5"/>
      <c r="E90" s="6" t="s">
        <v>87</v>
      </c>
      <c r="F90" s="141">
        <f>K4</f>
        <v>0</v>
      </c>
    </row>
    <row r="91" spans="2:9" s="24" customFormat="1" x14ac:dyDescent="0.25">
      <c r="B91" s="5"/>
      <c r="C91" s="58" t="str">
        <f>K3</f>
        <v>TT.MM.JJJJ</v>
      </c>
      <c r="D91" s="113"/>
      <c r="E91" s="6"/>
      <c r="F91" s="141"/>
    </row>
    <row r="92" spans="2:9" s="24" customFormat="1" x14ac:dyDescent="0.25">
      <c r="B92" s="5"/>
      <c r="C92" s="143" t="s">
        <v>103</v>
      </c>
      <c r="D92" s="114"/>
      <c r="E92" s="6"/>
      <c r="F92" s="141"/>
    </row>
    <row r="93" spans="2:9" s="24" customFormat="1" x14ac:dyDescent="0.25">
      <c r="B93" s="5"/>
      <c r="C93" s="118" t="str">
        <f>G16</f>
        <v>Kol. 01</v>
      </c>
      <c r="D93" s="115"/>
      <c r="E93" s="6"/>
      <c r="F93" s="141"/>
    </row>
    <row r="94" spans="2:9" s="24" customFormat="1" ht="13" x14ac:dyDescent="0.3">
      <c r="B94" s="9"/>
      <c r="C94" s="119">
        <f>COUNTIF(G69:H71,"ERROR")</f>
        <v>0</v>
      </c>
      <c r="D94" s="116"/>
      <c r="E94" s="7"/>
      <c r="F94" s="142"/>
    </row>
    <row r="95" spans="2:9" s="24" customFormat="1" x14ac:dyDescent="0.25"/>
    <row r="96" spans="2:9" s="24" customFormat="1" x14ac:dyDescent="0.25"/>
    <row r="97" spans="6:7" s="24" customFormat="1" x14ac:dyDescent="0.25"/>
    <row r="98" spans="6:7" s="24" customFormat="1" x14ac:dyDescent="0.25"/>
    <row r="100" spans="6:7" x14ac:dyDescent="0.25">
      <c r="F100" s="24"/>
      <c r="G100" s="24"/>
    </row>
    <row r="101" spans="6:7" x14ac:dyDescent="0.25">
      <c r="F101" s="24"/>
      <c r="G101" s="24"/>
    </row>
    <row r="102" spans="6:7" x14ac:dyDescent="0.25">
      <c r="F102" s="24"/>
      <c r="G102" s="24"/>
    </row>
    <row r="103" spans="6:7" x14ac:dyDescent="0.25">
      <c r="F103" s="24"/>
      <c r="G103" s="24"/>
    </row>
    <row r="104" spans="6:7" x14ac:dyDescent="0.25">
      <c r="F104" s="24"/>
      <c r="G104" s="24"/>
    </row>
    <row r="105" spans="6:7" x14ac:dyDescent="0.25">
      <c r="F105" s="24"/>
      <c r="G105" s="24"/>
    </row>
  </sheetData>
  <sheetProtection sheet="1" objects="1"/>
  <mergeCells count="6">
    <mergeCell ref="G10:I10"/>
    <mergeCell ref="G9:I9"/>
    <mergeCell ref="G23:H23"/>
    <mergeCell ref="B65:C65"/>
    <mergeCell ref="G56:H56"/>
    <mergeCell ref="G42:H42"/>
  </mergeCells>
  <phoneticPr fontId="6" type="noConversion"/>
  <dataValidations count="2">
    <dataValidation type="whole" operator="greaterThan" allowBlank="1" showInputMessage="1" showErrorMessage="1" sqref="G18:G19 G33 G49 G63" xr:uid="{00000000-0002-0000-0100-000000000000}">
      <formula1>0</formula1>
    </dataValidation>
    <dataValidation type="list" allowBlank="1" showInputMessage="1" showErrorMessage="1" sqref="G10" xr:uid="{00000000-0002-0000-01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97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3"/>
  <dimension ref="B1:K105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G10" sqref="G10:I10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97</v>
      </c>
      <c r="K1" s="10" t="s">
        <v>61</v>
      </c>
    </row>
    <row r="2" spans="2:11" ht="15.5" x14ac:dyDescent="0.25">
      <c r="J2" s="1" t="s">
        <v>96</v>
      </c>
      <c r="K2" s="2" t="str">
        <f>Lieferschein!H3</f>
        <v>XXXXXX</v>
      </c>
    </row>
    <row r="3" spans="2:11" ht="15.5" x14ac:dyDescent="0.25">
      <c r="J3" s="1" t="s">
        <v>15</v>
      </c>
      <c r="K3" s="55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IF(G10="",0,VLOOKUP(G10,EGeld_List,2,FALSE))</f>
        <v>0</v>
      </c>
    </row>
    <row r="6" spans="2:11" ht="18" x14ac:dyDescent="0.4">
      <c r="C6" s="20" t="s">
        <v>84</v>
      </c>
    </row>
    <row r="7" spans="2:11" s="24" customFormat="1" ht="17.5" x14ac:dyDescent="0.35">
      <c r="C7" s="66" t="s">
        <v>62</v>
      </c>
    </row>
    <row r="8" spans="2:11" s="24" customFormat="1" x14ac:dyDescent="0.25"/>
    <row r="9" spans="2:11" s="24" customFormat="1" x14ac:dyDescent="0.25">
      <c r="G9" s="155" t="s">
        <v>47</v>
      </c>
      <c r="H9" s="155"/>
      <c r="I9" s="155"/>
    </row>
    <row r="10" spans="2:11" s="24" customFormat="1" ht="22.5" customHeight="1" x14ac:dyDescent="0.25">
      <c r="G10" s="152"/>
      <c r="H10" s="153"/>
      <c r="I10" s="154"/>
    </row>
    <row r="11" spans="2:11" s="24" customFormat="1" ht="20.25" customHeight="1" x14ac:dyDescent="0.4">
      <c r="D11" s="64"/>
      <c r="E11" s="65"/>
      <c r="F11" s="65"/>
      <c r="G11" s="65"/>
      <c r="H11" s="65"/>
      <c r="I11" s="65"/>
    </row>
    <row r="12" spans="2:11" s="24" customFormat="1" ht="30" hidden="1" customHeight="1" x14ac:dyDescent="0.35">
      <c r="C12" s="66"/>
      <c r="D12" s="65"/>
      <c r="E12" s="65"/>
      <c r="F12" s="65"/>
      <c r="G12" s="65"/>
      <c r="H12" s="65"/>
      <c r="I12" s="65"/>
    </row>
    <row r="13" spans="2:11" s="24" customFormat="1" ht="17.5" x14ac:dyDescent="0.35">
      <c r="B13" s="65"/>
      <c r="C13" s="67"/>
      <c r="D13" s="68"/>
      <c r="E13" s="65"/>
      <c r="F13" s="65"/>
      <c r="G13" s="65"/>
      <c r="H13" s="65"/>
      <c r="I13" s="65"/>
    </row>
    <row r="14" spans="2:11" s="24" customFormat="1" ht="18" x14ac:dyDescent="0.4">
      <c r="B14" s="64" t="s">
        <v>52</v>
      </c>
      <c r="C14" s="69"/>
      <c r="D14" s="70"/>
      <c r="E14" s="65"/>
      <c r="F14" s="65"/>
      <c r="G14" s="65"/>
      <c r="H14" s="65"/>
      <c r="I14" s="71"/>
    </row>
    <row r="15" spans="2:11" s="24" customFormat="1" ht="25" x14ac:dyDescent="0.35">
      <c r="B15" s="72"/>
      <c r="C15" s="73"/>
      <c r="D15" s="74"/>
      <c r="E15" s="74"/>
      <c r="F15" s="76"/>
      <c r="G15" s="134" t="s">
        <v>85</v>
      </c>
      <c r="H15" s="108"/>
      <c r="I15" s="75"/>
    </row>
    <row r="16" spans="2:11" s="24" customFormat="1" ht="26.25" customHeight="1" x14ac:dyDescent="0.25">
      <c r="B16" s="71"/>
      <c r="C16" s="71"/>
      <c r="D16" s="71"/>
      <c r="E16" s="71"/>
      <c r="F16" s="78"/>
      <c r="G16" s="88" t="s">
        <v>28</v>
      </c>
      <c r="H16" s="109"/>
      <c r="I16" s="107"/>
    </row>
    <row r="17" spans="2:9" s="24" customFormat="1" ht="15.5" x14ac:dyDescent="0.35">
      <c r="B17" s="61"/>
      <c r="C17" s="72"/>
      <c r="D17" s="74"/>
      <c r="E17" s="74"/>
      <c r="F17" s="80"/>
      <c r="G17" s="110"/>
      <c r="I17" s="80"/>
    </row>
    <row r="18" spans="2:9" s="24" customFormat="1" ht="15" customHeight="1" x14ac:dyDescent="0.25">
      <c r="B18" s="81" t="s">
        <v>8</v>
      </c>
      <c r="C18" s="82" t="s">
        <v>53</v>
      </c>
      <c r="D18" s="82"/>
      <c r="E18" s="82"/>
      <c r="F18" s="57">
        <v>1</v>
      </c>
      <c r="G18" s="56"/>
      <c r="I18" s="57">
        <v>1</v>
      </c>
    </row>
    <row r="19" spans="2:9" s="24" customFormat="1" ht="15" customHeight="1" x14ac:dyDescent="0.25">
      <c r="B19" s="81" t="s">
        <v>9</v>
      </c>
      <c r="C19" s="83" t="s">
        <v>29</v>
      </c>
      <c r="D19" s="83"/>
      <c r="E19" s="83"/>
      <c r="F19" s="57">
        <v>11</v>
      </c>
      <c r="G19" s="56"/>
      <c r="I19" s="57">
        <v>11</v>
      </c>
    </row>
    <row r="20" spans="2:9" s="24" customFormat="1" ht="6" customHeight="1" x14ac:dyDescent="0.25">
      <c r="B20" s="71"/>
      <c r="C20" s="71"/>
      <c r="D20" s="71"/>
      <c r="E20" s="71"/>
      <c r="F20" s="71"/>
      <c r="G20" s="71"/>
      <c r="H20" s="71"/>
      <c r="I20" s="71"/>
    </row>
    <row r="21" spans="2:9" s="24" customFormat="1" x14ac:dyDescent="0.25">
      <c r="B21" s="79"/>
      <c r="C21" s="65"/>
      <c r="D21" s="65"/>
      <c r="E21" s="65"/>
      <c r="F21" s="65"/>
      <c r="G21" s="65"/>
      <c r="H21" s="65"/>
      <c r="I21" s="65"/>
    </row>
    <row r="22" spans="2:9" s="24" customFormat="1" ht="30" customHeight="1" x14ac:dyDescent="0.4">
      <c r="B22" s="64" t="s">
        <v>30</v>
      </c>
      <c r="C22" s="69"/>
      <c r="D22" s="70"/>
      <c r="E22" s="65"/>
      <c r="F22" s="71"/>
      <c r="G22" s="65"/>
      <c r="H22" s="65"/>
      <c r="I22" s="71"/>
    </row>
    <row r="23" spans="2:9" s="24" customFormat="1" ht="15.5" x14ac:dyDescent="0.35">
      <c r="B23" s="72"/>
      <c r="C23" s="72"/>
      <c r="D23" s="74"/>
      <c r="E23" s="74"/>
      <c r="F23" s="76"/>
      <c r="G23" s="156" t="s">
        <v>31</v>
      </c>
      <c r="H23" s="157"/>
      <c r="I23" s="76"/>
    </row>
    <row r="24" spans="2:9" s="24" customFormat="1" x14ac:dyDescent="0.25">
      <c r="B24" s="79"/>
      <c r="C24" s="79"/>
      <c r="D24" s="79"/>
      <c r="E24" s="79"/>
      <c r="F24" s="78"/>
      <c r="G24" s="84" t="s">
        <v>33</v>
      </c>
      <c r="H24" s="85" t="s">
        <v>32</v>
      </c>
      <c r="I24" s="78"/>
    </row>
    <row r="25" spans="2:9" s="24" customFormat="1" ht="12.75" customHeight="1" x14ac:dyDescent="0.25">
      <c r="B25" s="79"/>
      <c r="C25" s="79"/>
      <c r="D25" s="79"/>
      <c r="E25" s="79"/>
      <c r="F25" s="78"/>
      <c r="G25" s="86" t="s">
        <v>34</v>
      </c>
      <c r="H25" s="87" t="s">
        <v>35</v>
      </c>
      <c r="I25" s="78"/>
    </row>
    <row r="26" spans="2:9" s="24" customFormat="1" ht="20.25" customHeight="1" x14ac:dyDescent="0.25">
      <c r="B26" s="71"/>
      <c r="C26" s="71"/>
      <c r="D26" s="71"/>
      <c r="E26" s="71"/>
      <c r="F26" s="90"/>
      <c r="G26" s="89" t="s">
        <v>36</v>
      </c>
      <c r="H26" s="89" t="s">
        <v>37</v>
      </c>
      <c r="I26" s="90"/>
    </row>
    <row r="27" spans="2:9" s="24" customFormat="1" ht="20.149999999999999" customHeight="1" x14ac:dyDescent="0.35">
      <c r="B27" s="111" t="s">
        <v>38</v>
      </c>
      <c r="C27" s="91"/>
      <c r="D27" s="92"/>
      <c r="E27" s="92"/>
      <c r="F27" s="57"/>
      <c r="G27" s="93"/>
      <c r="H27" s="93"/>
      <c r="I27" s="57"/>
    </row>
    <row r="28" spans="2:9" s="24" customFormat="1" ht="25" customHeight="1" x14ac:dyDescent="0.3">
      <c r="B28" s="94" t="s">
        <v>54</v>
      </c>
      <c r="C28" s="94"/>
      <c r="D28" s="95"/>
      <c r="E28" s="95"/>
      <c r="F28" s="57"/>
      <c r="G28" s="96"/>
      <c r="H28" s="96"/>
      <c r="I28" s="57"/>
    </row>
    <row r="29" spans="2:9" s="24" customFormat="1" ht="15" customHeight="1" x14ac:dyDescent="0.25">
      <c r="B29" s="97" t="s">
        <v>10</v>
      </c>
      <c r="C29" s="82" t="s">
        <v>45</v>
      </c>
      <c r="D29" s="82"/>
      <c r="E29" s="82"/>
      <c r="F29" s="57">
        <v>2</v>
      </c>
      <c r="G29" s="135"/>
      <c r="H29" s="135"/>
      <c r="I29" s="57">
        <v>2</v>
      </c>
    </row>
    <row r="30" spans="2:9" s="24" customFormat="1" ht="15" customHeight="1" x14ac:dyDescent="0.25">
      <c r="B30" s="97" t="s">
        <v>39</v>
      </c>
      <c r="C30" s="82" t="s">
        <v>40</v>
      </c>
      <c r="D30" s="82"/>
      <c r="E30" s="82"/>
      <c r="F30" s="57">
        <v>21</v>
      </c>
      <c r="G30" s="135"/>
      <c r="H30" s="135"/>
      <c r="I30" s="57">
        <v>21</v>
      </c>
    </row>
    <row r="31" spans="2:9" s="24" customFormat="1" ht="25" customHeight="1" x14ac:dyDescent="0.3">
      <c r="B31" s="98" t="s">
        <v>55</v>
      </c>
      <c r="C31" s="99"/>
      <c r="D31" s="100"/>
      <c r="E31" s="100"/>
      <c r="F31" s="57"/>
      <c r="G31" s="96"/>
      <c r="H31" s="96"/>
      <c r="I31" s="57"/>
    </row>
    <row r="32" spans="2:9" s="24" customFormat="1" ht="15" customHeight="1" x14ac:dyDescent="0.25">
      <c r="B32" s="97">
        <v>2.2000000000000002</v>
      </c>
      <c r="C32" s="82" t="s">
        <v>45</v>
      </c>
      <c r="D32" s="82"/>
      <c r="E32" s="82"/>
      <c r="F32" s="57">
        <v>3</v>
      </c>
      <c r="G32" s="135"/>
      <c r="H32" s="135"/>
      <c r="I32" s="57">
        <v>3</v>
      </c>
    </row>
    <row r="33" spans="2:9" s="24" customFormat="1" ht="6" customHeight="1" x14ac:dyDescent="0.25">
      <c r="B33" s="71"/>
      <c r="C33" s="71"/>
      <c r="D33" s="71"/>
      <c r="E33" s="71"/>
      <c r="F33" s="71"/>
      <c r="G33" s="71"/>
      <c r="H33" s="71"/>
      <c r="I33" s="71"/>
    </row>
    <row r="34" spans="2:9" s="24" customFormat="1" ht="20.149999999999999" customHeight="1" x14ac:dyDescent="0.35">
      <c r="B34" s="121" t="s">
        <v>56</v>
      </c>
      <c r="C34" s="122"/>
      <c r="D34" s="123"/>
      <c r="E34" s="124"/>
      <c r="F34" s="57"/>
      <c r="G34" s="125"/>
      <c r="H34" s="125"/>
      <c r="I34" s="57"/>
    </row>
    <row r="35" spans="2:9" s="24" customFormat="1" ht="25" customHeight="1" x14ac:dyDescent="0.3">
      <c r="B35" s="94" t="s">
        <v>54</v>
      </c>
      <c r="C35" s="94"/>
      <c r="D35" s="95"/>
      <c r="E35" s="95"/>
      <c r="F35" s="57"/>
      <c r="G35" s="96"/>
      <c r="H35" s="96"/>
      <c r="I35" s="57"/>
    </row>
    <row r="36" spans="2:9" s="24" customFormat="1" ht="15" customHeight="1" x14ac:dyDescent="0.25">
      <c r="B36" s="97" t="s">
        <v>57</v>
      </c>
      <c r="C36" s="82" t="s">
        <v>45</v>
      </c>
      <c r="D36" s="82"/>
      <c r="E36" s="82"/>
      <c r="F36" s="57">
        <v>4</v>
      </c>
      <c r="G36" s="135"/>
      <c r="H36" s="135"/>
      <c r="I36" s="57">
        <v>4</v>
      </c>
    </row>
    <row r="37" spans="2:9" s="24" customFormat="1" ht="25" customHeight="1" x14ac:dyDescent="0.3">
      <c r="B37" s="98" t="s">
        <v>55</v>
      </c>
      <c r="C37" s="99"/>
      <c r="D37" s="100"/>
      <c r="E37" s="100"/>
      <c r="F37" s="57"/>
      <c r="G37" s="96"/>
      <c r="H37" s="96"/>
      <c r="I37" s="57"/>
    </row>
    <row r="38" spans="2:9" s="24" customFormat="1" ht="15" customHeight="1" x14ac:dyDescent="0.25">
      <c r="B38" s="97">
        <v>2.4</v>
      </c>
      <c r="C38" s="82" t="s">
        <v>45</v>
      </c>
      <c r="D38" s="82"/>
      <c r="E38" s="82"/>
      <c r="F38" s="57">
        <v>5</v>
      </c>
      <c r="G38" s="135"/>
      <c r="H38" s="135"/>
      <c r="I38" s="57">
        <v>5</v>
      </c>
    </row>
    <row r="39" spans="2:9" s="24" customFormat="1" ht="6" customHeight="1" x14ac:dyDescent="0.25">
      <c r="B39" s="71"/>
      <c r="C39" s="71"/>
      <c r="D39" s="71"/>
      <c r="E39" s="71"/>
      <c r="F39" s="71"/>
      <c r="G39" s="71"/>
      <c r="H39" s="71"/>
      <c r="I39" s="71"/>
    </row>
    <row r="40" spans="2:9" s="24" customFormat="1" x14ac:dyDescent="0.25"/>
    <row r="41" spans="2:9" s="24" customFormat="1" ht="30" customHeight="1" x14ac:dyDescent="0.4">
      <c r="B41" s="64" t="s">
        <v>41</v>
      </c>
      <c r="C41" s="69"/>
      <c r="D41" s="70"/>
      <c r="E41" s="65"/>
      <c r="F41" s="79"/>
      <c r="G41" s="65"/>
      <c r="H41" s="65"/>
      <c r="I41" s="79"/>
    </row>
    <row r="42" spans="2:9" s="24" customFormat="1" ht="15.5" x14ac:dyDescent="0.35">
      <c r="B42" s="72"/>
      <c r="C42" s="72"/>
      <c r="D42" s="74"/>
      <c r="E42" s="74"/>
      <c r="F42" s="76"/>
      <c r="G42" s="156" t="s">
        <v>31</v>
      </c>
      <c r="H42" s="157"/>
      <c r="I42" s="76"/>
    </row>
    <row r="43" spans="2:9" s="24" customFormat="1" x14ac:dyDescent="0.25">
      <c r="B43" s="79"/>
      <c r="C43" s="79"/>
      <c r="D43" s="79"/>
      <c r="E43" s="79"/>
      <c r="F43" s="78"/>
      <c r="G43" s="84" t="s">
        <v>33</v>
      </c>
      <c r="H43" s="85" t="s">
        <v>32</v>
      </c>
      <c r="I43" s="78"/>
    </row>
    <row r="44" spans="2:9" s="24" customFormat="1" ht="12.75" customHeight="1" x14ac:dyDescent="0.25">
      <c r="B44" s="79"/>
      <c r="C44" s="79"/>
      <c r="D44" s="79"/>
      <c r="E44" s="79"/>
      <c r="F44" s="78"/>
      <c r="G44" s="86" t="s">
        <v>34</v>
      </c>
      <c r="H44" s="87" t="s">
        <v>35</v>
      </c>
      <c r="I44" s="78"/>
    </row>
    <row r="45" spans="2:9" s="24" customFormat="1" ht="20.9" customHeight="1" x14ac:dyDescent="0.25">
      <c r="B45" s="71"/>
      <c r="C45" s="71"/>
      <c r="D45" s="71"/>
      <c r="E45" s="71"/>
      <c r="F45" s="90"/>
      <c r="G45" s="77" t="s">
        <v>36</v>
      </c>
      <c r="H45" s="77" t="s">
        <v>37</v>
      </c>
      <c r="I45" s="90"/>
    </row>
    <row r="46" spans="2:9" s="24" customFormat="1" ht="20.149999999999999" customHeight="1" x14ac:dyDescent="0.35">
      <c r="B46" s="111" t="s">
        <v>42</v>
      </c>
      <c r="C46" s="91"/>
      <c r="D46" s="92"/>
      <c r="E46" s="92"/>
      <c r="F46" s="57"/>
      <c r="G46" s="93"/>
      <c r="H46" s="93"/>
      <c r="I46" s="57"/>
    </row>
    <row r="47" spans="2:9" s="24" customFormat="1" ht="25" customHeight="1" x14ac:dyDescent="0.3">
      <c r="B47" s="103" t="s">
        <v>43</v>
      </c>
      <c r="C47" s="103"/>
      <c r="D47" s="79"/>
      <c r="E47" s="79"/>
      <c r="F47" s="57"/>
      <c r="G47" s="104"/>
      <c r="H47" s="105"/>
      <c r="I47" s="57"/>
    </row>
    <row r="48" spans="2:9" s="24" customFormat="1" ht="15" customHeight="1" x14ac:dyDescent="0.25">
      <c r="B48" s="97" t="s">
        <v>44</v>
      </c>
      <c r="C48" s="82" t="s">
        <v>45</v>
      </c>
      <c r="D48" s="82"/>
      <c r="E48" s="82"/>
      <c r="F48" s="57">
        <v>6</v>
      </c>
      <c r="G48" s="135"/>
      <c r="H48" s="136"/>
      <c r="I48" s="57">
        <v>6</v>
      </c>
    </row>
    <row r="49" spans="2:9" s="24" customFormat="1" ht="6" customHeight="1" x14ac:dyDescent="0.25">
      <c r="B49" s="71"/>
      <c r="C49" s="71"/>
      <c r="D49" s="71"/>
      <c r="E49" s="71"/>
      <c r="F49" s="71"/>
      <c r="G49" s="71"/>
      <c r="H49" s="71"/>
      <c r="I49" s="71"/>
    </row>
    <row r="50" spans="2:9" s="24" customFormat="1" ht="20.149999999999999" customHeight="1" x14ac:dyDescent="0.35">
      <c r="B50" s="121" t="s">
        <v>60</v>
      </c>
      <c r="C50" s="122"/>
      <c r="D50" s="123"/>
      <c r="E50" s="124"/>
      <c r="F50" s="57"/>
      <c r="G50" s="125"/>
      <c r="H50" s="125"/>
      <c r="I50" s="57"/>
    </row>
    <row r="51" spans="2:9" s="24" customFormat="1" ht="25" customHeight="1" x14ac:dyDescent="0.3">
      <c r="B51" s="103" t="s">
        <v>43</v>
      </c>
      <c r="C51" s="94"/>
      <c r="D51" s="95"/>
      <c r="E51" s="95"/>
      <c r="F51" s="57"/>
      <c r="G51" s="96"/>
      <c r="H51" s="96"/>
      <c r="I51" s="57"/>
    </row>
    <row r="52" spans="2:9" s="24" customFormat="1" ht="15" customHeight="1" x14ac:dyDescent="0.25">
      <c r="B52" s="97" t="s">
        <v>58</v>
      </c>
      <c r="C52" s="82" t="s">
        <v>45</v>
      </c>
      <c r="D52" s="82"/>
      <c r="E52" s="82"/>
      <c r="F52" s="57">
        <v>7</v>
      </c>
      <c r="G52" s="135"/>
      <c r="H52" s="135"/>
      <c r="I52" s="57">
        <v>7</v>
      </c>
    </row>
    <row r="53" spans="2:9" s="24" customFormat="1" ht="6" customHeight="1" x14ac:dyDescent="0.25">
      <c r="B53" s="71"/>
      <c r="C53" s="71"/>
      <c r="D53" s="71"/>
      <c r="E53" s="71"/>
      <c r="F53" s="71"/>
      <c r="G53" s="71"/>
      <c r="H53" s="71"/>
      <c r="I53" s="71"/>
    </row>
    <row r="54" spans="2:9" s="24" customFormat="1" x14ac:dyDescent="0.25"/>
    <row r="55" spans="2:9" s="24" customFormat="1" ht="30" customHeight="1" x14ac:dyDescent="0.4">
      <c r="B55" s="64" t="s">
        <v>63</v>
      </c>
      <c r="C55" s="69"/>
      <c r="D55" s="70"/>
      <c r="E55" s="65"/>
      <c r="F55" s="71"/>
      <c r="G55" s="65"/>
      <c r="H55" s="65"/>
      <c r="I55" s="71"/>
    </row>
    <row r="56" spans="2:9" s="24" customFormat="1" ht="15.5" x14ac:dyDescent="0.35">
      <c r="B56" s="72"/>
      <c r="C56" s="72"/>
      <c r="D56" s="74"/>
      <c r="E56" s="74"/>
      <c r="F56" s="76"/>
      <c r="G56" s="156" t="s">
        <v>31</v>
      </c>
      <c r="H56" s="157"/>
      <c r="I56" s="76"/>
    </row>
    <row r="57" spans="2:9" s="24" customFormat="1" x14ac:dyDescent="0.25">
      <c r="B57" s="79"/>
      <c r="C57" s="79"/>
      <c r="D57" s="79"/>
      <c r="E57" s="79"/>
      <c r="F57" s="78"/>
      <c r="G57" s="101" t="s">
        <v>33</v>
      </c>
      <c r="H57" s="102" t="s">
        <v>32</v>
      </c>
      <c r="I57" s="78"/>
    </row>
    <row r="58" spans="2:9" s="24" customFormat="1" ht="12.75" customHeight="1" x14ac:dyDescent="0.25">
      <c r="B58" s="79"/>
      <c r="C58" s="79"/>
      <c r="D58" s="79"/>
      <c r="E58" s="79"/>
      <c r="F58" s="78"/>
      <c r="G58" s="86" t="s">
        <v>34</v>
      </c>
      <c r="H58" s="87" t="s">
        <v>35</v>
      </c>
      <c r="I58" s="78"/>
    </row>
    <row r="59" spans="2:9" s="24" customFormat="1" ht="20.25" customHeight="1" x14ac:dyDescent="0.25">
      <c r="B59" s="71"/>
      <c r="C59" s="71"/>
      <c r="D59" s="71"/>
      <c r="E59" s="71"/>
      <c r="F59" s="90"/>
      <c r="G59" s="77" t="s">
        <v>36</v>
      </c>
      <c r="H59" s="77" t="s">
        <v>37</v>
      </c>
      <c r="I59" s="90"/>
    </row>
    <row r="60" spans="2:9" s="24" customFormat="1" ht="25" customHeight="1" x14ac:dyDescent="0.3">
      <c r="B60" s="103" t="s">
        <v>64</v>
      </c>
      <c r="C60" s="103"/>
      <c r="D60" s="79"/>
      <c r="E60" s="79"/>
      <c r="F60" s="57"/>
      <c r="G60" s="104"/>
      <c r="H60" s="105"/>
      <c r="I60" s="57"/>
    </row>
    <row r="61" spans="2:9" s="24" customFormat="1" ht="15" customHeight="1" x14ac:dyDescent="0.25">
      <c r="B61" s="97" t="s">
        <v>65</v>
      </c>
      <c r="C61" s="82" t="s">
        <v>45</v>
      </c>
      <c r="D61" s="82"/>
      <c r="E61" s="82"/>
      <c r="F61" s="57">
        <v>8</v>
      </c>
      <c r="G61" s="135"/>
      <c r="H61" s="136"/>
      <c r="I61" s="57">
        <v>8</v>
      </c>
    </row>
    <row r="62" spans="2:9" s="24" customFormat="1" ht="25" customHeight="1" x14ac:dyDescent="0.3">
      <c r="B62" s="103" t="s">
        <v>66</v>
      </c>
      <c r="C62" s="103"/>
      <c r="D62" s="79"/>
      <c r="E62" s="79"/>
      <c r="F62" s="57"/>
      <c r="G62" s="133"/>
      <c r="H62" s="105"/>
      <c r="I62" s="57"/>
    </row>
    <row r="63" spans="2:9" s="24" customFormat="1" ht="15" customHeight="1" x14ac:dyDescent="0.25">
      <c r="B63" s="97" t="s">
        <v>67</v>
      </c>
      <c r="C63" s="82" t="s">
        <v>86</v>
      </c>
      <c r="D63" s="82"/>
      <c r="E63" s="82"/>
      <c r="F63" s="57">
        <v>9</v>
      </c>
      <c r="G63" s="132"/>
      <c r="H63" s="136"/>
      <c r="I63" s="57">
        <v>9</v>
      </c>
    </row>
    <row r="64" spans="2:9" s="24" customFormat="1" ht="6" customHeight="1" x14ac:dyDescent="0.25">
      <c r="B64" s="71"/>
      <c r="C64" s="71"/>
      <c r="D64" s="71"/>
      <c r="E64" s="71"/>
      <c r="F64" s="71"/>
      <c r="G64" s="71"/>
      <c r="H64" s="71"/>
      <c r="I64" s="71"/>
    </row>
    <row r="65" spans="2:9" s="24" customFormat="1" x14ac:dyDescent="0.25">
      <c r="B65" s="158" t="str">
        <f>"Version: "&amp;C92</f>
        <v>Version: 1.00.D1</v>
      </c>
      <c r="C65" s="158"/>
      <c r="D65" s="65"/>
      <c r="E65" s="65"/>
      <c r="F65" s="65"/>
      <c r="G65" s="65"/>
      <c r="H65" s="106"/>
      <c r="I65" s="106" t="s">
        <v>50</v>
      </c>
    </row>
    <row r="66" spans="2:9" s="24" customFormat="1" x14ac:dyDescent="0.25"/>
    <row r="67" spans="2:9" s="24" customFormat="1" x14ac:dyDescent="0.25"/>
    <row r="68" spans="2:9" s="24" customFormat="1" ht="13" x14ac:dyDescent="0.3">
      <c r="B68" s="128" t="s">
        <v>59</v>
      </c>
    </row>
    <row r="69" spans="2:9" s="24" customFormat="1" ht="18" customHeight="1" x14ac:dyDescent="0.25">
      <c r="B69" s="129" t="s">
        <v>71</v>
      </c>
      <c r="C69" s="129"/>
      <c r="D69" s="129"/>
      <c r="E69" s="129"/>
      <c r="F69" s="129"/>
      <c r="G69" s="130" t="str">
        <f>IF(OR(G19=0,G18&gt;=G19),"OK","ERROR")</f>
        <v>OK</v>
      </c>
    </row>
    <row r="70" spans="2:9" s="24" customFormat="1" ht="18" customHeight="1" x14ac:dyDescent="0.25">
      <c r="B70" s="131" t="s">
        <v>72</v>
      </c>
      <c r="C70" s="131"/>
      <c r="D70" s="131"/>
      <c r="E70" s="131"/>
      <c r="F70" s="131"/>
      <c r="G70" s="130" t="str">
        <f>IF(OR(G30=0,G29&gt;=G30),"OK","ERROR")</f>
        <v>OK</v>
      </c>
      <c r="H70" s="130" t="str">
        <f>IF(OR(H30=0,H29&gt;=H30),"OK","ERROR")</f>
        <v>OK</v>
      </c>
    </row>
    <row r="71" spans="2:9" s="24" customFormat="1" ht="13" x14ac:dyDescent="0.25">
      <c r="B71" s="137" t="s">
        <v>70</v>
      </c>
      <c r="C71" s="138"/>
      <c r="D71" s="138"/>
      <c r="E71" s="138"/>
      <c r="F71" s="138"/>
      <c r="G71" s="130" t="str">
        <f>IF(OR(AND(G18="",K4=0),AND(G18&gt;0,K4&lt;&gt;0)),"OK","ERROR")</f>
        <v>OK</v>
      </c>
    </row>
    <row r="72" spans="2:9" s="24" customFormat="1" x14ac:dyDescent="0.25">
      <c r="B72" s="60"/>
    </row>
    <row r="73" spans="2:9" s="24" customFormat="1" x14ac:dyDescent="0.25"/>
    <row r="74" spans="2:9" s="24" customFormat="1" ht="13" x14ac:dyDescent="0.3">
      <c r="C74" s="126" t="s">
        <v>68</v>
      </c>
      <c r="D74" s="127"/>
    </row>
    <row r="75" spans="2:9" s="24" customFormat="1" ht="5.15" customHeight="1" x14ac:dyDescent="0.25">
      <c r="B75" s="60"/>
    </row>
    <row r="76" spans="2:9" s="24" customFormat="1" ht="12.75" customHeight="1" x14ac:dyDescent="0.25">
      <c r="B76" s="60"/>
      <c r="C76" s="24" t="s">
        <v>49</v>
      </c>
      <c r="D76" s="24" t="s">
        <v>73</v>
      </c>
    </row>
    <row r="77" spans="2:9" s="24" customFormat="1" x14ac:dyDescent="0.25">
      <c r="B77" s="60"/>
      <c r="C77" s="24" t="s">
        <v>74</v>
      </c>
      <c r="D77" s="24" t="s">
        <v>75</v>
      </c>
    </row>
    <row r="78" spans="2:9" s="24" customFormat="1" x14ac:dyDescent="0.25">
      <c r="B78" s="60"/>
      <c r="C78" s="24" t="s">
        <v>105</v>
      </c>
      <c r="D78" s="24" t="s">
        <v>76</v>
      </c>
    </row>
    <row r="79" spans="2:9" s="24" customFormat="1" x14ac:dyDescent="0.25">
      <c r="B79" s="60"/>
      <c r="C79" s="24" t="s">
        <v>104</v>
      </c>
      <c r="D79" s="24" t="s">
        <v>77</v>
      </c>
    </row>
    <row r="80" spans="2:9" s="24" customFormat="1" x14ac:dyDescent="0.25">
      <c r="B80" s="60"/>
      <c r="C80" s="24" t="s">
        <v>106</v>
      </c>
      <c r="D80" s="24" t="s">
        <v>80</v>
      </c>
    </row>
    <row r="81" spans="2:9" s="24" customFormat="1" x14ac:dyDescent="0.25">
      <c r="B81" s="60"/>
      <c r="C81" s="24" t="s">
        <v>69</v>
      </c>
      <c r="D81" s="24" t="s">
        <v>81</v>
      </c>
    </row>
    <row r="82" spans="2:9" s="24" customFormat="1" x14ac:dyDescent="0.25">
      <c r="B82" s="60"/>
      <c r="C82" s="24" t="s">
        <v>83</v>
      </c>
      <c r="D82" s="24" t="s">
        <v>82</v>
      </c>
    </row>
    <row r="83" spans="2:9" s="24" customFormat="1" x14ac:dyDescent="0.25">
      <c r="C83" s="24" t="s">
        <v>78</v>
      </c>
      <c r="D83" s="24" t="s">
        <v>79</v>
      </c>
    </row>
    <row r="84" spans="2:9" s="24" customFormat="1" x14ac:dyDescent="0.25">
      <c r="B84" s="60"/>
    </row>
    <row r="85" spans="2:9" s="24" customFormat="1" x14ac:dyDescent="0.25">
      <c r="B85" s="60"/>
      <c r="I85" s="60"/>
    </row>
    <row r="86" spans="2:9" s="24" customFormat="1" x14ac:dyDescent="0.25">
      <c r="B86" s="60"/>
    </row>
    <row r="87" spans="2:9" s="24" customFormat="1" x14ac:dyDescent="0.25">
      <c r="B87" s="60"/>
    </row>
    <row r="88" spans="2:9" s="24" customFormat="1" x14ac:dyDescent="0.25">
      <c r="B88" s="60"/>
    </row>
    <row r="89" spans="2:9" s="24" customFormat="1" x14ac:dyDescent="0.25">
      <c r="B89" s="3" t="s">
        <v>11</v>
      </c>
      <c r="C89" s="117" t="str">
        <f>K2</f>
        <v>XXXXXX</v>
      </c>
      <c r="D89" s="112" t="s">
        <v>48</v>
      </c>
      <c r="E89" s="120">
        <v>1</v>
      </c>
      <c r="F89" s="140"/>
    </row>
    <row r="90" spans="2:9" s="24" customFormat="1" x14ac:dyDescent="0.25">
      <c r="B90" s="5"/>
      <c r="C90" s="6" t="str">
        <f>K1</f>
        <v>ZAVI03</v>
      </c>
      <c r="D90" s="5"/>
      <c r="E90" s="6" t="s">
        <v>87</v>
      </c>
      <c r="F90" s="141">
        <f>K4</f>
        <v>0</v>
      </c>
    </row>
    <row r="91" spans="2:9" s="24" customFormat="1" x14ac:dyDescent="0.25">
      <c r="B91" s="5"/>
      <c r="C91" s="58" t="str">
        <f>K3</f>
        <v>TT.MM.JJJJ</v>
      </c>
      <c r="D91" s="113"/>
      <c r="E91" s="6"/>
      <c r="F91" s="141"/>
    </row>
    <row r="92" spans="2:9" s="24" customFormat="1" x14ac:dyDescent="0.25">
      <c r="B92" s="5"/>
      <c r="C92" s="59" t="s">
        <v>103</v>
      </c>
      <c r="D92" s="114"/>
      <c r="E92" s="6"/>
      <c r="F92" s="141"/>
    </row>
    <row r="93" spans="2:9" s="24" customFormat="1" x14ac:dyDescent="0.25">
      <c r="B93" s="5"/>
      <c r="C93" s="118" t="str">
        <f>G16</f>
        <v>Kol. 01</v>
      </c>
      <c r="D93" s="115"/>
      <c r="E93" s="6"/>
      <c r="F93" s="141"/>
    </row>
    <row r="94" spans="2:9" s="24" customFormat="1" ht="13" x14ac:dyDescent="0.3">
      <c r="B94" s="9"/>
      <c r="C94" s="119">
        <f>COUNTIF(G69:H71,"ERROR")</f>
        <v>0</v>
      </c>
      <c r="D94" s="116"/>
      <c r="E94" s="7"/>
      <c r="F94" s="142"/>
    </row>
    <row r="95" spans="2:9" s="24" customFormat="1" x14ac:dyDescent="0.25"/>
    <row r="96" spans="2:9" s="24" customFormat="1" x14ac:dyDescent="0.25"/>
    <row r="97" spans="6:7" s="24" customFormat="1" x14ac:dyDescent="0.25"/>
    <row r="98" spans="6:7" s="24" customFormat="1" x14ac:dyDescent="0.25"/>
    <row r="100" spans="6:7" x14ac:dyDescent="0.25">
      <c r="F100" s="24"/>
      <c r="G100" s="24"/>
    </row>
    <row r="101" spans="6:7" x14ac:dyDescent="0.25">
      <c r="F101" s="24"/>
      <c r="G101" s="24"/>
    </row>
    <row r="102" spans="6:7" x14ac:dyDescent="0.25">
      <c r="F102" s="24"/>
      <c r="G102" s="24"/>
    </row>
    <row r="103" spans="6:7" x14ac:dyDescent="0.25">
      <c r="F103" s="24"/>
      <c r="G103" s="24"/>
    </row>
    <row r="104" spans="6:7" x14ac:dyDescent="0.25">
      <c r="F104" s="24"/>
      <c r="G104" s="24"/>
    </row>
    <row r="105" spans="6:7" x14ac:dyDescent="0.25">
      <c r="F105" s="24"/>
      <c r="G105" s="24"/>
    </row>
  </sheetData>
  <sheetProtection sheet="1" objects="1"/>
  <mergeCells count="6">
    <mergeCell ref="B65:C65"/>
    <mergeCell ref="G9:I9"/>
    <mergeCell ref="G10:I10"/>
    <mergeCell ref="G23:H23"/>
    <mergeCell ref="G42:H42"/>
    <mergeCell ref="G56:H56"/>
  </mergeCells>
  <dataValidations count="2">
    <dataValidation type="list" allowBlank="1" showInputMessage="1" showErrorMessage="1" sqref="G10" xr:uid="{00000000-0002-0000-0200-000000000000}">
      <formula1>Card_Names</formula1>
    </dataValidation>
    <dataValidation type="whole" operator="greaterThan" allowBlank="1" showInputMessage="1" showErrorMessage="1" sqref="G18:G19 G33 G49 G63" xr:uid="{00000000-0002-0000-0200-000001000000}">
      <formula1>0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97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3"/>
  <dimension ref="B1:K105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G10" sqref="G10:I10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97</v>
      </c>
      <c r="K1" s="10" t="s">
        <v>61</v>
      </c>
    </row>
    <row r="2" spans="2:11" ht="15.5" x14ac:dyDescent="0.25">
      <c r="J2" s="1" t="s">
        <v>96</v>
      </c>
      <c r="K2" s="2" t="str">
        <f>Lieferschein!H3</f>
        <v>XXXXXX</v>
      </c>
    </row>
    <row r="3" spans="2:11" ht="15.5" x14ac:dyDescent="0.25">
      <c r="J3" s="1" t="s">
        <v>15</v>
      </c>
      <c r="K3" s="55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IF(G10="",0,VLOOKUP(G10,EGeld_List,2,FALSE))</f>
        <v>0</v>
      </c>
    </row>
    <row r="6" spans="2:11" ht="18" x14ac:dyDescent="0.4">
      <c r="C6" s="20" t="s">
        <v>84</v>
      </c>
    </row>
    <row r="7" spans="2:11" s="24" customFormat="1" ht="17.5" x14ac:dyDescent="0.35">
      <c r="C7" s="66" t="s">
        <v>62</v>
      </c>
    </row>
    <row r="8" spans="2:11" s="24" customFormat="1" x14ac:dyDescent="0.25"/>
    <row r="9" spans="2:11" s="24" customFormat="1" x14ac:dyDescent="0.25">
      <c r="G9" s="155" t="s">
        <v>47</v>
      </c>
      <c r="H9" s="155"/>
      <c r="I9" s="155"/>
    </row>
    <row r="10" spans="2:11" s="24" customFormat="1" ht="22.5" customHeight="1" x14ac:dyDescent="0.25">
      <c r="G10" s="152"/>
      <c r="H10" s="153"/>
      <c r="I10" s="154"/>
    </row>
    <row r="11" spans="2:11" s="24" customFormat="1" ht="20.25" customHeight="1" x14ac:dyDescent="0.4">
      <c r="D11" s="64"/>
      <c r="E11" s="65"/>
      <c r="F11" s="65"/>
      <c r="G11" s="65"/>
      <c r="H11" s="65"/>
      <c r="I11" s="65"/>
    </row>
    <row r="12" spans="2:11" s="24" customFormat="1" ht="30" hidden="1" customHeight="1" x14ac:dyDescent="0.35">
      <c r="C12" s="66"/>
      <c r="D12" s="65"/>
      <c r="E12" s="65"/>
      <c r="F12" s="65"/>
      <c r="G12" s="65"/>
      <c r="H12" s="65"/>
      <c r="I12" s="65"/>
    </row>
    <row r="13" spans="2:11" s="24" customFormat="1" ht="17.5" x14ac:dyDescent="0.35">
      <c r="B13" s="65"/>
      <c r="C13" s="67"/>
      <c r="D13" s="68"/>
      <c r="E13" s="65"/>
      <c r="F13" s="65"/>
      <c r="G13" s="65"/>
      <c r="H13" s="65"/>
      <c r="I13" s="65"/>
    </row>
    <row r="14" spans="2:11" s="24" customFormat="1" ht="18" x14ac:dyDescent="0.4">
      <c r="B14" s="64" t="s">
        <v>52</v>
      </c>
      <c r="C14" s="69"/>
      <c r="D14" s="70"/>
      <c r="E14" s="65"/>
      <c r="F14" s="65"/>
      <c r="G14" s="65"/>
      <c r="H14" s="65"/>
      <c r="I14" s="71"/>
    </row>
    <row r="15" spans="2:11" s="24" customFormat="1" ht="25" x14ac:dyDescent="0.35">
      <c r="B15" s="72"/>
      <c r="C15" s="73"/>
      <c r="D15" s="74"/>
      <c r="E15" s="74"/>
      <c r="F15" s="76"/>
      <c r="G15" s="134" t="s">
        <v>85</v>
      </c>
      <c r="H15" s="108"/>
      <c r="I15" s="75"/>
    </row>
    <row r="16" spans="2:11" s="24" customFormat="1" ht="26.25" customHeight="1" x14ac:dyDescent="0.25">
      <c r="B16" s="71"/>
      <c r="C16" s="71"/>
      <c r="D16" s="71"/>
      <c r="E16" s="71"/>
      <c r="F16" s="78"/>
      <c r="G16" s="88" t="s">
        <v>28</v>
      </c>
      <c r="H16" s="109"/>
      <c r="I16" s="107"/>
    </row>
    <row r="17" spans="2:9" s="24" customFormat="1" ht="15.5" x14ac:dyDescent="0.35">
      <c r="B17" s="61"/>
      <c r="C17" s="72"/>
      <c r="D17" s="74"/>
      <c r="E17" s="74"/>
      <c r="F17" s="80"/>
      <c r="G17" s="110"/>
      <c r="I17" s="80"/>
    </row>
    <row r="18" spans="2:9" s="24" customFormat="1" ht="15" customHeight="1" x14ac:dyDescent="0.25">
      <c r="B18" s="81" t="s">
        <v>8</v>
      </c>
      <c r="C18" s="82" t="s">
        <v>53</v>
      </c>
      <c r="D18" s="82"/>
      <c r="E18" s="82"/>
      <c r="F18" s="57">
        <v>1</v>
      </c>
      <c r="G18" s="56"/>
      <c r="I18" s="57">
        <v>1</v>
      </c>
    </row>
    <row r="19" spans="2:9" s="24" customFormat="1" ht="15" customHeight="1" x14ac:dyDescent="0.25">
      <c r="B19" s="81" t="s">
        <v>9</v>
      </c>
      <c r="C19" s="83" t="s">
        <v>29</v>
      </c>
      <c r="D19" s="83"/>
      <c r="E19" s="83"/>
      <c r="F19" s="57">
        <v>11</v>
      </c>
      <c r="G19" s="56"/>
      <c r="I19" s="57">
        <v>11</v>
      </c>
    </row>
    <row r="20" spans="2:9" s="24" customFormat="1" ht="6" customHeight="1" x14ac:dyDescent="0.25">
      <c r="B20" s="71"/>
      <c r="C20" s="71"/>
      <c r="D20" s="71"/>
      <c r="E20" s="71"/>
      <c r="F20" s="71"/>
      <c r="G20" s="71"/>
      <c r="H20" s="71"/>
      <c r="I20" s="71"/>
    </row>
    <row r="21" spans="2:9" s="24" customFormat="1" x14ac:dyDescent="0.25">
      <c r="B21" s="79"/>
      <c r="C21" s="65"/>
      <c r="D21" s="65"/>
      <c r="E21" s="65"/>
      <c r="F21" s="65"/>
      <c r="G21" s="65"/>
      <c r="H21" s="65"/>
      <c r="I21" s="65"/>
    </row>
    <row r="22" spans="2:9" s="24" customFormat="1" ht="30" customHeight="1" x14ac:dyDescent="0.4">
      <c r="B22" s="64" t="s">
        <v>30</v>
      </c>
      <c r="C22" s="69"/>
      <c r="D22" s="70"/>
      <c r="E22" s="65"/>
      <c r="F22" s="71"/>
      <c r="G22" s="65"/>
      <c r="H22" s="65"/>
      <c r="I22" s="71"/>
    </row>
    <row r="23" spans="2:9" s="24" customFormat="1" ht="15.5" x14ac:dyDescent="0.35">
      <c r="B23" s="72"/>
      <c r="C23" s="72"/>
      <c r="D23" s="74"/>
      <c r="E23" s="74"/>
      <c r="F23" s="76"/>
      <c r="G23" s="156" t="s">
        <v>31</v>
      </c>
      <c r="H23" s="157"/>
      <c r="I23" s="76"/>
    </row>
    <row r="24" spans="2:9" s="24" customFormat="1" x14ac:dyDescent="0.25">
      <c r="B24" s="79"/>
      <c r="C24" s="79"/>
      <c r="D24" s="79"/>
      <c r="E24" s="79"/>
      <c r="F24" s="78"/>
      <c r="G24" s="84" t="s">
        <v>33</v>
      </c>
      <c r="H24" s="85" t="s">
        <v>32</v>
      </c>
      <c r="I24" s="78"/>
    </row>
    <row r="25" spans="2:9" s="24" customFormat="1" ht="12.75" customHeight="1" x14ac:dyDescent="0.25">
      <c r="B25" s="79"/>
      <c r="C25" s="79"/>
      <c r="D25" s="79"/>
      <c r="E25" s="79"/>
      <c r="F25" s="78"/>
      <c r="G25" s="86" t="s">
        <v>34</v>
      </c>
      <c r="H25" s="87" t="s">
        <v>35</v>
      </c>
      <c r="I25" s="78"/>
    </row>
    <row r="26" spans="2:9" s="24" customFormat="1" ht="20.25" customHeight="1" x14ac:dyDescent="0.25">
      <c r="B26" s="71"/>
      <c r="C26" s="71"/>
      <c r="D26" s="71"/>
      <c r="E26" s="71"/>
      <c r="F26" s="90"/>
      <c r="G26" s="89" t="s">
        <v>36</v>
      </c>
      <c r="H26" s="89" t="s">
        <v>37</v>
      </c>
      <c r="I26" s="90"/>
    </row>
    <row r="27" spans="2:9" s="24" customFormat="1" ht="20.149999999999999" customHeight="1" x14ac:dyDescent="0.35">
      <c r="B27" s="111" t="s">
        <v>38</v>
      </c>
      <c r="C27" s="91"/>
      <c r="D27" s="92"/>
      <c r="E27" s="92"/>
      <c r="F27" s="57"/>
      <c r="G27" s="93"/>
      <c r="H27" s="93"/>
      <c r="I27" s="57"/>
    </row>
    <row r="28" spans="2:9" s="24" customFormat="1" ht="25" customHeight="1" x14ac:dyDescent="0.3">
      <c r="B28" s="94" t="s">
        <v>54</v>
      </c>
      <c r="C28" s="94"/>
      <c r="D28" s="95"/>
      <c r="E28" s="95"/>
      <c r="F28" s="57"/>
      <c r="G28" s="96"/>
      <c r="H28" s="96"/>
      <c r="I28" s="57"/>
    </row>
    <row r="29" spans="2:9" s="24" customFormat="1" ht="15" customHeight="1" x14ac:dyDescent="0.25">
      <c r="B29" s="97" t="s">
        <v>10</v>
      </c>
      <c r="C29" s="82" t="s">
        <v>45</v>
      </c>
      <c r="D29" s="82"/>
      <c r="E29" s="82"/>
      <c r="F29" s="57">
        <v>2</v>
      </c>
      <c r="G29" s="135"/>
      <c r="H29" s="135"/>
      <c r="I29" s="57">
        <v>2</v>
      </c>
    </row>
    <row r="30" spans="2:9" s="24" customFormat="1" ht="15" customHeight="1" x14ac:dyDescent="0.25">
      <c r="B30" s="97" t="s">
        <v>39</v>
      </c>
      <c r="C30" s="82" t="s">
        <v>40</v>
      </c>
      <c r="D30" s="82"/>
      <c r="E30" s="82"/>
      <c r="F30" s="57">
        <v>21</v>
      </c>
      <c r="G30" s="135"/>
      <c r="H30" s="135"/>
      <c r="I30" s="57">
        <v>21</v>
      </c>
    </row>
    <row r="31" spans="2:9" s="24" customFormat="1" ht="25" customHeight="1" x14ac:dyDescent="0.3">
      <c r="B31" s="98" t="s">
        <v>55</v>
      </c>
      <c r="C31" s="99"/>
      <c r="D31" s="100"/>
      <c r="E31" s="100"/>
      <c r="F31" s="57"/>
      <c r="G31" s="96"/>
      <c r="H31" s="96"/>
      <c r="I31" s="57"/>
    </row>
    <row r="32" spans="2:9" s="24" customFormat="1" ht="15" customHeight="1" x14ac:dyDescent="0.25">
      <c r="B32" s="97">
        <v>2.2000000000000002</v>
      </c>
      <c r="C32" s="82" t="s">
        <v>45</v>
      </c>
      <c r="D32" s="82"/>
      <c r="E32" s="82"/>
      <c r="F32" s="57">
        <v>3</v>
      </c>
      <c r="G32" s="135"/>
      <c r="H32" s="135"/>
      <c r="I32" s="57">
        <v>3</v>
      </c>
    </row>
    <row r="33" spans="2:9" s="24" customFormat="1" ht="6" customHeight="1" x14ac:dyDescent="0.25">
      <c r="B33" s="71"/>
      <c r="C33" s="71"/>
      <c r="D33" s="71"/>
      <c r="E33" s="71"/>
      <c r="F33" s="71"/>
      <c r="G33" s="71"/>
      <c r="H33" s="71"/>
      <c r="I33" s="71"/>
    </row>
    <row r="34" spans="2:9" s="24" customFormat="1" ht="20.149999999999999" customHeight="1" x14ac:dyDescent="0.35">
      <c r="B34" s="121" t="s">
        <v>56</v>
      </c>
      <c r="C34" s="122"/>
      <c r="D34" s="123"/>
      <c r="E34" s="124"/>
      <c r="F34" s="57"/>
      <c r="G34" s="125"/>
      <c r="H34" s="125"/>
      <c r="I34" s="57"/>
    </row>
    <row r="35" spans="2:9" s="24" customFormat="1" ht="25" customHeight="1" x14ac:dyDescent="0.3">
      <c r="B35" s="94" t="s">
        <v>54</v>
      </c>
      <c r="C35" s="94"/>
      <c r="D35" s="95"/>
      <c r="E35" s="95"/>
      <c r="F35" s="57"/>
      <c r="G35" s="96"/>
      <c r="H35" s="96"/>
      <c r="I35" s="57"/>
    </row>
    <row r="36" spans="2:9" s="24" customFormat="1" ht="15" customHeight="1" x14ac:dyDescent="0.25">
      <c r="B36" s="97" t="s">
        <v>57</v>
      </c>
      <c r="C36" s="82" t="s">
        <v>45</v>
      </c>
      <c r="D36" s="82"/>
      <c r="E36" s="82"/>
      <c r="F36" s="57">
        <v>4</v>
      </c>
      <c r="G36" s="135"/>
      <c r="H36" s="135"/>
      <c r="I36" s="57">
        <v>4</v>
      </c>
    </row>
    <row r="37" spans="2:9" s="24" customFormat="1" ht="25" customHeight="1" x14ac:dyDescent="0.3">
      <c r="B37" s="98" t="s">
        <v>55</v>
      </c>
      <c r="C37" s="99"/>
      <c r="D37" s="100"/>
      <c r="E37" s="100"/>
      <c r="F37" s="57"/>
      <c r="G37" s="96"/>
      <c r="H37" s="96"/>
      <c r="I37" s="57"/>
    </row>
    <row r="38" spans="2:9" s="24" customFormat="1" ht="15" customHeight="1" x14ac:dyDescent="0.25">
      <c r="B38" s="97">
        <v>2.4</v>
      </c>
      <c r="C38" s="82" t="s">
        <v>45</v>
      </c>
      <c r="D38" s="82"/>
      <c r="E38" s="82"/>
      <c r="F38" s="57">
        <v>5</v>
      </c>
      <c r="G38" s="135"/>
      <c r="H38" s="135"/>
      <c r="I38" s="57">
        <v>5</v>
      </c>
    </row>
    <row r="39" spans="2:9" s="24" customFormat="1" ht="6" customHeight="1" x14ac:dyDescent="0.25">
      <c r="B39" s="71"/>
      <c r="C39" s="71"/>
      <c r="D39" s="71"/>
      <c r="E39" s="71"/>
      <c r="F39" s="71"/>
      <c r="G39" s="71"/>
      <c r="H39" s="71"/>
      <c r="I39" s="71"/>
    </row>
    <row r="40" spans="2:9" s="24" customFormat="1" x14ac:dyDescent="0.25"/>
    <row r="41" spans="2:9" s="24" customFormat="1" ht="30" customHeight="1" x14ac:dyDescent="0.4">
      <c r="B41" s="64" t="s">
        <v>41</v>
      </c>
      <c r="C41" s="69"/>
      <c r="D41" s="70"/>
      <c r="E41" s="65"/>
      <c r="F41" s="79"/>
      <c r="G41" s="65"/>
      <c r="H41" s="65"/>
      <c r="I41" s="79"/>
    </row>
    <row r="42" spans="2:9" s="24" customFormat="1" ht="15.5" x14ac:dyDescent="0.35">
      <c r="B42" s="72"/>
      <c r="C42" s="72"/>
      <c r="D42" s="74"/>
      <c r="E42" s="74"/>
      <c r="F42" s="76"/>
      <c r="G42" s="156" t="s">
        <v>31</v>
      </c>
      <c r="H42" s="157"/>
      <c r="I42" s="76"/>
    </row>
    <row r="43" spans="2:9" s="24" customFormat="1" x14ac:dyDescent="0.25">
      <c r="B43" s="79"/>
      <c r="C43" s="79"/>
      <c r="D43" s="79"/>
      <c r="E43" s="79"/>
      <c r="F43" s="78"/>
      <c r="G43" s="84" t="s">
        <v>33</v>
      </c>
      <c r="H43" s="85" t="s">
        <v>32</v>
      </c>
      <c r="I43" s="78"/>
    </row>
    <row r="44" spans="2:9" s="24" customFormat="1" ht="12.75" customHeight="1" x14ac:dyDescent="0.25">
      <c r="B44" s="79"/>
      <c r="C44" s="79"/>
      <c r="D44" s="79"/>
      <c r="E44" s="79"/>
      <c r="F44" s="78"/>
      <c r="G44" s="86" t="s">
        <v>34</v>
      </c>
      <c r="H44" s="87" t="s">
        <v>35</v>
      </c>
      <c r="I44" s="78"/>
    </row>
    <row r="45" spans="2:9" s="24" customFormat="1" ht="20.9" customHeight="1" x14ac:dyDescent="0.25">
      <c r="B45" s="71"/>
      <c r="C45" s="71"/>
      <c r="D45" s="71"/>
      <c r="E45" s="71"/>
      <c r="F45" s="90"/>
      <c r="G45" s="77" t="s">
        <v>36</v>
      </c>
      <c r="H45" s="77" t="s">
        <v>37</v>
      </c>
      <c r="I45" s="90"/>
    </row>
    <row r="46" spans="2:9" s="24" customFormat="1" ht="20.149999999999999" customHeight="1" x14ac:dyDescent="0.35">
      <c r="B46" s="111" t="s">
        <v>42</v>
      </c>
      <c r="C46" s="91"/>
      <c r="D46" s="92"/>
      <c r="E46" s="92"/>
      <c r="F46" s="57"/>
      <c r="G46" s="93"/>
      <c r="H46" s="93"/>
      <c r="I46" s="57"/>
    </row>
    <row r="47" spans="2:9" s="24" customFormat="1" ht="25" customHeight="1" x14ac:dyDescent="0.3">
      <c r="B47" s="103" t="s">
        <v>43</v>
      </c>
      <c r="C47" s="103"/>
      <c r="D47" s="79"/>
      <c r="E47" s="79"/>
      <c r="F47" s="57"/>
      <c r="G47" s="104"/>
      <c r="H47" s="105"/>
      <c r="I47" s="57"/>
    </row>
    <row r="48" spans="2:9" s="24" customFormat="1" ht="15" customHeight="1" x14ac:dyDescent="0.25">
      <c r="B48" s="97" t="s">
        <v>44</v>
      </c>
      <c r="C48" s="82" t="s">
        <v>45</v>
      </c>
      <c r="D48" s="82"/>
      <c r="E48" s="82"/>
      <c r="F48" s="57">
        <v>6</v>
      </c>
      <c r="G48" s="135"/>
      <c r="H48" s="136"/>
      <c r="I48" s="57">
        <v>6</v>
      </c>
    </row>
    <row r="49" spans="2:9" s="24" customFormat="1" ht="6" customHeight="1" x14ac:dyDescent="0.25">
      <c r="B49" s="71"/>
      <c r="C49" s="71"/>
      <c r="D49" s="71"/>
      <c r="E49" s="71"/>
      <c r="F49" s="71"/>
      <c r="G49" s="71"/>
      <c r="H49" s="71"/>
      <c r="I49" s="71"/>
    </row>
    <row r="50" spans="2:9" s="24" customFormat="1" ht="20.149999999999999" customHeight="1" x14ac:dyDescent="0.35">
      <c r="B50" s="121" t="s">
        <v>60</v>
      </c>
      <c r="C50" s="122"/>
      <c r="D50" s="123"/>
      <c r="E50" s="124"/>
      <c r="F50" s="57"/>
      <c r="G50" s="125"/>
      <c r="H50" s="125"/>
      <c r="I50" s="57"/>
    </row>
    <row r="51" spans="2:9" s="24" customFormat="1" ht="25" customHeight="1" x14ac:dyDescent="0.3">
      <c r="B51" s="103" t="s">
        <v>43</v>
      </c>
      <c r="C51" s="94"/>
      <c r="D51" s="95"/>
      <c r="E51" s="95"/>
      <c r="F51" s="57"/>
      <c r="G51" s="96"/>
      <c r="H51" s="96"/>
      <c r="I51" s="57"/>
    </row>
    <row r="52" spans="2:9" s="24" customFormat="1" ht="15" customHeight="1" x14ac:dyDescent="0.25">
      <c r="B52" s="97" t="s">
        <v>58</v>
      </c>
      <c r="C52" s="82" t="s">
        <v>45</v>
      </c>
      <c r="D52" s="82"/>
      <c r="E52" s="82"/>
      <c r="F52" s="57">
        <v>7</v>
      </c>
      <c r="G52" s="135"/>
      <c r="H52" s="135"/>
      <c r="I52" s="57">
        <v>7</v>
      </c>
    </row>
    <row r="53" spans="2:9" s="24" customFormat="1" ht="6" customHeight="1" x14ac:dyDescent="0.25">
      <c r="B53" s="71"/>
      <c r="C53" s="71"/>
      <c r="D53" s="71"/>
      <c r="E53" s="71"/>
      <c r="F53" s="71"/>
      <c r="G53" s="71"/>
      <c r="H53" s="71"/>
      <c r="I53" s="71"/>
    </row>
    <row r="54" spans="2:9" s="24" customFormat="1" x14ac:dyDescent="0.25"/>
    <row r="55" spans="2:9" s="24" customFormat="1" ht="30" customHeight="1" x14ac:dyDescent="0.4">
      <c r="B55" s="64" t="s">
        <v>63</v>
      </c>
      <c r="C55" s="69"/>
      <c r="D55" s="70"/>
      <c r="E55" s="65"/>
      <c r="F55" s="71"/>
      <c r="G55" s="65"/>
      <c r="H55" s="65"/>
      <c r="I55" s="71"/>
    </row>
    <row r="56" spans="2:9" s="24" customFormat="1" ht="15.5" x14ac:dyDescent="0.35">
      <c r="B56" s="72"/>
      <c r="C56" s="72"/>
      <c r="D56" s="74"/>
      <c r="E56" s="74"/>
      <c r="F56" s="76"/>
      <c r="G56" s="156" t="s">
        <v>31</v>
      </c>
      <c r="H56" s="157"/>
      <c r="I56" s="76"/>
    </row>
    <row r="57" spans="2:9" s="24" customFormat="1" x14ac:dyDescent="0.25">
      <c r="B57" s="79"/>
      <c r="C57" s="79"/>
      <c r="D57" s="79"/>
      <c r="E57" s="79"/>
      <c r="F57" s="78"/>
      <c r="G57" s="101" t="s">
        <v>33</v>
      </c>
      <c r="H57" s="102" t="s">
        <v>32</v>
      </c>
      <c r="I57" s="78"/>
    </row>
    <row r="58" spans="2:9" s="24" customFormat="1" ht="12.75" customHeight="1" x14ac:dyDescent="0.25">
      <c r="B58" s="79"/>
      <c r="C58" s="79"/>
      <c r="D58" s="79"/>
      <c r="E58" s="79"/>
      <c r="F58" s="78"/>
      <c r="G58" s="86" t="s">
        <v>34</v>
      </c>
      <c r="H58" s="87" t="s">
        <v>35</v>
      </c>
      <c r="I58" s="78"/>
    </row>
    <row r="59" spans="2:9" s="24" customFormat="1" ht="20.25" customHeight="1" x14ac:dyDescent="0.25">
      <c r="B59" s="71"/>
      <c r="C59" s="71"/>
      <c r="D59" s="71"/>
      <c r="E59" s="71"/>
      <c r="F59" s="90"/>
      <c r="G59" s="77" t="s">
        <v>36</v>
      </c>
      <c r="H59" s="77" t="s">
        <v>37</v>
      </c>
      <c r="I59" s="90"/>
    </row>
    <row r="60" spans="2:9" s="24" customFormat="1" ht="25" customHeight="1" x14ac:dyDescent="0.3">
      <c r="B60" s="103" t="s">
        <v>64</v>
      </c>
      <c r="C60" s="103"/>
      <c r="D60" s="79"/>
      <c r="E60" s="79"/>
      <c r="F60" s="57"/>
      <c r="G60" s="104"/>
      <c r="H60" s="105"/>
      <c r="I60" s="57"/>
    </row>
    <row r="61" spans="2:9" s="24" customFormat="1" ht="15" customHeight="1" x14ac:dyDescent="0.25">
      <c r="B61" s="97" t="s">
        <v>65</v>
      </c>
      <c r="C61" s="82" t="s">
        <v>45</v>
      </c>
      <c r="D61" s="82"/>
      <c r="E61" s="82"/>
      <c r="F61" s="57">
        <v>8</v>
      </c>
      <c r="G61" s="135"/>
      <c r="H61" s="136"/>
      <c r="I61" s="57">
        <v>8</v>
      </c>
    </row>
    <row r="62" spans="2:9" s="24" customFormat="1" ht="25" customHeight="1" x14ac:dyDescent="0.3">
      <c r="B62" s="103" t="s">
        <v>66</v>
      </c>
      <c r="C62" s="103"/>
      <c r="D62" s="79"/>
      <c r="E62" s="79"/>
      <c r="F62" s="57"/>
      <c r="G62" s="133"/>
      <c r="H62" s="105"/>
      <c r="I62" s="57"/>
    </row>
    <row r="63" spans="2:9" s="24" customFormat="1" ht="15" customHeight="1" x14ac:dyDescent="0.25">
      <c r="B63" s="97" t="s">
        <v>67</v>
      </c>
      <c r="C63" s="82" t="s">
        <v>86</v>
      </c>
      <c r="D63" s="82"/>
      <c r="E63" s="82"/>
      <c r="F63" s="57">
        <v>9</v>
      </c>
      <c r="G63" s="132"/>
      <c r="H63" s="136"/>
      <c r="I63" s="57">
        <v>9</v>
      </c>
    </row>
    <row r="64" spans="2:9" s="24" customFormat="1" ht="6" customHeight="1" x14ac:dyDescent="0.25">
      <c r="B64" s="71"/>
      <c r="C64" s="71"/>
      <c r="D64" s="71"/>
      <c r="E64" s="71"/>
      <c r="F64" s="71"/>
      <c r="G64" s="71"/>
      <c r="H64" s="71"/>
      <c r="I64" s="71"/>
    </row>
    <row r="65" spans="2:9" s="24" customFormat="1" x14ac:dyDescent="0.25">
      <c r="B65" s="158" t="str">
        <f>"Version: "&amp;C92</f>
        <v>Version: 1.00.D1</v>
      </c>
      <c r="C65" s="158"/>
      <c r="D65" s="65"/>
      <c r="E65" s="65"/>
      <c r="F65" s="65"/>
      <c r="G65" s="65"/>
      <c r="H65" s="106"/>
      <c r="I65" s="106" t="s">
        <v>50</v>
      </c>
    </row>
    <row r="66" spans="2:9" s="24" customFormat="1" x14ac:dyDescent="0.25"/>
    <row r="67" spans="2:9" s="24" customFormat="1" x14ac:dyDescent="0.25"/>
    <row r="68" spans="2:9" s="24" customFormat="1" ht="13" x14ac:dyDescent="0.3">
      <c r="B68" s="128" t="s">
        <v>59</v>
      </c>
    </row>
    <row r="69" spans="2:9" s="24" customFormat="1" ht="18" customHeight="1" x14ac:dyDescent="0.25">
      <c r="B69" s="129" t="s">
        <v>71</v>
      </c>
      <c r="C69" s="129"/>
      <c r="D69" s="129"/>
      <c r="E69" s="129"/>
      <c r="F69" s="129"/>
      <c r="G69" s="130" t="str">
        <f>IF(OR(G19=0,G18&gt;=G19),"OK","ERROR")</f>
        <v>OK</v>
      </c>
    </row>
    <row r="70" spans="2:9" s="24" customFormat="1" ht="18" customHeight="1" x14ac:dyDescent="0.25">
      <c r="B70" s="131" t="s">
        <v>72</v>
      </c>
      <c r="C70" s="131"/>
      <c r="D70" s="131"/>
      <c r="E70" s="131"/>
      <c r="F70" s="131"/>
      <c r="G70" s="130" t="str">
        <f>IF(OR(G30=0,G29&gt;=G30),"OK","ERROR")</f>
        <v>OK</v>
      </c>
      <c r="H70" s="130" t="str">
        <f>IF(OR(H30=0,H29&gt;=H30),"OK","ERROR")</f>
        <v>OK</v>
      </c>
    </row>
    <row r="71" spans="2:9" s="24" customFormat="1" ht="13" x14ac:dyDescent="0.25">
      <c r="B71" s="137" t="s">
        <v>70</v>
      </c>
      <c r="C71" s="138"/>
      <c r="D71" s="138"/>
      <c r="E71" s="138"/>
      <c r="F71" s="138"/>
      <c r="G71" s="130" t="str">
        <f>IF(OR(AND(G18="",K4=0),AND(G18&gt;0,K4&lt;&gt;0)),"OK","ERROR")</f>
        <v>OK</v>
      </c>
    </row>
    <row r="72" spans="2:9" s="24" customFormat="1" x14ac:dyDescent="0.25">
      <c r="B72" s="60"/>
    </row>
    <row r="73" spans="2:9" s="24" customFormat="1" x14ac:dyDescent="0.25"/>
    <row r="74" spans="2:9" s="24" customFormat="1" ht="13" x14ac:dyDescent="0.3">
      <c r="C74" s="126" t="s">
        <v>68</v>
      </c>
      <c r="D74" s="127"/>
    </row>
    <row r="75" spans="2:9" s="24" customFormat="1" ht="5.15" customHeight="1" x14ac:dyDescent="0.25">
      <c r="B75" s="60"/>
    </row>
    <row r="76" spans="2:9" s="24" customFormat="1" ht="12.75" customHeight="1" x14ac:dyDescent="0.25">
      <c r="B76" s="60"/>
      <c r="C76" s="24" t="s">
        <v>49</v>
      </c>
      <c r="D76" s="24" t="s">
        <v>73</v>
      </c>
    </row>
    <row r="77" spans="2:9" s="24" customFormat="1" x14ac:dyDescent="0.25">
      <c r="B77" s="60"/>
      <c r="C77" s="24" t="s">
        <v>74</v>
      </c>
      <c r="D77" s="24" t="s">
        <v>75</v>
      </c>
    </row>
    <row r="78" spans="2:9" s="24" customFormat="1" x14ac:dyDescent="0.25">
      <c r="B78" s="60"/>
      <c r="C78" s="24" t="s">
        <v>105</v>
      </c>
      <c r="D78" s="24" t="s">
        <v>76</v>
      </c>
    </row>
    <row r="79" spans="2:9" s="24" customFormat="1" x14ac:dyDescent="0.25">
      <c r="B79" s="60"/>
      <c r="C79" s="24" t="s">
        <v>104</v>
      </c>
      <c r="D79" s="24" t="s">
        <v>77</v>
      </c>
    </row>
    <row r="80" spans="2:9" s="24" customFormat="1" x14ac:dyDescent="0.25">
      <c r="B80" s="60"/>
      <c r="C80" s="24" t="s">
        <v>106</v>
      </c>
      <c r="D80" s="24" t="s">
        <v>80</v>
      </c>
    </row>
    <row r="81" spans="2:9" s="24" customFormat="1" x14ac:dyDescent="0.25">
      <c r="B81" s="60"/>
      <c r="C81" s="24" t="s">
        <v>69</v>
      </c>
      <c r="D81" s="24" t="s">
        <v>81</v>
      </c>
    </row>
    <row r="82" spans="2:9" s="24" customFormat="1" x14ac:dyDescent="0.25">
      <c r="B82" s="60"/>
      <c r="C82" s="24" t="s">
        <v>83</v>
      </c>
      <c r="D82" s="24" t="s">
        <v>82</v>
      </c>
    </row>
    <row r="83" spans="2:9" s="24" customFormat="1" x14ac:dyDescent="0.25">
      <c r="C83" s="24" t="s">
        <v>78</v>
      </c>
      <c r="D83" s="24" t="s">
        <v>79</v>
      </c>
    </row>
    <row r="84" spans="2:9" s="24" customFormat="1" x14ac:dyDescent="0.25">
      <c r="B84" s="60"/>
    </row>
    <row r="85" spans="2:9" s="24" customFormat="1" x14ac:dyDescent="0.25">
      <c r="B85" s="60"/>
      <c r="I85" s="60"/>
    </row>
    <row r="86" spans="2:9" s="24" customFormat="1" x14ac:dyDescent="0.25">
      <c r="B86" s="60"/>
    </row>
    <row r="87" spans="2:9" s="24" customFormat="1" x14ac:dyDescent="0.25">
      <c r="B87" s="60"/>
    </row>
    <row r="88" spans="2:9" s="24" customFormat="1" x14ac:dyDescent="0.25">
      <c r="B88" s="60"/>
    </row>
    <row r="89" spans="2:9" s="24" customFormat="1" x14ac:dyDescent="0.25">
      <c r="B89" s="3" t="s">
        <v>11</v>
      </c>
      <c r="C89" s="117" t="str">
        <f>K2</f>
        <v>XXXXXX</v>
      </c>
      <c r="D89" s="112" t="s">
        <v>48</v>
      </c>
      <c r="E89" s="120">
        <v>1</v>
      </c>
      <c r="F89" s="140"/>
    </row>
    <row r="90" spans="2:9" s="24" customFormat="1" x14ac:dyDescent="0.25">
      <c r="B90" s="5"/>
      <c r="C90" s="6" t="str">
        <f>K1</f>
        <v>ZAVI03</v>
      </c>
      <c r="D90" s="5"/>
      <c r="E90" s="6" t="s">
        <v>87</v>
      </c>
      <c r="F90" s="141">
        <f>K4</f>
        <v>0</v>
      </c>
    </row>
    <row r="91" spans="2:9" s="24" customFormat="1" x14ac:dyDescent="0.25">
      <c r="B91" s="5"/>
      <c r="C91" s="58" t="str">
        <f>K3</f>
        <v>TT.MM.JJJJ</v>
      </c>
      <c r="D91" s="113"/>
      <c r="E91" s="6"/>
      <c r="F91" s="141"/>
    </row>
    <row r="92" spans="2:9" s="24" customFormat="1" x14ac:dyDescent="0.25">
      <c r="B92" s="5"/>
      <c r="C92" s="59" t="s">
        <v>103</v>
      </c>
      <c r="D92" s="114"/>
      <c r="E92" s="6"/>
      <c r="F92" s="141"/>
    </row>
    <row r="93" spans="2:9" s="24" customFormat="1" x14ac:dyDescent="0.25">
      <c r="B93" s="5"/>
      <c r="C93" s="118" t="str">
        <f>G16</f>
        <v>Kol. 01</v>
      </c>
      <c r="D93" s="115"/>
      <c r="E93" s="6"/>
      <c r="F93" s="141"/>
    </row>
    <row r="94" spans="2:9" s="24" customFormat="1" ht="13" x14ac:dyDescent="0.3">
      <c r="B94" s="9"/>
      <c r="C94" s="119">
        <f>COUNTIF(G69:H71,"ERROR")</f>
        <v>0</v>
      </c>
      <c r="D94" s="116"/>
      <c r="E94" s="7"/>
      <c r="F94" s="142"/>
    </row>
    <row r="95" spans="2:9" s="24" customFormat="1" x14ac:dyDescent="0.25"/>
    <row r="96" spans="2:9" s="24" customFormat="1" x14ac:dyDescent="0.25"/>
    <row r="97" spans="6:7" s="24" customFormat="1" x14ac:dyDescent="0.25"/>
    <row r="98" spans="6:7" s="24" customFormat="1" x14ac:dyDescent="0.25"/>
    <row r="100" spans="6:7" x14ac:dyDescent="0.25">
      <c r="F100" s="24"/>
      <c r="G100" s="24"/>
    </row>
    <row r="101" spans="6:7" x14ac:dyDescent="0.25">
      <c r="F101" s="24"/>
      <c r="G101" s="24"/>
    </row>
    <row r="102" spans="6:7" x14ac:dyDescent="0.25">
      <c r="F102" s="24"/>
      <c r="G102" s="24"/>
    </row>
    <row r="103" spans="6:7" x14ac:dyDescent="0.25">
      <c r="F103" s="24"/>
      <c r="G103" s="24"/>
    </row>
    <row r="104" spans="6:7" x14ac:dyDescent="0.25">
      <c r="F104" s="24"/>
      <c r="G104" s="24"/>
    </row>
    <row r="105" spans="6:7" x14ac:dyDescent="0.25">
      <c r="F105" s="24"/>
      <c r="G105" s="24"/>
    </row>
  </sheetData>
  <sheetProtection sheet="1" objects="1"/>
  <mergeCells count="6">
    <mergeCell ref="B65:C65"/>
    <mergeCell ref="G9:I9"/>
    <mergeCell ref="G10:I10"/>
    <mergeCell ref="G23:H23"/>
    <mergeCell ref="G42:H42"/>
    <mergeCell ref="G56:H56"/>
  </mergeCells>
  <dataValidations count="2">
    <dataValidation type="whole" operator="greaterThan" allowBlank="1" showInputMessage="1" showErrorMessage="1" sqref="G18:G19 G33 G49 G63" xr:uid="{00000000-0002-0000-0300-000000000000}">
      <formula1>0</formula1>
    </dataValidation>
    <dataValidation type="list" allowBlank="1" showInputMessage="1" showErrorMessage="1" sqref="G10" xr:uid="{00000000-0002-0000-03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97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3"/>
  <dimension ref="B1:K105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G10" sqref="G10:I10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97</v>
      </c>
      <c r="K1" s="10" t="s">
        <v>61</v>
      </c>
    </row>
    <row r="2" spans="2:11" ht="15.5" x14ac:dyDescent="0.25">
      <c r="J2" s="1" t="s">
        <v>96</v>
      </c>
      <c r="K2" s="2" t="str">
        <f>Lieferschein!H3</f>
        <v>XXXXXX</v>
      </c>
    </row>
    <row r="3" spans="2:11" ht="15.5" x14ac:dyDescent="0.25">
      <c r="J3" s="1" t="s">
        <v>15</v>
      </c>
      <c r="K3" s="55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IF(G10="",0,VLOOKUP(G10,EGeld_List,2,FALSE))</f>
        <v>0</v>
      </c>
    </row>
    <row r="6" spans="2:11" ht="18" x14ac:dyDescent="0.4">
      <c r="C6" s="20" t="s">
        <v>84</v>
      </c>
    </row>
    <row r="7" spans="2:11" s="24" customFormat="1" ht="17.5" x14ac:dyDescent="0.35">
      <c r="C7" s="66" t="s">
        <v>62</v>
      </c>
    </row>
    <row r="8" spans="2:11" s="24" customFormat="1" x14ac:dyDescent="0.25"/>
    <row r="9" spans="2:11" s="24" customFormat="1" x14ac:dyDescent="0.25">
      <c r="G9" s="155" t="s">
        <v>47</v>
      </c>
      <c r="H9" s="155"/>
      <c r="I9" s="155"/>
    </row>
    <row r="10" spans="2:11" s="24" customFormat="1" ht="22.5" customHeight="1" x14ac:dyDescent="0.25">
      <c r="G10" s="152"/>
      <c r="H10" s="153"/>
      <c r="I10" s="154"/>
    </row>
    <row r="11" spans="2:11" s="24" customFormat="1" ht="20.25" customHeight="1" x14ac:dyDescent="0.4">
      <c r="D11" s="64"/>
      <c r="E11" s="65"/>
      <c r="F11" s="65"/>
      <c r="G11" s="65"/>
      <c r="H11" s="65"/>
      <c r="I11" s="65"/>
    </row>
    <row r="12" spans="2:11" s="24" customFormat="1" ht="30" hidden="1" customHeight="1" x14ac:dyDescent="0.35">
      <c r="C12" s="66"/>
      <c r="D12" s="65"/>
      <c r="E12" s="65"/>
      <c r="F12" s="65"/>
      <c r="G12" s="65"/>
      <c r="H12" s="65"/>
      <c r="I12" s="65"/>
    </row>
    <row r="13" spans="2:11" s="24" customFormat="1" ht="17.5" x14ac:dyDescent="0.35">
      <c r="B13" s="65"/>
      <c r="C13" s="67"/>
      <c r="D13" s="68"/>
      <c r="E13" s="65"/>
      <c r="F13" s="65"/>
      <c r="G13" s="65"/>
      <c r="H13" s="65"/>
      <c r="I13" s="65"/>
    </row>
    <row r="14" spans="2:11" s="24" customFormat="1" ht="18" x14ac:dyDescent="0.4">
      <c r="B14" s="64" t="s">
        <v>52</v>
      </c>
      <c r="C14" s="69"/>
      <c r="D14" s="70"/>
      <c r="E14" s="65"/>
      <c r="F14" s="65"/>
      <c r="G14" s="65"/>
      <c r="H14" s="65"/>
      <c r="I14" s="71"/>
    </row>
    <row r="15" spans="2:11" s="24" customFormat="1" ht="25" x14ac:dyDescent="0.35">
      <c r="B15" s="72"/>
      <c r="C15" s="73"/>
      <c r="D15" s="74"/>
      <c r="E15" s="74"/>
      <c r="F15" s="76"/>
      <c r="G15" s="134" t="s">
        <v>85</v>
      </c>
      <c r="H15" s="108"/>
      <c r="I15" s="75"/>
    </row>
    <row r="16" spans="2:11" s="24" customFormat="1" ht="26.25" customHeight="1" x14ac:dyDescent="0.25">
      <c r="B16" s="71"/>
      <c r="C16" s="71"/>
      <c r="D16" s="71"/>
      <c r="E16" s="71"/>
      <c r="F16" s="78"/>
      <c r="G16" s="88" t="s">
        <v>28</v>
      </c>
      <c r="H16" s="109"/>
      <c r="I16" s="107"/>
    </row>
    <row r="17" spans="2:9" s="24" customFormat="1" ht="15.5" x14ac:dyDescent="0.35">
      <c r="B17" s="61"/>
      <c r="C17" s="72"/>
      <c r="D17" s="74"/>
      <c r="E17" s="74"/>
      <c r="F17" s="80"/>
      <c r="G17" s="110"/>
      <c r="I17" s="80"/>
    </row>
    <row r="18" spans="2:9" s="24" customFormat="1" ht="15" customHeight="1" x14ac:dyDescent="0.25">
      <c r="B18" s="81" t="s">
        <v>8</v>
      </c>
      <c r="C18" s="82" t="s">
        <v>53</v>
      </c>
      <c r="D18" s="82"/>
      <c r="E18" s="82"/>
      <c r="F18" s="57">
        <v>1</v>
      </c>
      <c r="G18" s="56"/>
      <c r="I18" s="57">
        <v>1</v>
      </c>
    </row>
    <row r="19" spans="2:9" s="24" customFormat="1" ht="15" customHeight="1" x14ac:dyDescent="0.25">
      <c r="B19" s="81" t="s">
        <v>9</v>
      </c>
      <c r="C19" s="83" t="s">
        <v>29</v>
      </c>
      <c r="D19" s="83"/>
      <c r="E19" s="83"/>
      <c r="F19" s="57">
        <v>11</v>
      </c>
      <c r="G19" s="56"/>
      <c r="I19" s="57">
        <v>11</v>
      </c>
    </row>
    <row r="20" spans="2:9" s="24" customFormat="1" ht="6" customHeight="1" x14ac:dyDescent="0.25">
      <c r="B20" s="71"/>
      <c r="C20" s="71"/>
      <c r="D20" s="71"/>
      <c r="E20" s="71"/>
      <c r="F20" s="71"/>
      <c r="G20" s="71"/>
      <c r="H20" s="71"/>
      <c r="I20" s="71"/>
    </row>
    <row r="21" spans="2:9" s="24" customFormat="1" x14ac:dyDescent="0.25">
      <c r="B21" s="79"/>
      <c r="C21" s="65"/>
      <c r="D21" s="65"/>
      <c r="E21" s="65"/>
      <c r="F21" s="65"/>
      <c r="G21" s="65"/>
      <c r="H21" s="65"/>
      <c r="I21" s="65"/>
    </row>
    <row r="22" spans="2:9" s="24" customFormat="1" ht="30" customHeight="1" x14ac:dyDescent="0.4">
      <c r="B22" s="64" t="s">
        <v>30</v>
      </c>
      <c r="C22" s="69"/>
      <c r="D22" s="70"/>
      <c r="E22" s="65"/>
      <c r="F22" s="71"/>
      <c r="G22" s="65"/>
      <c r="H22" s="65"/>
      <c r="I22" s="71"/>
    </row>
    <row r="23" spans="2:9" s="24" customFormat="1" ht="15.5" x14ac:dyDescent="0.35">
      <c r="B23" s="72"/>
      <c r="C23" s="72"/>
      <c r="D23" s="74"/>
      <c r="E23" s="74"/>
      <c r="F23" s="76"/>
      <c r="G23" s="156" t="s">
        <v>31</v>
      </c>
      <c r="H23" s="157"/>
      <c r="I23" s="76"/>
    </row>
    <row r="24" spans="2:9" s="24" customFormat="1" x14ac:dyDescent="0.25">
      <c r="B24" s="79"/>
      <c r="C24" s="79"/>
      <c r="D24" s="79"/>
      <c r="E24" s="79"/>
      <c r="F24" s="78"/>
      <c r="G24" s="84" t="s">
        <v>33</v>
      </c>
      <c r="H24" s="85" t="s">
        <v>32</v>
      </c>
      <c r="I24" s="78"/>
    </row>
    <row r="25" spans="2:9" s="24" customFormat="1" ht="12.75" customHeight="1" x14ac:dyDescent="0.25">
      <c r="B25" s="79"/>
      <c r="C25" s="79"/>
      <c r="D25" s="79"/>
      <c r="E25" s="79"/>
      <c r="F25" s="78"/>
      <c r="G25" s="86" t="s">
        <v>34</v>
      </c>
      <c r="H25" s="87" t="s">
        <v>35</v>
      </c>
      <c r="I25" s="78"/>
    </row>
    <row r="26" spans="2:9" s="24" customFormat="1" ht="20.25" customHeight="1" x14ac:dyDescent="0.25">
      <c r="B26" s="71"/>
      <c r="C26" s="71"/>
      <c r="D26" s="71"/>
      <c r="E26" s="71"/>
      <c r="F26" s="90"/>
      <c r="G26" s="89" t="s">
        <v>36</v>
      </c>
      <c r="H26" s="89" t="s">
        <v>37</v>
      </c>
      <c r="I26" s="90"/>
    </row>
    <row r="27" spans="2:9" s="24" customFormat="1" ht="20.149999999999999" customHeight="1" x14ac:dyDescent="0.35">
      <c r="B27" s="111" t="s">
        <v>38</v>
      </c>
      <c r="C27" s="91"/>
      <c r="D27" s="92"/>
      <c r="E27" s="92"/>
      <c r="F27" s="57"/>
      <c r="G27" s="93"/>
      <c r="H27" s="93"/>
      <c r="I27" s="57"/>
    </row>
    <row r="28" spans="2:9" s="24" customFormat="1" ht="25" customHeight="1" x14ac:dyDescent="0.3">
      <c r="B28" s="94" t="s">
        <v>54</v>
      </c>
      <c r="C28" s="94"/>
      <c r="D28" s="95"/>
      <c r="E28" s="95"/>
      <c r="F28" s="57"/>
      <c r="G28" s="96"/>
      <c r="H28" s="96"/>
      <c r="I28" s="57"/>
    </row>
    <row r="29" spans="2:9" s="24" customFormat="1" ht="15" customHeight="1" x14ac:dyDescent="0.25">
      <c r="B29" s="97" t="s">
        <v>10</v>
      </c>
      <c r="C29" s="82" t="s">
        <v>45</v>
      </c>
      <c r="D29" s="82"/>
      <c r="E29" s="82"/>
      <c r="F29" s="57">
        <v>2</v>
      </c>
      <c r="G29" s="135"/>
      <c r="H29" s="135"/>
      <c r="I29" s="57">
        <v>2</v>
      </c>
    </row>
    <row r="30" spans="2:9" s="24" customFormat="1" ht="15" customHeight="1" x14ac:dyDescent="0.25">
      <c r="B30" s="97" t="s">
        <v>39</v>
      </c>
      <c r="C30" s="82" t="s">
        <v>40</v>
      </c>
      <c r="D30" s="82"/>
      <c r="E30" s="82"/>
      <c r="F30" s="57">
        <v>21</v>
      </c>
      <c r="G30" s="135"/>
      <c r="H30" s="135"/>
      <c r="I30" s="57">
        <v>21</v>
      </c>
    </row>
    <row r="31" spans="2:9" s="24" customFormat="1" ht="25" customHeight="1" x14ac:dyDescent="0.3">
      <c r="B31" s="98" t="s">
        <v>55</v>
      </c>
      <c r="C31" s="99"/>
      <c r="D31" s="100"/>
      <c r="E31" s="100"/>
      <c r="F31" s="57"/>
      <c r="G31" s="96"/>
      <c r="H31" s="96"/>
      <c r="I31" s="57"/>
    </row>
    <row r="32" spans="2:9" s="24" customFormat="1" ht="15" customHeight="1" x14ac:dyDescent="0.25">
      <c r="B32" s="97">
        <v>2.2000000000000002</v>
      </c>
      <c r="C32" s="82" t="s">
        <v>45</v>
      </c>
      <c r="D32" s="82"/>
      <c r="E32" s="82"/>
      <c r="F32" s="57">
        <v>3</v>
      </c>
      <c r="G32" s="135"/>
      <c r="H32" s="135"/>
      <c r="I32" s="57">
        <v>3</v>
      </c>
    </row>
    <row r="33" spans="2:9" s="24" customFormat="1" ht="6" customHeight="1" x14ac:dyDescent="0.25">
      <c r="B33" s="71"/>
      <c r="C33" s="71"/>
      <c r="D33" s="71"/>
      <c r="E33" s="71"/>
      <c r="F33" s="71"/>
      <c r="G33" s="71"/>
      <c r="H33" s="71"/>
      <c r="I33" s="71"/>
    </row>
    <row r="34" spans="2:9" s="24" customFormat="1" ht="20.149999999999999" customHeight="1" x14ac:dyDescent="0.35">
      <c r="B34" s="121" t="s">
        <v>56</v>
      </c>
      <c r="C34" s="122"/>
      <c r="D34" s="123"/>
      <c r="E34" s="124"/>
      <c r="F34" s="57"/>
      <c r="G34" s="125"/>
      <c r="H34" s="125"/>
      <c r="I34" s="57"/>
    </row>
    <row r="35" spans="2:9" s="24" customFormat="1" ht="25" customHeight="1" x14ac:dyDescent="0.3">
      <c r="B35" s="94" t="s">
        <v>54</v>
      </c>
      <c r="C35" s="94"/>
      <c r="D35" s="95"/>
      <c r="E35" s="95"/>
      <c r="F35" s="57"/>
      <c r="G35" s="96"/>
      <c r="H35" s="96"/>
      <c r="I35" s="57"/>
    </row>
    <row r="36" spans="2:9" s="24" customFormat="1" ht="15" customHeight="1" x14ac:dyDescent="0.25">
      <c r="B36" s="97" t="s">
        <v>57</v>
      </c>
      <c r="C36" s="82" t="s">
        <v>45</v>
      </c>
      <c r="D36" s="82"/>
      <c r="E36" s="82"/>
      <c r="F36" s="57">
        <v>4</v>
      </c>
      <c r="G36" s="135"/>
      <c r="H36" s="135"/>
      <c r="I36" s="57">
        <v>4</v>
      </c>
    </row>
    <row r="37" spans="2:9" s="24" customFormat="1" ht="25" customHeight="1" x14ac:dyDescent="0.3">
      <c r="B37" s="98" t="s">
        <v>55</v>
      </c>
      <c r="C37" s="99"/>
      <c r="D37" s="100"/>
      <c r="E37" s="100"/>
      <c r="F37" s="57"/>
      <c r="G37" s="96"/>
      <c r="H37" s="96"/>
      <c r="I37" s="57"/>
    </row>
    <row r="38" spans="2:9" s="24" customFormat="1" ht="15" customHeight="1" x14ac:dyDescent="0.25">
      <c r="B38" s="97">
        <v>2.4</v>
      </c>
      <c r="C38" s="82" t="s">
        <v>45</v>
      </c>
      <c r="D38" s="82"/>
      <c r="E38" s="82"/>
      <c r="F38" s="57">
        <v>5</v>
      </c>
      <c r="G38" s="135"/>
      <c r="H38" s="135"/>
      <c r="I38" s="57">
        <v>5</v>
      </c>
    </row>
    <row r="39" spans="2:9" s="24" customFormat="1" ht="6" customHeight="1" x14ac:dyDescent="0.25">
      <c r="B39" s="71"/>
      <c r="C39" s="71"/>
      <c r="D39" s="71"/>
      <c r="E39" s="71"/>
      <c r="F39" s="71"/>
      <c r="G39" s="71"/>
      <c r="H39" s="71"/>
      <c r="I39" s="71"/>
    </row>
    <row r="40" spans="2:9" s="24" customFormat="1" x14ac:dyDescent="0.25"/>
    <row r="41" spans="2:9" s="24" customFormat="1" ht="30" customHeight="1" x14ac:dyDescent="0.4">
      <c r="B41" s="64" t="s">
        <v>41</v>
      </c>
      <c r="C41" s="69"/>
      <c r="D41" s="70"/>
      <c r="E41" s="65"/>
      <c r="F41" s="79"/>
      <c r="G41" s="65"/>
      <c r="H41" s="65"/>
      <c r="I41" s="79"/>
    </row>
    <row r="42" spans="2:9" s="24" customFormat="1" ht="15.5" x14ac:dyDescent="0.35">
      <c r="B42" s="72"/>
      <c r="C42" s="72"/>
      <c r="D42" s="74"/>
      <c r="E42" s="74"/>
      <c r="F42" s="76"/>
      <c r="G42" s="156" t="s">
        <v>31</v>
      </c>
      <c r="H42" s="157"/>
      <c r="I42" s="76"/>
    </row>
    <row r="43" spans="2:9" s="24" customFormat="1" x14ac:dyDescent="0.25">
      <c r="B43" s="79"/>
      <c r="C43" s="79"/>
      <c r="D43" s="79"/>
      <c r="E43" s="79"/>
      <c r="F43" s="78"/>
      <c r="G43" s="84" t="s">
        <v>33</v>
      </c>
      <c r="H43" s="85" t="s">
        <v>32</v>
      </c>
      <c r="I43" s="78"/>
    </row>
    <row r="44" spans="2:9" s="24" customFormat="1" ht="12.75" customHeight="1" x14ac:dyDescent="0.25">
      <c r="B44" s="79"/>
      <c r="C44" s="79"/>
      <c r="D44" s="79"/>
      <c r="E44" s="79"/>
      <c r="F44" s="78"/>
      <c r="G44" s="86" t="s">
        <v>34</v>
      </c>
      <c r="H44" s="87" t="s">
        <v>35</v>
      </c>
      <c r="I44" s="78"/>
    </row>
    <row r="45" spans="2:9" s="24" customFormat="1" ht="20.9" customHeight="1" x14ac:dyDescent="0.25">
      <c r="B45" s="71"/>
      <c r="C45" s="71"/>
      <c r="D45" s="71"/>
      <c r="E45" s="71"/>
      <c r="F45" s="90"/>
      <c r="G45" s="77" t="s">
        <v>36</v>
      </c>
      <c r="H45" s="77" t="s">
        <v>37</v>
      </c>
      <c r="I45" s="90"/>
    </row>
    <row r="46" spans="2:9" s="24" customFormat="1" ht="20.149999999999999" customHeight="1" x14ac:dyDescent="0.35">
      <c r="B46" s="111" t="s">
        <v>42</v>
      </c>
      <c r="C46" s="91"/>
      <c r="D46" s="92"/>
      <c r="E46" s="92"/>
      <c r="F46" s="57"/>
      <c r="G46" s="93"/>
      <c r="H46" s="93"/>
      <c r="I46" s="57"/>
    </row>
    <row r="47" spans="2:9" s="24" customFormat="1" ht="25" customHeight="1" x14ac:dyDescent="0.3">
      <c r="B47" s="103" t="s">
        <v>43</v>
      </c>
      <c r="C47" s="103"/>
      <c r="D47" s="79"/>
      <c r="E47" s="79"/>
      <c r="F47" s="57"/>
      <c r="G47" s="104"/>
      <c r="H47" s="105"/>
      <c r="I47" s="57"/>
    </row>
    <row r="48" spans="2:9" s="24" customFormat="1" ht="15" customHeight="1" x14ac:dyDescent="0.25">
      <c r="B48" s="97" t="s">
        <v>44</v>
      </c>
      <c r="C48" s="82" t="s">
        <v>45</v>
      </c>
      <c r="D48" s="82"/>
      <c r="E48" s="82"/>
      <c r="F48" s="57">
        <v>6</v>
      </c>
      <c r="G48" s="135"/>
      <c r="H48" s="136"/>
      <c r="I48" s="57">
        <v>6</v>
      </c>
    </row>
    <row r="49" spans="2:9" s="24" customFormat="1" ht="6" customHeight="1" x14ac:dyDescent="0.25">
      <c r="B49" s="71"/>
      <c r="C49" s="71"/>
      <c r="D49" s="71"/>
      <c r="E49" s="71"/>
      <c r="F49" s="71"/>
      <c r="G49" s="71"/>
      <c r="H49" s="71"/>
      <c r="I49" s="71"/>
    </row>
    <row r="50" spans="2:9" s="24" customFormat="1" ht="20.149999999999999" customHeight="1" x14ac:dyDescent="0.35">
      <c r="B50" s="121" t="s">
        <v>60</v>
      </c>
      <c r="C50" s="122"/>
      <c r="D50" s="123"/>
      <c r="E50" s="124"/>
      <c r="F50" s="57"/>
      <c r="G50" s="125"/>
      <c r="H50" s="125"/>
      <c r="I50" s="57"/>
    </row>
    <row r="51" spans="2:9" s="24" customFormat="1" ht="25" customHeight="1" x14ac:dyDescent="0.3">
      <c r="B51" s="103" t="s">
        <v>43</v>
      </c>
      <c r="C51" s="94"/>
      <c r="D51" s="95"/>
      <c r="E51" s="95"/>
      <c r="F51" s="57"/>
      <c r="G51" s="96"/>
      <c r="H51" s="96"/>
      <c r="I51" s="57"/>
    </row>
    <row r="52" spans="2:9" s="24" customFormat="1" ht="15" customHeight="1" x14ac:dyDescent="0.25">
      <c r="B52" s="97" t="s">
        <v>58</v>
      </c>
      <c r="C52" s="82" t="s">
        <v>45</v>
      </c>
      <c r="D52" s="82"/>
      <c r="E52" s="82"/>
      <c r="F52" s="57">
        <v>7</v>
      </c>
      <c r="G52" s="135"/>
      <c r="H52" s="135"/>
      <c r="I52" s="57">
        <v>7</v>
      </c>
    </row>
    <row r="53" spans="2:9" s="24" customFormat="1" ht="6" customHeight="1" x14ac:dyDescent="0.25">
      <c r="B53" s="71"/>
      <c r="C53" s="71"/>
      <c r="D53" s="71"/>
      <c r="E53" s="71"/>
      <c r="F53" s="71"/>
      <c r="G53" s="71"/>
      <c r="H53" s="71"/>
      <c r="I53" s="71"/>
    </row>
    <row r="54" spans="2:9" s="24" customFormat="1" x14ac:dyDescent="0.25"/>
    <row r="55" spans="2:9" s="24" customFormat="1" ht="30" customHeight="1" x14ac:dyDescent="0.4">
      <c r="B55" s="64" t="s">
        <v>63</v>
      </c>
      <c r="C55" s="69"/>
      <c r="D55" s="70"/>
      <c r="E55" s="65"/>
      <c r="F55" s="71"/>
      <c r="G55" s="65"/>
      <c r="H55" s="65"/>
      <c r="I55" s="71"/>
    </row>
    <row r="56" spans="2:9" s="24" customFormat="1" ht="15.5" x14ac:dyDescent="0.35">
      <c r="B56" s="72"/>
      <c r="C56" s="72"/>
      <c r="D56" s="74"/>
      <c r="E56" s="74"/>
      <c r="F56" s="76"/>
      <c r="G56" s="156" t="s">
        <v>31</v>
      </c>
      <c r="H56" s="157"/>
      <c r="I56" s="76"/>
    </row>
    <row r="57" spans="2:9" s="24" customFormat="1" x14ac:dyDescent="0.25">
      <c r="B57" s="79"/>
      <c r="C57" s="79"/>
      <c r="D57" s="79"/>
      <c r="E57" s="79"/>
      <c r="F57" s="78"/>
      <c r="G57" s="101" t="s">
        <v>33</v>
      </c>
      <c r="H57" s="102" t="s">
        <v>32</v>
      </c>
      <c r="I57" s="78"/>
    </row>
    <row r="58" spans="2:9" s="24" customFormat="1" ht="12.75" customHeight="1" x14ac:dyDescent="0.25">
      <c r="B58" s="79"/>
      <c r="C58" s="79"/>
      <c r="D58" s="79"/>
      <c r="E58" s="79"/>
      <c r="F58" s="78"/>
      <c r="G58" s="86" t="s">
        <v>34</v>
      </c>
      <c r="H58" s="87" t="s">
        <v>35</v>
      </c>
      <c r="I58" s="78"/>
    </row>
    <row r="59" spans="2:9" s="24" customFormat="1" ht="20.25" customHeight="1" x14ac:dyDescent="0.25">
      <c r="B59" s="71"/>
      <c r="C59" s="71"/>
      <c r="D59" s="71"/>
      <c r="E59" s="71"/>
      <c r="F59" s="90"/>
      <c r="G59" s="77" t="s">
        <v>36</v>
      </c>
      <c r="H59" s="77" t="s">
        <v>37</v>
      </c>
      <c r="I59" s="90"/>
    </row>
    <row r="60" spans="2:9" s="24" customFormat="1" ht="25" customHeight="1" x14ac:dyDescent="0.3">
      <c r="B60" s="103" t="s">
        <v>64</v>
      </c>
      <c r="C60" s="103"/>
      <c r="D60" s="79"/>
      <c r="E60" s="79"/>
      <c r="F60" s="57"/>
      <c r="G60" s="104"/>
      <c r="H60" s="105"/>
      <c r="I60" s="57"/>
    </row>
    <row r="61" spans="2:9" s="24" customFormat="1" ht="15" customHeight="1" x14ac:dyDescent="0.25">
      <c r="B61" s="97" t="s">
        <v>65</v>
      </c>
      <c r="C61" s="82" t="s">
        <v>45</v>
      </c>
      <c r="D61" s="82"/>
      <c r="E61" s="82"/>
      <c r="F61" s="57">
        <v>8</v>
      </c>
      <c r="G61" s="135"/>
      <c r="H61" s="136"/>
      <c r="I61" s="57">
        <v>8</v>
      </c>
    </row>
    <row r="62" spans="2:9" s="24" customFormat="1" ht="25" customHeight="1" x14ac:dyDescent="0.3">
      <c r="B62" s="103" t="s">
        <v>66</v>
      </c>
      <c r="C62" s="103"/>
      <c r="D62" s="79"/>
      <c r="E62" s="79"/>
      <c r="F62" s="57"/>
      <c r="G62" s="133"/>
      <c r="H62" s="105"/>
      <c r="I62" s="57"/>
    </row>
    <row r="63" spans="2:9" s="24" customFormat="1" ht="15" customHeight="1" x14ac:dyDescent="0.25">
      <c r="B63" s="97" t="s">
        <v>67</v>
      </c>
      <c r="C63" s="82" t="s">
        <v>86</v>
      </c>
      <c r="D63" s="82"/>
      <c r="E63" s="82"/>
      <c r="F63" s="57">
        <v>9</v>
      </c>
      <c r="G63" s="132"/>
      <c r="H63" s="136"/>
      <c r="I63" s="57">
        <v>9</v>
      </c>
    </row>
    <row r="64" spans="2:9" s="24" customFormat="1" ht="6" customHeight="1" x14ac:dyDescent="0.25">
      <c r="B64" s="71"/>
      <c r="C64" s="71"/>
      <c r="D64" s="71"/>
      <c r="E64" s="71"/>
      <c r="F64" s="71"/>
      <c r="G64" s="71"/>
      <c r="H64" s="71"/>
      <c r="I64" s="71"/>
    </row>
    <row r="65" spans="2:9" s="24" customFormat="1" x14ac:dyDescent="0.25">
      <c r="B65" s="158" t="str">
        <f>"Version: "&amp;C92</f>
        <v>Version: 1.00.D1</v>
      </c>
      <c r="C65" s="158"/>
      <c r="D65" s="65"/>
      <c r="E65" s="65"/>
      <c r="F65" s="65"/>
      <c r="G65" s="65"/>
      <c r="H65" s="106"/>
      <c r="I65" s="106" t="s">
        <v>50</v>
      </c>
    </row>
    <row r="66" spans="2:9" s="24" customFormat="1" x14ac:dyDescent="0.25"/>
    <row r="67" spans="2:9" s="24" customFormat="1" x14ac:dyDescent="0.25"/>
    <row r="68" spans="2:9" s="24" customFormat="1" ht="13" x14ac:dyDescent="0.3">
      <c r="B68" s="128" t="s">
        <v>59</v>
      </c>
    </row>
    <row r="69" spans="2:9" s="24" customFormat="1" ht="18" customHeight="1" x14ac:dyDescent="0.25">
      <c r="B69" s="129" t="s">
        <v>71</v>
      </c>
      <c r="C69" s="129"/>
      <c r="D69" s="129"/>
      <c r="E69" s="129"/>
      <c r="F69" s="129"/>
      <c r="G69" s="130" t="str">
        <f>IF(OR(G19=0,G18&gt;=G19),"OK","ERROR")</f>
        <v>OK</v>
      </c>
    </row>
    <row r="70" spans="2:9" s="24" customFormat="1" ht="18" customHeight="1" x14ac:dyDescent="0.25">
      <c r="B70" s="131" t="s">
        <v>72</v>
      </c>
      <c r="C70" s="131"/>
      <c r="D70" s="131"/>
      <c r="E70" s="131"/>
      <c r="F70" s="131"/>
      <c r="G70" s="130" t="str">
        <f>IF(OR(G30=0,G29&gt;=G30),"OK","ERROR")</f>
        <v>OK</v>
      </c>
      <c r="H70" s="130" t="str">
        <f>IF(OR(H30=0,H29&gt;=H30),"OK","ERROR")</f>
        <v>OK</v>
      </c>
    </row>
    <row r="71" spans="2:9" s="24" customFormat="1" ht="13" x14ac:dyDescent="0.25">
      <c r="B71" s="137" t="s">
        <v>70</v>
      </c>
      <c r="C71" s="138"/>
      <c r="D71" s="138"/>
      <c r="E71" s="138"/>
      <c r="F71" s="138"/>
      <c r="G71" s="130" t="str">
        <f>IF(OR(AND(G18="",K4=0),AND(G18&gt;0,K4&lt;&gt;0)),"OK","ERROR")</f>
        <v>OK</v>
      </c>
    </row>
    <row r="72" spans="2:9" s="24" customFormat="1" x14ac:dyDescent="0.25">
      <c r="B72" s="60"/>
    </row>
    <row r="73" spans="2:9" s="24" customFormat="1" x14ac:dyDescent="0.25"/>
    <row r="74" spans="2:9" s="24" customFormat="1" ht="13" x14ac:dyDescent="0.3">
      <c r="C74" s="126" t="s">
        <v>68</v>
      </c>
      <c r="D74" s="127"/>
    </row>
    <row r="75" spans="2:9" s="24" customFormat="1" ht="5.15" customHeight="1" x14ac:dyDescent="0.25">
      <c r="B75" s="60"/>
    </row>
    <row r="76" spans="2:9" s="24" customFormat="1" ht="12.75" customHeight="1" x14ac:dyDescent="0.25">
      <c r="B76" s="60"/>
      <c r="C76" s="24" t="s">
        <v>49</v>
      </c>
      <c r="D76" s="24" t="s">
        <v>73</v>
      </c>
    </row>
    <row r="77" spans="2:9" s="24" customFormat="1" x14ac:dyDescent="0.25">
      <c r="B77" s="60"/>
      <c r="C77" s="24" t="s">
        <v>74</v>
      </c>
      <c r="D77" s="24" t="s">
        <v>75</v>
      </c>
    </row>
    <row r="78" spans="2:9" s="24" customFormat="1" x14ac:dyDescent="0.25">
      <c r="B78" s="60"/>
      <c r="C78" s="24" t="s">
        <v>105</v>
      </c>
      <c r="D78" s="24" t="s">
        <v>76</v>
      </c>
    </row>
    <row r="79" spans="2:9" s="24" customFormat="1" x14ac:dyDescent="0.25">
      <c r="B79" s="60"/>
      <c r="C79" s="24" t="s">
        <v>104</v>
      </c>
      <c r="D79" s="24" t="s">
        <v>77</v>
      </c>
    </row>
    <row r="80" spans="2:9" s="24" customFormat="1" x14ac:dyDescent="0.25">
      <c r="B80" s="60"/>
      <c r="C80" s="24" t="s">
        <v>106</v>
      </c>
      <c r="D80" s="24" t="s">
        <v>80</v>
      </c>
    </row>
    <row r="81" spans="2:9" s="24" customFormat="1" x14ac:dyDescent="0.25">
      <c r="B81" s="60"/>
      <c r="C81" s="24" t="s">
        <v>69</v>
      </c>
      <c r="D81" s="24" t="s">
        <v>81</v>
      </c>
    </row>
    <row r="82" spans="2:9" s="24" customFormat="1" x14ac:dyDescent="0.25">
      <c r="B82" s="60"/>
      <c r="C82" s="24" t="s">
        <v>83</v>
      </c>
      <c r="D82" s="24" t="s">
        <v>82</v>
      </c>
    </row>
    <row r="83" spans="2:9" s="24" customFormat="1" x14ac:dyDescent="0.25">
      <c r="C83" s="24" t="s">
        <v>78</v>
      </c>
      <c r="D83" s="24" t="s">
        <v>79</v>
      </c>
    </row>
    <row r="84" spans="2:9" s="24" customFormat="1" x14ac:dyDescent="0.25">
      <c r="B84" s="60"/>
    </row>
    <row r="85" spans="2:9" s="24" customFormat="1" x14ac:dyDescent="0.25">
      <c r="B85" s="60"/>
      <c r="I85" s="60"/>
    </row>
    <row r="86" spans="2:9" s="24" customFormat="1" x14ac:dyDescent="0.25">
      <c r="B86" s="60"/>
    </row>
    <row r="87" spans="2:9" s="24" customFormat="1" x14ac:dyDescent="0.25">
      <c r="B87" s="60"/>
    </row>
    <row r="88" spans="2:9" s="24" customFormat="1" x14ac:dyDescent="0.25">
      <c r="B88" s="60"/>
    </row>
    <row r="89" spans="2:9" s="24" customFormat="1" x14ac:dyDescent="0.25">
      <c r="B89" s="3" t="s">
        <v>11</v>
      </c>
      <c r="C89" s="117" t="str">
        <f>K2</f>
        <v>XXXXXX</v>
      </c>
      <c r="D89" s="112" t="s">
        <v>48</v>
      </c>
      <c r="E89" s="120">
        <v>1</v>
      </c>
      <c r="F89" s="140"/>
    </row>
    <row r="90" spans="2:9" s="24" customFormat="1" x14ac:dyDescent="0.25">
      <c r="B90" s="5"/>
      <c r="C90" s="6" t="str">
        <f>K1</f>
        <v>ZAVI03</v>
      </c>
      <c r="D90" s="5"/>
      <c r="E90" s="6" t="s">
        <v>87</v>
      </c>
      <c r="F90" s="141">
        <f>K4</f>
        <v>0</v>
      </c>
    </row>
    <row r="91" spans="2:9" s="24" customFormat="1" x14ac:dyDescent="0.25">
      <c r="B91" s="5"/>
      <c r="C91" s="58" t="str">
        <f>K3</f>
        <v>TT.MM.JJJJ</v>
      </c>
      <c r="D91" s="113"/>
      <c r="E91" s="6"/>
      <c r="F91" s="141"/>
    </row>
    <row r="92" spans="2:9" s="24" customFormat="1" x14ac:dyDescent="0.25">
      <c r="B92" s="5"/>
      <c r="C92" s="59" t="s">
        <v>103</v>
      </c>
      <c r="D92" s="114"/>
      <c r="E92" s="6"/>
      <c r="F92" s="141"/>
    </row>
    <row r="93" spans="2:9" s="24" customFormat="1" x14ac:dyDescent="0.25">
      <c r="B93" s="5"/>
      <c r="C93" s="118" t="str">
        <f>G16</f>
        <v>Kol. 01</v>
      </c>
      <c r="D93" s="115"/>
      <c r="E93" s="6"/>
      <c r="F93" s="141"/>
    </row>
    <row r="94" spans="2:9" s="24" customFormat="1" ht="13" x14ac:dyDescent="0.3">
      <c r="B94" s="9"/>
      <c r="C94" s="119">
        <f>COUNTIF(G69:H71,"ERROR")</f>
        <v>0</v>
      </c>
      <c r="D94" s="116"/>
      <c r="E94" s="7"/>
      <c r="F94" s="142"/>
    </row>
    <row r="95" spans="2:9" s="24" customFormat="1" x14ac:dyDescent="0.25"/>
    <row r="96" spans="2:9" s="24" customFormat="1" x14ac:dyDescent="0.25"/>
    <row r="97" spans="6:7" s="24" customFormat="1" x14ac:dyDescent="0.25"/>
    <row r="98" spans="6:7" s="24" customFormat="1" x14ac:dyDescent="0.25"/>
    <row r="100" spans="6:7" x14ac:dyDescent="0.25">
      <c r="F100" s="24"/>
      <c r="G100" s="24"/>
    </row>
    <row r="101" spans="6:7" x14ac:dyDescent="0.25">
      <c r="F101" s="24"/>
      <c r="G101" s="24"/>
    </row>
    <row r="102" spans="6:7" x14ac:dyDescent="0.25">
      <c r="F102" s="24"/>
      <c r="G102" s="24"/>
    </row>
    <row r="103" spans="6:7" x14ac:dyDescent="0.25">
      <c r="F103" s="24"/>
      <c r="G103" s="24"/>
    </row>
    <row r="104" spans="6:7" x14ac:dyDescent="0.25">
      <c r="F104" s="24"/>
      <c r="G104" s="24"/>
    </row>
    <row r="105" spans="6:7" x14ac:dyDescent="0.25">
      <c r="F105" s="24"/>
      <c r="G105" s="24"/>
    </row>
  </sheetData>
  <sheetProtection sheet="1" objects="1"/>
  <mergeCells count="6">
    <mergeCell ref="B65:C65"/>
    <mergeCell ref="G9:I9"/>
    <mergeCell ref="G10:I10"/>
    <mergeCell ref="G23:H23"/>
    <mergeCell ref="G42:H42"/>
    <mergeCell ref="G56:H56"/>
  </mergeCells>
  <dataValidations count="2">
    <dataValidation type="list" allowBlank="1" showInputMessage="1" showErrorMessage="1" sqref="G10" xr:uid="{00000000-0002-0000-0400-000000000000}">
      <formula1>Card_Names</formula1>
    </dataValidation>
    <dataValidation type="whole" operator="greaterThan" allowBlank="1" showInputMessage="1" showErrorMessage="1" sqref="G18:G19 G33 G49 G63" xr:uid="{00000000-0002-0000-0400-000001000000}">
      <formula1>0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97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3"/>
  <dimension ref="B1:K105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G10" sqref="G10:I10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97</v>
      </c>
      <c r="K1" s="10" t="s">
        <v>61</v>
      </c>
    </row>
    <row r="2" spans="2:11" ht="15.5" x14ac:dyDescent="0.25">
      <c r="J2" s="1" t="s">
        <v>96</v>
      </c>
      <c r="K2" s="2" t="str">
        <f>Lieferschein!H3</f>
        <v>XXXXXX</v>
      </c>
    </row>
    <row r="3" spans="2:11" ht="15.5" x14ac:dyDescent="0.25">
      <c r="J3" s="1" t="s">
        <v>15</v>
      </c>
      <c r="K3" s="55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IF(G10="",0,VLOOKUP(G10,EGeld_List,2,FALSE))</f>
        <v>0</v>
      </c>
    </row>
    <row r="6" spans="2:11" ht="18" x14ac:dyDescent="0.4">
      <c r="C6" s="20" t="s">
        <v>84</v>
      </c>
    </row>
    <row r="7" spans="2:11" s="24" customFormat="1" ht="17.5" x14ac:dyDescent="0.35">
      <c r="C7" s="66" t="s">
        <v>62</v>
      </c>
    </row>
    <row r="8" spans="2:11" s="24" customFormat="1" x14ac:dyDescent="0.25"/>
    <row r="9" spans="2:11" s="24" customFormat="1" x14ac:dyDescent="0.25">
      <c r="G9" s="155" t="s">
        <v>47</v>
      </c>
      <c r="H9" s="155"/>
      <c r="I9" s="155"/>
    </row>
    <row r="10" spans="2:11" s="24" customFormat="1" ht="22.5" customHeight="1" x14ac:dyDescent="0.25">
      <c r="G10" s="152"/>
      <c r="H10" s="153"/>
      <c r="I10" s="154"/>
    </row>
    <row r="11" spans="2:11" s="24" customFormat="1" ht="20.25" customHeight="1" x14ac:dyDescent="0.4">
      <c r="D11" s="64"/>
      <c r="E11" s="65"/>
      <c r="F11" s="65"/>
      <c r="G11" s="65"/>
      <c r="H11" s="65"/>
      <c r="I11" s="65"/>
    </row>
    <row r="12" spans="2:11" s="24" customFormat="1" ht="30" hidden="1" customHeight="1" x14ac:dyDescent="0.35">
      <c r="C12" s="66"/>
      <c r="D12" s="65"/>
      <c r="E12" s="65"/>
      <c r="F12" s="65"/>
      <c r="G12" s="65"/>
      <c r="H12" s="65"/>
      <c r="I12" s="65"/>
    </row>
    <row r="13" spans="2:11" s="24" customFormat="1" ht="17.5" x14ac:dyDescent="0.35">
      <c r="B13" s="65"/>
      <c r="C13" s="67"/>
      <c r="D13" s="68"/>
      <c r="E13" s="65"/>
      <c r="F13" s="65"/>
      <c r="G13" s="65"/>
      <c r="H13" s="65"/>
      <c r="I13" s="65"/>
    </row>
    <row r="14" spans="2:11" s="24" customFormat="1" ht="18" x14ac:dyDescent="0.4">
      <c r="B14" s="64" t="s">
        <v>52</v>
      </c>
      <c r="C14" s="69"/>
      <c r="D14" s="70"/>
      <c r="E14" s="65"/>
      <c r="F14" s="65"/>
      <c r="G14" s="65"/>
      <c r="H14" s="65"/>
      <c r="I14" s="71"/>
    </row>
    <row r="15" spans="2:11" s="24" customFormat="1" ht="25" x14ac:dyDescent="0.35">
      <c r="B15" s="72"/>
      <c r="C15" s="73"/>
      <c r="D15" s="74"/>
      <c r="E15" s="74"/>
      <c r="F15" s="76"/>
      <c r="G15" s="134" t="s">
        <v>85</v>
      </c>
      <c r="H15" s="108"/>
      <c r="I15" s="75"/>
    </row>
    <row r="16" spans="2:11" s="24" customFormat="1" ht="26.25" customHeight="1" x14ac:dyDescent="0.25">
      <c r="B16" s="71"/>
      <c r="C16" s="71"/>
      <c r="D16" s="71"/>
      <c r="E16" s="71"/>
      <c r="F16" s="78"/>
      <c r="G16" s="88" t="s">
        <v>28</v>
      </c>
      <c r="H16" s="109"/>
      <c r="I16" s="107"/>
    </row>
    <row r="17" spans="2:9" s="24" customFormat="1" ht="15.5" x14ac:dyDescent="0.35">
      <c r="B17" s="61"/>
      <c r="C17" s="72"/>
      <c r="D17" s="74"/>
      <c r="E17" s="74"/>
      <c r="F17" s="80"/>
      <c r="G17" s="110"/>
      <c r="I17" s="80"/>
    </row>
    <row r="18" spans="2:9" s="24" customFormat="1" ht="15" customHeight="1" x14ac:dyDescent="0.25">
      <c r="B18" s="81" t="s">
        <v>8</v>
      </c>
      <c r="C18" s="82" t="s">
        <v>53</v>
      </c>
      <c r="D18" s="82"/>
      <c r="E18" s="82"/>
      <c r="F18" s="57">
        <v>1</v>
      </c>
      <c r="G18" s="56"/>
      <c r="I18" s="57">
        <v>1</v>
      </c>
    </row>
    <row r="19" spans="2:9" s="24" customFormat="1" ht="15" customHeight="1" x14ac:dyDescent="0.25">
      <c r="B19" s="81" t="s">
        <v>9</v>
      </c>
      <c r="C19" s="83" t="s">
        <v>29</v>
      </c>
      <c r="D19" s="83"/>
      <c r="E19" s="83"/>
      <c r="F19" s="57">
        <v>11</v>
      </c>
      <c r="G19" s="56"/>
      <c r="I19" s="57">
        <v>11</v>
      </c>
    </row>
    <row r="20" spans="2:9" s="24" customFormat="1" ht="6" customHeight="1" x14ac:dyDescent="0.25">
      <c r="B20" s="71"/>
      <c r="C20" s="71"/>
      <c r="D20" s="71"/>
      <c r="E20" s="71"/>
      <c r="F20" s="71"/>
      <c r="G20" s="71"/>
      <c r="H20" s="71"/>
      <c r="I20" s="71"/>
    </row>
    <row r="21" spans="2:9" s="24" customFormat="1" x14ac:dyDescent="0.25">
      <c r="B21" s="79"/>
      <c r="C21" s="65"/>
      <c r="D21" s="65"/>
      <c r="E21" s="65"/>
      <c r="F21" s="65"/>
      <c r="G21" s="65"/>
      <c r="H21" s="65"/>
      <c r="I21" s="65"/>
    </row>
    <row r="22" spans="2:9" s="24" customFormat="1" ht="30" customHeight="1" x14ac:dyDescent="0.4">
      <c r="B22" s="64" t="s">
        <v>30</v>
      </c>
      <c r="C22" s="69"/>
      <c r="D22" s="70"/>
      <c r="E22" s="65"/>
      <c r="F22" s="71"/>
      <c r="G22" s="65"/>
      <c r="H22" s="65"/>
      <c r="I22" s="71"/>
    </row>
    <row r="23" spans="2:9" s="24" customFormat="1" ht="15.5" x14ac:dyDescent="0.35">
      <c r="B23" s="72"/>
      <c r="C23" s="72"/>
      <c r="D23" s="74"/>
      <c r="E23" s="74"/>
      <c r="F23" s="76"/>
      <c r="G23" s="156" t="s">
        <v>31</v>
      </c>
      <c r="H23" s="157"/>
      <c r="I23" s="76"/>
    </row>
    <row r="24" spans="2:9" s="24" customFormat="1" x14ac:dyDescent="0.25">
      <c r="B24" s="79"/>
      <c r="C24" s="79"/>
      <c r="D24" s="79"/>
      <c r="E24" s="79"/>
      <c r="F24" s="78"/>
      <c r="G24" s="84" t="s">
        <v>33</v>
      </c>
      <c r="H24" s="85" t="s">
        <v>32</v>
      </c>
      <c r="I24" s="78"/>
    </row>
    <row r="25" spans="2:9" s="24" customFormat="1" ht="12.75" customHeight="1" x14ac:dyDescent="0.25">
      <c r="B25" s="79"/>
      <c r="C25" s="79"/>
      <c r="D25" s="79"/>
      <c r="E25" s="79"/>
      <c r="F25" s="78"/>
      <c r="G25" s="86" t="s">
        <v>34</v>
      </c>
      <c r="H25" s="87" t="s">
        <v>35</v>
      </c>
      <c r="I25" s="78"/>
    </row>
    <row r="26" spans="2:9" s="24" customFormat="1" ht="20.25" customHeight="1" x14ac:dyDescent="0.25">
      <c r="B26" s="71"/>
      <c r="C26" s="71"/>
      <c r="D26" s="71"/>
      <c r="E26" s="71"/>
      <c r="F26" s="90"/>
      <c r="G26" s="89" t="s">
        <v>36</v>
      </c>
      <c r="H26" s="89" t="s">
        <v>37</v>
      </c>
      <c r="I26" s="90"/>
    </row>
    <row r="27" spans="2:9" s="24" customFormat="1" ht="20.149999999999999" customHeight="1" x14ac:dyDescent="0.35">
      <c r="B27" s="111" t="s">
        <v>38</v>
      </c>
      <c r="C27" s="91"/>
      <c r="D27" s="92"/>
      <c r="E27" s="92"/>
      <c r="F27" s="57"/>
      <c r="G27" s="93"/>
      <c r="H27" s="93"/>
      <c r="I27" s="57"/>
    </row>
    <row r="28" spans="2:9" s="24" customFormat="1" ht="25" customHeight="1" x14ac:dyDescent="0.3">
      <c r="B28" s="94" t="s">
        <v>54</v>
      </c>
      <c r="C28" s="94"/>
      <c r="D28" s="95"/>
      <c r="E28" s="95"/>
      <c r="F28" s="57"/>
      <c r="G28" s="96"/>
      <c r="H28" s="96"/>
      <c r="I28" s="57"/>
    </row>
    <row r="29" spans="2:9" s="24" customFormat="1" ht="15" customHeight="1" x14ac:dyDescent="0.25">
      <c r="B29" s="97" t="s">
        <v>10</v>
      </c>
      <c r="C29" s="82" t="s">
        <v>45</v>
      </c>
      <c r="D29" s="82"/>
      <c r="E29" s="82"/>
      <c r="F29" s="57">
        <v>2</v>
      </c>
      <c r="G29" s="135"/>
      <c r="H29" s="135"/>
      <c r="I29" s="57">
        <v>2</v>
      </c>
    </row>
    <row r="30" spans="2:9" s="24" customFormat="1" ht="15" customHeight="1" x14ac:dyDescent="0.25">
      <c r="B30" s="97" t="s">
        <v>39</v>
      </c>
      <c r="C30" s="82" t="s">
        <v>40</v>
      </c>
      <c r="D30" s="82"/>
      <c r="E30" s="82"/>
      <c r="F30" s="57">
        <v>21</v>
      </c>
      <c r="G30" s="135"/>
      <c r="H30" s="135"/>
      <c r="I30" s="57">
        <v>21</v>
      </c>
    </row>
    <row r="31" spans="2:9" s="24" customFormat="1" ht="25" customHeight="1" x14ac:dyDescent="0.3">
      <c r="B31" s="98" t="s">
        <v>55</v>
      </c>
      <c r="C31" s="99"/>
      <c r="D31" s="100"/>
      <c r="E31" s="100"/>
      <c r="F31" s="57"/>
      <c r="G31" s="96"/>
      <c r="H31" s="96"/>
      <c r="I31" s="57"/>
    </row>
    <row r="32" spans="2:9" s="24" customFormat="1" ht="15" customHeight="1" x14ac:dyDescent="0.25">
      <c r="B32" s="97">
        <v>2.2000000000000002</v>
      </c>
      <c r="C32" s="82" t="s">
        <v>45</v>
      </c>
      <c r="D32" s="82"/>
      <c r="E32" s="82"/>
      <c r="F32" s="57">
        <v>3</v>
      </c>
      <c r="G32" s="135"/>
      <c r="H32" s="135"/>
      <c r="I32" s="57">
        <v>3</v>
      </c>
    </row>
    <row r="33" spans="2:9" s="24" customFormat="1" ht="6" customHeight="1" x14ac:dyDescent="0.25">
      <c r="B33" s="71"/>
      <c r="C33" s="71"/>
      <c r="D33" s="71"/>
      <c r="E33" s="71"/>
      <c r="F33" s="71"/>
      <c r="G33" s="71"/>
      <c r="H33" s="71"/>
      <c r="I33" s="71"/>
    </row>
    <row r="34" spans="2:9" s="24" customFormat="1" ht="20.149999999999999" customHeight="1" x14ac:dyDescent="0.35">
      <c r="B34" s="121" t="s">
        <v>56</v>
      </c>
      <c r="C34" s="122"/>
      <c r="D34" s="123"/>
      <c r="E34" s="124"/>
      <c r="F34" s="57"/>
      <c r="G34" s="125"/>
      <c r="H34" s="125"/>
      <c r="I34" s="57"/>
    </row>
    <row r="35" spans="2:9" s="24" customFormat="1" ht="25" customHeight="1" x14ac:dyDescent="0.3">
      <c r="B35" s="94" t="s">
        <v>54</v>
      </c>
      <c r="C35" s="94"/>
      <c r="D35" s="95"/>
      <c r="E35" s="95"/>
      <c r="F35" s="57"/>
      <c r="G35" s="96"/>
      <c r="H35" s="96"/>
      <c r="I35" s="57"/>
    </row>
    <row r="36" spans="2:9" s="24" customFormat="1" ht="15" customHeight="1" x14ac:dyDescent="0.25">
      <c r="B36" s="97" t="s">
        <v>57</v>
      </c>
      <c r="C36" s="82" t="s">
        <v>45</v>
      </c>
      <c r="D36" s="82"/>
      <c r="E36" s="82"/>
      <c r="F36" s="57">
        <v>4</v>
      </c>
      <c r="G36" s="135"/>
      <c r="H36" s="135"/>
      <c r="I36" s="57">
        <v>4</v>
      </c>
    </row>
    <row r="37" spans="2:9" s="24" customFormat="1" ht="25" customHeight="1" x14ac:dyDescent="0.3">
      <c r="B37" s="98" t="s">
        <v>55</v>
      </c>
      <c r="C37" s="99"/>
      <c r="D37" s="100"/>
      <c r="E37" s="100"/>
      <c r="F37" s="57"/>
      <c r="G37" s="96"/>
      <c r="H37" s="96"/>
      <c r="I37" s="57"/>
    </row>
    <row r="38" spans="2:9" s="24" customFormat="1" ht="15" customHeight="1" x14ac:dyDescent="0.25">
      <c r="B38" s="97">
        <v>2.4</v>
      </c>
      <c r="C38" s="82" t="s">
        <v>45</v>
      </c>
      <c r="D38" s="82"/>
      <c r="E38" s="82"/>
      <c r="F38" s="57">
        <v>5</v>
      </c>
      <c r="G38" s="135"/>
      <c r="H38" s="135"/>
      <c r="I38" s="57">
        <v>5</v>
      </c>
    </row>
    <row r="39" spans="2:9" s="24" customFormat="1" ht="6" customHeight="1" x14ac:dyDescent="0.25">
      <c r="B39" s="71"/>
      <c r="C39" s="71"/>
      <c r="D39" s="71"/>
      <c r="E39" s="71"/>
      <c r="F39" s="71"/>
      <c r="G39" s="71"/>
      <c r="H39" s="71"/>
      <c r="I39" s="71"/>
    </row>
    <row r="40" spans="2:9" s="24" customFormat="1" x14ac:dyDescent="0.25"/>
    <row r="41" spans="2:9" s="24" customFormat="1" ht="30" customHeight="1" x14ac:dyDescent="0.4">
      <c r="B41" s="64" t="s">
        <v>41</v>
      </c>
      <c r="C41" s="69"/>
      <c r="D41" s="70"/>
      <c r="E41" s="65"/>
      <c r="F41" s="79"/>
      <c r="G41" s="65"/>
      <c r="H41" s="65"/>
      <c r="I41" s="79"/>
    </row>
    <row r="42" spans="2:9" s="24" customFormat="1" ht="15.5" x14ac:dyDescent="0.35">
      <c r="B42" s="72"/>
      <c r="C42" s="72"/>
      <c r="D42" s="74"/>
      <c r="E42" s="74"/>
      <c r="F42" s="76"/>
      <c r="G42" s="156" t="s">
        <v>31</v>
      </c>
      <c r="H42" s="157"/>
      <c r="I42" s="76"/>
    </row>
    <row r="43" spans="2:9" s="24" customFormat="1" x14ac:dyDescent="0.25">
      <c r="B43" s="79"/>
      <c r="C43" s="79"/>
      <c r="D43" s="79"/>
      <c r="E43" s="79"/>
      <c r="F43" s="78"/>
      <c r="G43" s="84" t="s">
        <v>33</v>
      </c>
      <c r="H43" s="85" t="s">
        <v>32</v>
      </c>
      <c r="I43" s="78"/>
    </row>
    <row r="44" spans="2:9" s="24" customFormat="1" ht="12.75" customHeight="1" x14ac:dyDescent="0.25">
      <c r="B44" s="79"/>
      <c r="C44" s="79"/>
      <c r="D44" s="79"/>
      <c r="E44" s="79"/>
      <c r="F44" s="78"/>
      <c r="G44" s="86" t="s">
        <v>34</v>
      </c>
      <c r="H44" s="87" t="s">
        <v>35</v>
      </c>
      <c r="I44" s="78"/>
    </row>
    <row r="45" spans="2:9" s="24" customFormat="1" ht="20.9" customHeight="1" x14ac:dyDescent="0.25">
      <c r="B45" s="71"/>
      <c r="C45" s="71"/>
      <c r="D45" s="71"/>
      <c r="E45" s="71"/>
      <c r="F45" s="90"/>
      <c r="G45" s="77" t="s">
        <v>36</v>
      </c>
      <c r="H45" s="77" t="s">
        <v>37</v>
      </c>
      <c r="I45" s="90"/>
    </row>
    <row r="46" spans="2:9" s="24" customFormat="1" ht="20.149999999999999" customHeight="1" x14ac:dyDescent="0.35">
      <c r="B46" s="111" t="s">
        <v>42</v>
      </c>
      <c r="C46" s="91"/>
      <c r="D46" s="92"/>
      <c r="E46" s="92"/>
      <c r="F46" s="57"/>
      <c r="G46" s="93"/>
      <c r="H46" s="93"/>
      <c r="I46" s="57"/>
    </row>
    <row r="47" spans="2:9" s="24" customFormat="1" ht="25" customHeight="1" x14ac:dyDescent="0.3">
      <c r="B47" s="103" t="s">
        <v>43</v>
      </c>
      <c r="C47" s="103"/>
      <c r="D47" s="79"/>
      <c r="E47" s="79"/>
      <c r="F47" s="57"/>
      <c r="G47" s="104"/>
      <c r="H47" s="105"/>
      <c r="I47" s="57"/>
    </row>
    <row r="48" spans="2:9" s="24" customFormat="1" ht="15" customHeight="1" x14ac:dyDescent="0.25">
      <c r="B48" s="97" t="s">
        <v>44</v>
      </c>
      <c r="C48" s="82" t="s">
        <v>45</v>
      </c>
      <c r="D48" s="82"/>
      <c r="E48" s="82"/>
      <c r="F48" s="57">
        <v>6</v>
      </c>
      <c r="G48" s="135"/>
      <c r="H48" s="136"/>
      <c r="I48" s="57">
        <v>6</v>
      </c>
    </row>
    <row r="49" spans="2:9" s="24" customFormat="1" ht="6" customHeight="1" x14ac:dyDescent="0.25">
      <c r="B49" s="71"/>
      <c r="C49" s="71"/>
      <c r="D49" s="71"/>
      <c r="E49" s="71"/>
      <c r="F49" s="71"/>
      <c r="G49" s="71"/>
      <c r="H49" s="71"/>
      <c r="I49" s="71"/>
    </row>
    <row r="50" spans="2:9" s="24" customFormat="1" ht="20.149999999999999" customHeight="1" x14ac:dyDescent="0.35">
      <c r="B50" s="121" t="s">
        <v>60</v>
      </c>
      <c r="C50" s="122"/>
      <c r="D50" s="123"/>
      <c r="E50" s="124"/>
      <c r="F50" s="57"/>
      <c r="G50" s="125"/>
      <c r="H50" s="125"/>
      <c r="I50" s="57"/>
    </row>
    <row r="51" spans="2:9" s="24" customFormat="1" ht="25" customHeight="1" x14ac:dyDescent="0.3">
      <c r="B51" s="103" t="s">
        <v>43</v>
      </c>
      <c r="C51" s="94"/>
      <c r="D51" s="95"/>
      <c r="E51" s="95"/>
      <c r="F51" s="57"/>
      <c r="G51" s="96"/>
      <c r="H51" s="96"/>
      <c r="I51" s="57"/>
    </row>
    <row r="52" spans="2:9" s="24" customFormat="1" ht="15" customHeight="1" x14ac:dyDescent="0.25">
      <c r="B52" s="97" t="s">
        <v>58</v>
      </c>
      <c r="C52" s="82" t="s">
        <v>45</v>
      </c>
      <c r="D52" s="82"/>
      <c r="E52" s="82"/>
      <c r="F52" s="57">
        <v>7</v>
      </c>
      <c r="G52" s="135"/>
      <c r="H52" s="135"/>
      <c r="I52" s="57">
        <v>7</v>
      </c>
    </row>
    <row r="53" spans="2:9" s="24" customFormat="1" ht="6" customHeight="1" x14ac:dyDescent="0.25">
      <c r="B53" s="71"/>
      <c r="C53" s="71"/>
      <c r="D53" s="71"/>
      <c r="E53" s="71"/>
      <c r="F53" s="71"/>
      <c r="G53" s="71"/>
      <c r="H53" s="71"/>
      <c r="I53" s="71"/>
    </row>
    <row r="54" spans="2:9" s="24" customFormat="1" x14ac:dyDescent="0.25"/>
    <row r="55" spans="2:9" s="24" customFormat="1" ht="30" customHeight="1" x14ac:dyDescent="0.4">
      <c r="B55" s="64" t="s">
        <v>63</v>
      </c>
      <c r="C55" s="69"/>
      <c r="D55" s="70"/>
      <c r="E55" s="65"/>
      <c r="F55" s="71"/>
      <c r="G55" s="65"/>
      <c r="H55" s="65"/>
      <c r="I55" s="71"/>
    </row>
    <row r="56" spans="2:9" s="24" customFormat="1" ht="15.5" x14ac:dyDescent="0.35">
      <c r="B56" s="72"/>
      <c r="C56" s="72"/>
      <c r="D56" s="74"/>
      <c r="E56" s="74"/>
      <c r="F56" s="76"/>
      <c r="G56" s="156" t="s">
        <v>31</v>
      </c>
      <c r="H56" s="157"/>
      <c r="I56" s="76"/>
    </row>
    <row r="57" spans="2:9" s="24" customFormat="1" x14ac:dyDescent="0.25">
      <c r="B57" s="79"/>
      <c r="C57" s="79"/>
      <c r="D57" s="79"/>
      <c r="E57" s="79"/>
      <c r="F57" s="78"/>
      <c r="G57" s="101" t="s">
        <v>33</v>
      </c>
      <c r="H57" s="102" t="s">
        <v>32</v>
      </c>
      <c r="I57" s="78"/>
    </row>
    <row r="58" spans="2:9" s="24" customFormat="1" ht="12.75" customHeight="1" x14ac:dyDescent="0.25">
      <c r="B58" s="79"/>
      <c r="C58" s="79"/>
      <c r="D58" s="79"/>
      <c r="E58" s="79"/>
      <c r="F58" s="78"/>
      <c r="G58" s="86" t="s">
        <v>34</v>
      </c>
      <c r="H58" s="87" t="s">
        <v>35</v>
      </c>
      <c r="I58" s="78"/>
    </row>
    <row r="59" spans="2:9" s="24" customFormat="1" ht="20.25" customHeight="1" x14ac:dyDescent="0.25">
      <c r="B59" s="71"/>
      <c r="C59" s="71"/>
      <c r="D59" s="71"/>
      <c r="E59" s="71"/>
      <c r="F59" s="90"/>
      <c r="G59" s="77" t="s">
        <v>36</v>
      </c>
      <c r="H59" s="77" t="s">
        <v>37</v>
      </c>
      <c r="I59" s="90"/>
    </row>
    <row r="60" spans="2:9" s="24" customFormat="1" ht="25" customHeight="1" x14ac:dyDescent="0.3">
      <c r="B60" s="103" t="s">
        <v>64</v>
      </c>
      <c r="C60" s="103"/>
      <c r="D60" s="79"/>
      <c r="E60" s="79"/>
      <c r="F60" s="57"/>
      <c r="G60" s="104"/>
      <c r="H60" s="105"/>
      <c r="I60" s="57"/>
    </row>
    <row r="61" spans="2:9" s="24" customFormat="1" ht="15" customHeight="1" x14ac:dyDescent="0.25">
      <c r="B61" s="97" t="s">
        <v>65</v>
      </c>
      <c r="C61" s="82" t="s">
        <v>45</v>
      </c>
      <c r="D61" s="82"/>
      <c r="E61" s="82"/>
      <c r="F61" s="57">
        <v>8</v>
      </c>
      <c r="G61" s="135"/>
      <c r="H61" s="136"/>
      <c r="I61" s="57">
        <v>8</v>
      </c>
    </row>
    <row r="62" spans="2:9" s="24" customFormat="1" ht="25" customHeight="1" x14ac:dyDescent="0.3">
      <c r="B62" s="103" t="s">
        <v>66</v>
      </c>
      <c r="C62" s="103"/>
      <c r="D62" s="79"/>
      <c r="E62" s="79"/>
      <c r="F62" s="57"/>
      <c r="G62" s="133"/>
      <c r="H62" s="105"/>
      <c r="I62" s="57"/>
    </row>
    <row r="63" spans="2:9" s="24" customFormat="1" ht="15" customHeight="1" x14ac:dyDescent="0.25">
      <c r="B63" s="97" t="s">
        <v>67</v>
      </c>
      <c r="C63" s="82" t="s">
        <v>86</v>
      </c>
      <c r="D63" s="82"/>
      <c r="E63" s="82"/>
      <c r="F63" s="57">
        <v>9</v>
      </c>
      <c r="G63" s="132"/>
      <c r="H63" s="136"/>
      <c r="I63" s="57">
        <v>9</v>
      </c>
    </row>
    <row r="64" spans="2:9" s="24" customFormat="1" ht="6" customHeight="1" x14ac:dyDescent="0.25">
      <c r="B64" s="71"/>
      <c r="C64" s="71"/>
      <c r="D64" s="71"/>
      <c r="E64" s="71"/>
      <c r="F64" s="71"/>
      <c r="G64" s="71"/>
      <c r="H64" s="71"/>
      <c r="I64" s="71"/>
    </row>
    <row r="65" spans="2:9" s="24" customFormat="1" x14ac:dyDescent="0.25">
      <c r="B65" s="158" t="str">
        <f>"Version: "&amp;C92</f>
        <v>Version: 1.00.D1</v>
      </c>
      <c r="C65" s="158"/>
      <c r="D65" s="65"/>
      <c r="E65" s="65"/>
      <c r="F65" s="65"/>
      <c r="G65" s="65"/>
      <c r="H65" s="106"/>
      <c r="I65" s="106" t="s">
        <v>50</v>
      </c>
    </row>
    <row r="66" spans="2:9" s="24" customFormat="1" x14ac:dyDescent="0.25"/>
    <row r="67" spans="2:9" s="24" customFormat="1" x14ac:dyDescent="0.25"/>
    <row r="68" spans="2:9" s="24" customFormat="1" ht="13" x14ac:dyDescent="0.3">
      <c r="B68" s="128" t="s">
        <v>59</v>
      </c>
    </row>
    <row r="69" spans="2:9" s="24" customFormat="1" ht="18" customHeight="1" x14ac:dyDescent="0.25">
      <c r="B69" s="129" t="s">
        <v>71</v>
      </c>
      <c r="C69" s="129"/>
      <c r="D69" s="129"/>
      <c r="E69" s="129"/>
      <c r="F69" s="129"/>
      <c r="G69" s="130" t="str">
        <f>IF(OR(G19=0,G18&gt;=G19),"OK","ERROR")</f>
        <v>OK</v>
      </c>
    </row>
    <row r="70" spans="2:9" s="24" customFormat="1" ht="18" customHeight="1" x14ac:dyDescent="0.25">
      <c r="B70" s="131" t="s">
        <v>72</v>
      </c>
      <c r="C70" s="131"/>
      <c r="D70" s="131"/>
      <c r="E70" s="131"/>
      <c r="F70" s="131"/>
      <c r="G70" s="130" t="str">
        <f>IF(OR(G30=0,G29&gt;=G30),"OK","ERROR")</f>
        <v>OK</v>
      </c>
      <c r="H70" s="130" t="str">
        <f>IF(OR(H30=0,H29&gt;=H30),"OK","ERROR")</f>
        <v>OK</v>
      </c>
    </row>
    <row r="71" spans="2:9" s="24" customFormat="1" ht="13" x14ac:dyDescent="0.25">
      <c r="B71" s="137" t="s">
        <v>70</v>
      </c>
      <c r="C71" s="138"/>
      <c r="D71" s="138"/>
      <c r="E71" s="138"/>
      <c r="F71" s="138"/>
      <c r="G71" s="130" t="str">
        <f>IF(OR(AND(G18="",K4=0),AND(G18&gt;0,K4&lt;&gt;0)),"OK","ERROR")</f>
        <v>OK</v>
      </c>
    </row>
    <row r="72" spans="2:9" s="24" customFormat="1" x14ac:dyDescent="0.25">
      <c r="B72" s="60"/>
    </row>
    <row r="73" spans="2:9" s="24" customFormat="1" x14ac:dyDescent="0.25"/>
    <row r="74" spans="2:9" s="24" customFormat="1" ht="13" x14ac:dyDescent="0.3">
      <c r="C74" s="126" t="s">
        <v>68</v>
      </c>
      <c r="D74" s="127"/>
    </row>
    <row r="75" spans="2:9" s="24" customFormat="1" ht="5.15" customHeight="1" x14ac:dyDescent="0.25">
      <c r="B75" s="60"/>
    </row>
    <row r="76" spans="2:9" s="24" customFormat="1" ht="12.75" customHeight="1" x14ac:dyDescent="0.25">
      <c r="B76" s="60"/>
      <c r="C76" s="24" t="s">
        <v>49</v>
      </c>
      <c r="D76" s="24" t="s">
        <v>73</v>
      </c>
    </row>
    <row r="77" spans="2:9" s="24" customFormat="1" x14ac:dyDescent="0.25">
      <c r="B77" s="60"/>
      <c r="C77" s="24" t="s">
        <v>74</v>
      </c>
      <c r="D77" s="24" t="s">
        <v>75</v>
      </c>
    </row>
    <row r="78" spans="2:9" s="24" customFormat="1" x14ac:dyDescent="0.25">
      <c r="B78" s="60"/>
      <c r="C78" s="24" t="s">
        <v>105</v>
      </c>
      <c r="D78" s="24" t="s">
        <v>76</v>
      </c>
    </row>
    <row r="79" spans="2:9" s="24" customFormat="1" x14ac:dyDescent="0.25">
      <c r="B79" s="60"/>
      <c r="C79" s="24" t="s">
        <v>104</v>
      </c>
      <c r="D79" s="24" t="s">
        <v>77</v>
      </c>
    </row>
    <row r="80" spans="2:9" s="24" customFormat="1" x14ac:dyDescent="0.25">
      <c r="B80" s="60"/>
      <c r="C80" s="24" t="s">
        <v>106</v>
      </c>
      <c r="D80" s="24" t="s">
        <v>80</v>
      </c>
    </row>
    <row r="81" spans="2:9" s="24" customFormat="1" x14ac:dyDescent="0.25">
      <c r="B81" s="60"/>
      <c r="C81" s="24" t="s">
        <v>69</v>
      </c>
      <c r="D81" s="24" t="s">
        <v>81</v>
      </c>
    </row>
    <row r="82" spans="2:9" s="24" customFormat="1" x14ac:dyDescent="0.25">
      <c r="B82" s="60"/>
      <c r="C82" s="24" t="s">
        <v>83</v>
      </c>
      <c r="D82" s="24" t="s">
        <v>82</v>
      </c>
    </row>
    <row r="83" spans="2:9" s="24" customFormat="1" x14ac:dyDescent="0.25">
      <c r="C83" s="24" t="s">
        <v>78</v>
      </c>
      <c r="D83" s="24" t="s">
        <v>79</v>
      </c>
    </row>
    <row r="84" spans="2:9" s="24" customFormat="1" x14ac:dyDescent="0.25">
      <c r="B84" s="60"/>
    </row>
    <row r="85" spans="2:9" s="24" customFormat="1" x14ac:dyDescent="0.25">
      <c r="B85" s="60"/>
      <c r="I85" s="60"/>
    </row>
    <row r="86" spans="2:9" s="24" customFormat="1" x14ac:dyDescent="0.25">
      <c r="B86" s="60"/>
    </row>
    <row r="87" spans="2:9" s="24" customFormat="1" x14ac:dyDescent="0.25">
      <c r="B87" s="60"/>
    </row>
    <row r="88" spans="2:9" s="24" customFormat="1" x14ac:dyDescent="0.25">
      <c r="B88" s="60"/>
    </row>
    <row r="89" spans="2:9" s="24" customFormat="1" x14ac:dyDescent="0.25">
      <c r="B89" s="3" t="s">
        <v>11</v>
      </c>
      <c r="C89" s="117" t="str">
        <f>K2</f>
        <v>XXXXXX</v>
      </c>
      <c r="D89" s="112" t="s">
        <v>48</v>
      </c>
      <c r="E89" s="120">
        <v>1</v>
      </c>
      <c r="F89" s="140"/>
    </row>
    <row r="90" spans="2:9" s="24" customFormat="1" x14ac:dyDescent="0.25">
      <c r="B90" s="5"/>
      <c r="C90" s="6" t="str">
        <f>K1</f>
        <v>ZAVI03</v>
      </c>
      <c r="D90" s="5"/>
      <c r="E90" s="6" t="s">
        <v>87</v>
      </c>
      <c r="F90" s="141">
        <f>K4</f>
        <v>0</v>
      </c>
    </row>
    <row r="91" spans="2:9" s="24" customFormat="1" x14ac:dyDescent="0.25">
      <c r="B91" s="5"/>
      <c r="C91" s="58" t="str">
        <f>K3</f>
        <v>TT.MM.JJJJ</v>
      </c>
      <c r="D91" s="113"/>
      <c r="E91" s="6"/>
      <c r="F91" s="141"/>
    </row>
    <row r="92" spans="2:9" s="24" customFormat="1" x14ac:dyDescent="0.25">
      <c r="B92" s="5"/>
      <c r="C92" s="59" t="s">
        <v>103</v>
      </c>
      <c r="D92" s="114"/>
      <c r="E92" s="6"/>
      <c r="F92" s="141"/>
    </row>
    <row r="93" spans="2:9" s="24" customFormat="1" x14ac:dyDescent="0.25">
      <c r="B93" s="5"/>
      <c r="C93" s="118" t="str">
        <f>G16</f>
        <v>Kol. 01</v>
      </c>
      <c r="D93" s="115"/>
      <c r="E93" s="6"/>
      <c r="F93" s="141"/>
    </row>
    <row r="94" spans="2:9" s="24" customFormat="1" ht="13" x14ac:dyDescent="0.3">
      <c r="B94" s="9"/>
      <c r="C94" s="119">
        <f>COUNTIF(G69:H71,"ERROR")</f>
        <v>0</v>
      </c>
      <c r="D94" s="116"/>
      <c r="E94" s="7"/>
      <c r="F94" s="142"/>
    </row>
    <row r="95" spans="2:9" s="24" customFormat="1" x14ac:dyDescent="0.25"/>
    <row r="96" spans="2:9" s="24" customFormat="1" x14ac:dyDescent="0.25"/>
    <row r="97" spans="6:7" s="24" customFormat="1" x14ac:dyDescent="0.25"/>
    <row r="98" spans="6:7" s="24" customFormat="1" x14ac:dyDescent="0.25"/>
    <row r="100" spans="6:7" x14ac:dyDescent="0.25">
      <c r="F100" s="24"/>
      <c r="G100" s="24"/>
    </row>
    <row r="101" spans="6:7" x14ac:dyDescent="0.25">
      <c r="F101" s="24"/>
      <c r="G101" s="24"/>
    </row>
    <row r="102" spans="6:7" x14ac:dyDescent="0.25">
      <c r="F102" s="24"/>
      <c r="G102" s="24"/>
    </row>
    <row r="103" spans="6:7" x14ac:dyDescent="0.25">
      <c r="F103" s="24"/>
      <c r="G103" s="24"/>
    </row>
    <row r="104" spans="6:7" x14ac:dyDescent="0.25">
      <c r="F104" s="24"/>
      <c r="G104" s="24"/>
    </row>
    <row r="105" spans="6:7" x14ac:dyDescent="0.25">
      <c r="F105" s="24"/>
      <c r="G105" s="24"/>
    </row>
  </sheetData>
  <sheetProtection sheet="1" objects="1"/>
  <mergeCells count="6">
    <mergeCell ref="B65:C65"/>
    <mergeCell ref="G9:I9"/>
    <mergeCell ref="G10:I10"/>
    <mergeCell ref="G23:H23"/>
    <mergeCell ref="G42:H42"/>
    <mergeCell ref="G56:H56"/>
  </mergeCells>
  <dataValidations count="2">
    <dataValidation type="whole" operator="greaterThan" allowBlank="1" showInputMessage="1" showErrorMessage="1" sqref="G18:G19 G33 G49 G63" xr:uid="{00000000-0002-0000-0500-000000000000}">
      <formula1>0</formula1>
    </dataValidation>
    <dataValidation type="list" allowBlank="1" showInputMessage="1" showErrorMessage="1" sqref="G10" xr:uid="{00000000-0002-0000-05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97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A13"/>
  <dimension ref="B1:K105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G10" sqref="G10:I10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97</v>
      </c>
      <c r="K1" s="10" t="s">
        <v>61</v>
      </c>
    </row>
    <row r="2" spans="2:11" ht="15.5" x14ac:dyDescent="0.25">
      <c r="J2" s="1" t="s">
        <v>96</v>
      </c>
      <c r="K2" s="2" t="str">
        <f>Lieferschein!H3</f>
        <v>XXXXXX</v>
      </c>
    </row>
    <row r="3" spans="2:11" ht="15.5" x14ac:dyDescent="0.25">
      <c r="J3" s="1" t="s">
        <v>15</v>
      </c>
      <c r="K3" s="55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IF(G10="",0,VLOOKUP(G10,EGeld_List,2,FALSE))</f>
        <v>0</v>
      </c>
    </row>
    <row r="6" spans="2:11" ht="18" x14ac:dyDescent="0.4">
      <c r="C6" s="20" t="s">
        <v>84</v>
      </c>
    </row>
    <row r="7" spans="2:11" s="24" customFormat="1" ht="17.5" x14ac:dyDescent="0.35">
      <c r="C7" s="66" t="s">
        <v>62</v>
      </c>
    </row>
    <row r="8" spans="2:11" s="24" customFormat="1" x14ac:dyDescent="0.25"/>
    <row r="9" spans="2:11" s="24" customFormat="1" x14ac:dyDescent="0.25">
      <c r="G9" s="155" t="s">
        <v>47</v>
      </c>
      <c r="H9" s="155"/>
      <c r="I9" s="155"/>
    </row>
    <row r="10" spans="2:11" s="24" customFormat="1" ht="22.5" customHeight="1" x14ac:dyDescent="0.25">
      <c r="G10" s="152"/>
      <c r="H10" s="153"/>
      <c r="I10" s="154"/>
    </row>
    <row r="11" spans="2:11" s="24" customFormat="1" ht="20.25" customHeight="1" x14ac:dyDescent="0.4">
      <c r="D11" s="64"/>
      <c r="E11" s="65"/>
      <c r="F11" s="65"/>
      <c r="G11" s="65"/>
      <c r="H11" s="65"/>
      <c r="I11" s="65"/>
    </row>
    <row r="12" spans="2:11" s="24" customFormat="1" ht="30" hidden="1" customHeight="1" x14ac:dyDescent="0.35">
      <c r="C12" s="66"/>
      <c r="D12" s="65"/>
      <c r="E12" s="65"/>
      <c r="F12" s="65"/>
      <c r="G12" s="65"/>
      <c r="H12" s="65"/>
      <c r="I12" s="65"/>
    </row>
    <row r="13" spans="2:11" s="24" customFormat="1" ht="17.5" x14ac:dyDescent="0.35">
      <c r="B13" s="65"/>
      <c r="C13" s="67"/>
      <c r="D13" s="68"/>
      <c r="E13" s="65"/>
      <c r="F13" s="65"/>
      <c r="G13" s="65"/>
      <c r="H13" s="65"/>
      <c r="I13" s="65"/>
    </row>
    <row r="14" spans="2:11" s="24" customFormat="1" ht="18" x14ac:dyDescent="0.4">
      <c r="B14" s="64" t="s">
        <v>52</v>
      </c>
      <c r="C14" s="69"/>
      <c r="D14" s="70"/>
      <c r="E14" s="65"/>
      <c r="F14" s="65"/>
      <c r="G14" s="65"/>
      <c r="H14" s="65"/>
      <c r="I14" s="71"/>
    </row>
    <row r="15" spans="2:11" s="24" customFormat="1" ht="25" x14ac:dyDescent="0.35">
      <c r="B15" s="72"/>
      <c r="C15" s="73"/>
      <c r="D15" s="74"/>
      <c r="E15" s="74"/>
      <c r="F15" s="76"/>
      <c r="G15" s="134" t="s">
        <v>85</v>
      </c>
      <c r="H15" s="108"/>
      <c r="I15" s="75"/>
    </row>
    <row r="16" spans="2:11" s="24" customFormat="1" ht="26.25" customHeight="1" x14ac:dyDescent="0.25">
      <c r="B16" s="71"/>
      <c r="C16" s="71"/>
      <c r="D16" s="71"/>
      <c r="E16" s="71"/>
      <c r="F16" s="78"/>
      <c r="G16" s="88" t="s">
        <v>28</v>
      </c>
      <c r="H16" s="109"/>
      <c r="I16" s="107"/>
    </row>
    <row r="17" spans="2:9" s="24" customFormat="1" ht="15.5" x14ac:dyDescent="0.35">
      <c r="B17" s="61"/>
      <c r="C17" s="72"/>
      <c r="D17" s="74"/>
      <c r="E17" s="74"/>
      <c r="F17" s="80"/>
      <c r="G17" s="110"/>
      <c r="I17" s="80"/>
    </row>
    <row r="18" spans="2:9" s="24" customFormat="1" ht="15" customHeight="1" x14ac:dyDescent="0.25">
      <c r="B18" s="81" t="s">
        <v>8</v>
      </c>
      <c r="C18" s="82" t="s">
        <v>53</v>
      </c>
      <c r="D18" s="82"/>
      <c r="E18" s="82"/>
      <c r="F18" s="57">
        <v>1</v>
      </c>
      <c r="G18" s="56"/>
      <c r="I18" s="57">
        <v>1</v>
      </c>
    </row>
    <row r="19" spans="2:9" s="24" customFormat="1" ht="15" customHeight="1" x14ac:dyDescent="0.25">
      <c r="B19" s="81" t="s">
        <v>9</v>
      </c>
      <c r="C19" s="83" t="s">
        <v>29</v>
      </c>
      <c r="D19" s="83"/>
      <c r="E19" s="83"/>
      <c r="F19" s="57">
        <v>11</v>
      </c>
      <c r="G19" s="56"/>
      <c r="I19" s="57">
        <v>11</v>
      </c>
    </row>
    <row r="20" spans="2:9" s="24" customFormat="1" ht="6" customHeight="1" x14ac:dyDescent="0.25">
      <c r="B20" s="71"/>
      <c r="C20" s="71"/>
      <c r="D20" s="71"/>
      <c r="E20" s="71"/>
      <c r="F20" s="71"/>
      <c r="G20" s="71"/>
      <c r="H20" s="71"/>
      <c r="I20" s="71"/>
    </row>
    <row r="21" spans="2:9" s="24" customFormat="1" x14ac:dyDescent="0.25">
      <c r="B21" s="79"/>
      <c r="C21" s="65"/>
      <c r="D21" s="65"/>
      <c r="E21" s="65"/>
      <c r="F21" s="65"/>
      <c r="G21" s="65"/>
      <c r="H21" s="65"/>
      <c r="I21" s="65"/>
    </row>
    <row r="22" spans="2:9" s="24" customFormat="1" ht="30" customHeight="1" x14ac:dyDescent="0.4">
      <c r="B22" s="64" t="s">
        <v>30</v>
      </c>
      <c r="C22" s="69"/>
      <c r="D22" s="70"/>
      <c r="E22" s="65"/>
      <c r="F22" s="71"/>
      <c r="G22" s="65"/>
      <c r="H22" s="65"/>
      <c r="I22" s="71"/>
    </row>
    <row r="23" spans="2:9" s="24" customFormat="1" ht="15.5" x14ac:dyDescent="0.35">
      <c r="B23" s="72"/>
      <c r="C23" s="72"/>
      <c r="D23" s="74"/>
      <c r="E23" s="74"/>
      <c r="F23" s="76"/>
      <c r="G23" s="156" t="s">
        <v>31</v>
      </c>
      <c r="H23" s="157"/>
      <c r="I23" s="76"/>
    </row>
    <row r="24" spans="2:9" s="24" customFormat="1" x14ac:dyDescent="0.25">
      <c r="B24" s="79"/>
      <c r="C24" s="79"/>
      <c r="D24" s="79"/>
      <c r="E24" s="79"/>
      <c r="F24" s="78"/>
      <c r="G24" s="84" t="s">
        <v>33</v>
      </c>
      <c r="H24" s="85" t="s">
        <v>32</v>
      </c>
      <c r="I24" s="78"/>
    </row>
    <row r="25" spans="2:9" s="24" customFormat="1" ht="12.75" customHeight="1" x14ac:dyDescent="0.25">
      <c r="B25" s="79"/>
      <c r="C25" s="79"/>
      <c r="D25" s="79"/>
      <c r="E25" s="79"/>
      <c r="F25" s="78"/>
      <c r="G25" s="86" t="s">
        <v>34</v>
      </c>
      <c r="H25" s="87" t="s">
        <v>35</v>
      </c>
      <c r="I25" s="78"/>
    </row>
    <row r="26" spans="2:9" s="24" customFormat="1" ht="20.25" customHeight="1" x14ac:dyDescent="0.25">
      <c r="B26" s="71"/>
      <c r="C26" s="71"/>
      <c r="D26" s="71"/>
      <c r="E26" s="71"/>
      <c r="F26" s="90"/>
      <c r="G26" s="89" t="s">
        <v>36</v>
      </c>
      <c r="H26" s="89" t="s">
        <v>37</v>
      </c>
      <c r="I26" s="90"/>
    </row>
    <row r="27" spans="2:9" s="24" customFormat="1" ht="20.149999999999999" customHeight="1" x14ac:dyDescent="0.35">
      <c r="B27" s="111" t="s">
        <v>38</v>
      </c>
      <c r="C27" s="91"/>
      <c r="D27" s="92"/>
      <c r="E27" s="92"/>
      <c r="F27" s="57"/>
      <c r="G27" s="93"/>
      <c r="H27" s="93"/>
      <c r="I27" s="57"/>
    </row>
    <row r="28" spans="2:9" s="24" customFormat="1" ht="25" customHeight="1" x14ac:dyDescent="0.3">
      <c r="B28" s="94" t="s">
        <v>54</v>
      </c>
      <c r="C28" s="94"/>
      <c r="D28" s="95"/>
      <c r="E28" s="95"/>
      <c r="F28" s="57"/>
      <c r="G28" s="96"/>
      <c r="H28" s="96"/>
      <c r="I28" s="57"/>
    </row>
    <row r="29" spans="2:9" s="24" customFormat="1" ht="15" customHeight="1" x14ac:dyDescent="0.25">
      <c r="B29" s="97" t="s">
        <v>10</v>
      </c>
      <c r="C29" s="82" t="s">
        <v>45</v>
      </c>
      <c r="D29" s="82"/>
      <c r="E29" s="82"/>
      <c r="F29" s="57">
        <v>2</v>
      </c>
      <c r="G29" s="135"/>
      <c r="H29" s="135"/>
      <c r="I29" s="57">
        <v>2</v>
      </c>
    </row>
    <row r="30" spans="2:9" s="24" customFormat="1" ht="15" customHeight="1" x14ac:dyDescent="0.25">
      <c r="B30" s="97" t="s">
        <v>39</v>
      </c>
      <c r="C30" s="82" t="s">
        <v>40</v>
      </c>
      <c r="D30" s="82"/>
      <c r="E30" s="82"/>
      <c r="F30" s="57">
        <v>21</v>
      </c>
      <c r="G30" s="135"/>
      <c r="H30" s="135"/>
      <c r="I30" s="57">
        <v>21</v>
      </c>
    </row>
    <row r="31" spans="2:9" s="24" customFormat="1" ht="25" customHeight="1" x14ac:dyDescent="0.3">
      <c r="B31" s="98" t="s">
        <v>55</v>
      </c>
      <c r="C31" s="99"/>
      <c r="D31" s="100"/>
      <c r="E31" s="100"/>
      <c r="F31" s="57"/>
      <c r="G31" s="96"/>
      <c r="H31" s="96"/>
      <c r="I31" s="57"/>
    </row>
    <row r="32" spans="2:9" s="24" customFormat="1" ht="15" customHeight="1" x14ac:dyDescent="0.25">
      <c r="B32" s="97">
        <v>2.2000000000000002</v>
      </c>
      <c r="C32" s="82" t="s">
        <v>45</v>
      </c>
      <c r="D32" s="82"/>
      <c r="E32" s="82"/>
      <c r="F32" s="57">
        <v>3</v>
      </c>
      <c r="G32" s="135"/>
      <c r="H32" s="135"/>
      <c r="I32" s="57">
        <v>3</v>
      </c>
    </row>
    <row r="33" spans="2:9" s="24" customFormat="1" ht="6" customHeight="1" x14ac:dyDescent="0.25">
      <c r="B33" s="71"/>
      <c r="C33" s="71"/>
      <c r="D33" s="71"/>
      <c r="E33" s="71"/>
      <c r="F33" s="71"/>
      <c r="G33" s="71"/>
      <c r="H33" s="71"/>
      <c r="I33" s="71"/>
    </row>
    <row r="34" spans="2:9" s="24" customFormat="1" ht="20.149999999999999" customHeight="1" x14ac:dyDescent="0.35">
      <c r="B34" s="121" t="s">
        <v>56</v>
      </c>
      <c r="C34" s="122"/>
      <c r="D34" s="123"/>
      <c r="E34" s="124"/>
      <c r="F34" s="57"/>
      <c r="G34" s="125"/>
      <c r="H34" s="125"/>
      <c r="I34" s="57"/>
    </row>
    <row r="35" spans="2:9" s="24" customFormat="1" ht="25" customHeight="1" x14ac:dyDescent="0.3">
      <c r="B35" s="94" t="s">
        <v>54</v>
      </c>
      <c r="C35" s="94"/>
      <c r="D35" s="95"/>
      <c r="E35" s="95"/>
      <c r="F35" s="57"/>
      <c r="G35" s="96"/>
      <c r="H35" s="96"/>
      <c r="I35" s="57"/>
    </row>
    <row r="36" spans="2:9" s="24" customFormat="1" ht="15" customHeight="1" x14ac:dyDescent="0.25">
      <c r="B36" s="97" t="s">
        <v>57</v>
      </c>
      <c r="C36" s="82" t="s">
        <v>45</v>
      </c>
      <c r="D36" s="82"/>
      <c r="E36" s="82"/>
      <c r="F36" s="57">
        <v>4</v>
      </c>
      <c r="G36" s="135"/>
      <c r="H36" s="135"/>
      <c r="I36" s="57">
        <v>4</v>
      </c>
    </row>
    <row r="37" spans="2:9" s="24" customFormat="1" ht="25" customHeight="1" x14ac:dyDescent="0.3">
      <c r="B37" s="98" t="s">
        <v>55</v>
      </c>
      <c r="C37" s="99"/>
      <c r="D37" s="100"/>
      <c r="E37" s="100"/>
      <c r="F37" s="57"/>
      <c r="G37" s="96"/>
      <c r="H37" s="96"/>
      <c r="I37" s="57"/>
    </row>
    <row r="38" spans="2:9" s="24" customFormat="1" ht="15" customHeight="1" x14ac:dyDescent="0.25">
      <c r="B38" s="97">
        <v>2.4</v>
      </c>
      <c r="C38" s="82" t="s">
        <v>45</v>
      </c>
      <c r="D38" s="82"/>
      <c r="E38" s="82"/>
      <c r="F38" s="57">
        <v>5</v>
      </c>
      <c r="G38" s="135"/>
      <c r="H38" s="135"/>
      <c r="I38" s="57">
        <v>5</v>
      </c>
    </row>
    <row r="39" spans="2:9" s="24" customFormat="1" ht="6" customHeight="1" x14ac:dyDescent="0.25">
      <c r="B39" s="71"/>
      <c r="C39" s="71"/>
      <c r="D39" s="71"/>
      <c r="E39" s="71"/>
      <c r="F39" s="71"/>
      <c r="G39" s="71"/>
      <c r="H39" s="71"/>
      <c r="I39" s="71"/>
    </row>
    <row r="40" spans="2:9" s="24" customFormat="1" x14ac:dyDescent="0.25"/>
    <row r="41" spans="2:9" s="24" customFormat="1" ht="30" customHeight="1" x14ac:dyDescent="0.4">
      <c r="B41" s="64" t="s">
        <v>41</v>
      </c>
      <c r="C41" s="69"/>
      <c r="D41" s="70"/>
      <c r="E41" s="65"/>
      <c r="F41" s="79"/>
      <c r="G41" s="65"/>
      <c r="H41" s="65"/>
      <c r="I41" s="79"/>
    </row>
    <row r="42" spans="2:9" s="24" customFormat="1" ht="15.5" x14ac:dyDescent="0.35">
      <c r="B42" s="72"/>
      <c r="C42" s="72"/>
      <c r="D42" s="74"/>
      <c r="E42" s="74"/>
      <c r="F42" s="76"/>
      <c r="G42" s="156" t="s">
        <v>31</v>
      </c>
      <c r="H42" s="157"/>
      <c r="I42" s="76"/>
    </row>
    <row r="43" spans="2:9" s="24" customFormat="1" x14ac:dyDescent="0.25">
      <c r="B43" s="79"/>
      <c r="C43" s="79"/>
      <c r="D43" s="79"/>
      <c r="E43" s="79"/>
      <c r="F43" s="78"/>
      <c r="G43" s="84" t="s">
        <v>33</v>
      </c>
      <c r="H43" s="85" t="s">
        <v>32</v>
      </c>
      <c r="I43" s="78"/>
    </row>
    <row r="44" spans="2:9" s="24" customFormat="1" ht="12.75" customHeight="1" x14ac:dyDescent="0.25">
      <c r="B44" s="79"/>
      <c r="C44" s="79"/>
      <c r="D44" s="79"/>
      <c r="E44" s="79"/>
      <c r="F44" s="78"/>
      <c r="G44" s="86" t="s">
        <v>34</v>
      </c>
      <c r="H44" s="87" t="s">
        <v>35</v>
      </c>
      <c r="I44" s="78"/>
    </row>
    <row r="45" spans="2:9" s="24" customFormat="1" ht="20.9" customHeight="1" x14ac:dyDescent="0.25">
      <c r="B45" s="71"/>
      <c r="C45" s="71"/>
      <c r="D45" s="71"/>
      <c r="E45" s="71"/>
      <c r="F45" s="90"/>
      <c r="G45" s="77" t="s">
        <v>36</v>
      </c>
      <c r="H45" s="77" t="s">
        <v>37</v>
      </c>
      <c r="I45" s="90"/>
    </row>
    <row r="46" spans="2:9" s="24" customFormat="1" ht="20.149999999999999" customHeight="1" x14ac:dyDescent="0.35">
      <c r="B46" s="111" t="s">
        <v>42</v>
      </c>
      <c r="C46" s="91"/>
      <c r="D46" s="92"/>
      <c r="E46" s="92"/>
      <c r="F46" s="57"/>
      <c r="G46" s="93"/>
      <c r="H46" s="93"/>
      <c r="I46" s="57"/>
    </row>
    <row r="47" spans="2:9" s="24" customFormat="1" ht="25" customHeight="1" x14ac:dyDescent="0.3">
      <c r="B47" s="103" t="s">
        <v>43</v>
      </c>
      <c r="C47" s="103"/>
      <c r="D47" s="79"/>
      <c r="E47" s="79"/>
      <c r="F47" s="57"/>
      <c r="G47" s="104"/>
      <c r="H47" s="105"/>
      <c r="I47" s="57"/>
    </row>
    <row r="48" spans="2:9" s="24" customFormat="1" ht="15" customHeight="1" x14ac:dyDescent="0.25">
      <c r="B48" s="97" t="s">
        <v>44</v>
      </c>
      <c r="C48" s="82" t="s">
        <v>45</v>
      </c>
      <c r="D48" s="82"/>
      <c r="E48" s="82"/>
      <c r="F48" s="57">
        <v>6</v>
      </c>
      <c r="G48" s="135"/>
      <c r="H48" s="136"/>
      <c r="I48" s="57">
        <v>6</v>
      </c>
    </row>
    <row r="49" spans="2:9" s="24" customFormat="1" ht="6" customHeight="1" x14ac:dyDescent="0.25">
      <c r="B49" s="71"/>
      <c r="C49" s="71"/>
      <c r="D49" s="71"/>
      <c r="E49" s="71"/>
      <c r="F49" s="71"/>
      <c r="G49" s="71"/>
      <c r="H49" s="71"/>
      <c r="I49" s="71"/>
    </row>
    <row r="50" spans="2:9" s="24" customFormat="1" ht="20.149999999999999" customHeight="1" x14ac:dyDescent="0.35">
      <c r="B50" s="121" t="s">
        <v>60</v>
      </c>
      <c r="C50" s="122"/>
      <c r="D50" s="123"/>
      <c r="E50" s="124"/>
      <c r="F50" s="57"/>
      <c r="G50" s="125"/>
      <c r="H50" s="125"/>
      <c r="I50" s="57"/>
    </row>
    <row r="51" spans="2:9" s="24" customFormat="1" ht="25" customHeight="1" x14ac:dyDescent="0.3">
      <c r="B51" s="103" t="s">
        <v>43</v>
      </c>
      <c r="C51" s="94"/>
      <c r="D51" s="95"/>
      <c r="E51" s="95"/>
      <c r="F51" s="57"/>
      <c r="G51" s="96"/>
      <c r="H51" s="96"/>
      <c r="I51" s="57"/>
    </row>
    <row r="52" spans="2:9" s="24" customFormat="1" ht="15" customHeight="1" x14ac:dyDescent="0.25">
      <c r="B52" s="97" t="s">
        <v>58</v>
      </c>
      <c r="C52" s="82" t="s">
        <v>45</v>
      </c>
      <c r="D52" s="82"/>
      <c r="E52" s="82"/>
      <c r="F52" s="57">
        <v>7</v>
      </c>
      <c r="G52" s="135"/>
      <c r="H52" s="135"/>
      <c r="I52" s="57">
        <v>7</v>
      </c>
    </row>
    <row r="53" spans="2:9" s="24" customFormat="1" ht="6" customHeight="1" x14ac:dyDescent="0.25">
      <c r="B53" s="71"/>
      <c r="C53" s="71"/>
      <c r="D53" s="71"/>
      <c r="E53" s="71"/>
      <c r="F53" s="71"/>
      <c r="G53" s="71"/>
      <c r="H53" s="71"/>
      <c r="I53" s="71"/>
    </row>
    <row r="54" spans="2:9" s="24" customFormat="1" x14ac:dyDescent="0.25"/>
    <row r="55" spans="2:9" s="24" customFormat="1" ht="30" customHeight="1" x14ac:dyDescent="0.4">
      <c r="B55" s="64" t="s">
        <v>63</v>
      </c>
      <c r="C55" s="69"/>
      <c r="D55" s="70"/>
      <c r="E55" s="65"/>
      <c r="F55" s="71"/>
      <c r="G55" s="65"/>
      <c r="H55" s="65"/>
      <c r="I55" s="71"/>
    </row>
    <row r="56" spans="2:9" s="24" customFormat="1" ht="15.5" x14ac:dyDescent="0.35">
      <c r="B56" s="72"/>
      <c r="C56" s="72"/>
      <c r="D56" s="74"/>
      <c r="E56" s="74"/>
      <c r="F56" s="76"/>
      <c r="G56" s="156" t="s">
        <v>31</v>
      </c>
      <c r="H56" s="157"/>
      <c r="I56" s="76"/>
    </row>
    <row r="57" spans="2:9" s="24" customFormat="1" x14ac:dyDescent="0.25">
      <c r="B57" s="79"/>
      <c r="C57" s="79"/>
      <c r="D57" s="79"/>
      <c r="E57" s="79"/>
      <c r="F57" s="78"/>
      <c r="G57" s="101" t="s">
        <v>33</v>
      </c>
      <c r="H57" s="102" t="s">
        <v>32</v>
      </c>
      <c r="I57" s="78"/>
    </row>
    <row r="58" spans="2:9" s="24" customFormat="1" ht="12.75" customHeight="1" x14ac:dyDescent="0.25">
      <c r="B58" s="79"/>
      <c r="C58" s="79"/>
      <c r="D58" s="79"/>
      <c r="E58" s="79"/>
      <c r="F58" s="78"/>
      <c r="G58" s="86" t="s">
        <v>34</v>
      </c>
      <c r="H58" s="87" t="s">
        <v>35</v>
      </c>
      <c r="I58" s="78"/>
    </row>
    <row r="59" spans="2:9" s="24" customFormat="1" ht="20.25" customHeight="1" x14ac:dyDescent="0.25">
      <c r="B59" s="71"/>
      <c r="C59" s="71"/>
      <c r="D59" s="71"/>
      <c r="E59" s="71"/>
      <c r="F59" s="90"/>
      <c r="G59" s="77" t="s">
        <v>36</v>
      </c>
      <c r="H59" s="77" t="s">
        <v>37</v>
      </c>
      <c r="I59" s="90"/>
    </row>
    <row r="60" spans="2:9" s="24" customFormat="1" ht="25" customHeight="1" x14ac:dyDescent="0.3">
      <c r="B60" s="103" t="s">
        <v>64</v>
      </c>
      <c r="C60" s="103"/>
      <c r="D60" s="79"/>
      <c r="E60" s="79"/>
      <c r="F60" s="57"/>
      <c r="G60" s="104"/>
      <c r="H60" s="105"/>
      <c r="I60" s="57"/>
    </row>
    <row r="61" spans="2:9" s="24" customFormat="1" ht="15" customHeight="1" x14ac:dyDescent="0.25">
      <c r="B61" s="97" t="s">
        <v>65</v>
      </c>
      <c r="C61" s="82" t="s">
        <v>45</v>
      </c>
      <c r="D61" s="82"/>
      <c r="E61" s="82"/>
      <c r="F61" s="57">
        <v>8</v>
      </c>
      <c r="G61" s="135"/>
      <c r="H61" s="136"/>
      <c r="I61" s="57">
        <v>8</v>
      </c>
    </row>
    <row r="62" spans="2:9" s="24" customFormat="1" ht="25" customHeight="1" x14ac:dyDescent="0.3">
      <c r="B62" s="103" t="s">
        <v>66</v>
      </c>
      <c r="C62" s="103"/>
      <c r="D62" s="79"/>
      <c r="E62" s="79"/>
      <c r="F62" s="57"/>
      <c r="G62" s="133"/>
      <c r="H62" s="105"/>
      <c r="I62" s="57"/>
    </row>
    <row r="63" spans="2:9" s="24" customFormat="1" ht="15" customHeight="1" x14ac:dyDescent="0.25">
      <c r="B63" s="97" t="s">
        <v>67</v>
      </c>
      <c r="C63" s="82" t="s">
        <v>86</v>
      </c>
      <c r="D63" s="82"/>
      <c r="E63" s="82"/>
      <c r="F63" s="57">
        <v>9</v>
      </c>
      <c r="G63" s="132"/>
      <c r="H63" s="136"/>
      <c r="I63" s="57">
        <v>9</v>
      </c>
    </row>
    <row r="64" spans="2:9" s="24" customFormat="1" ht="6" customHeight="1" x14ac:dyDescent="0.25">
      <c r="B64" s="71"/>
      <c r="C64" s="71"/>
      <c r="D64" s="71"/>
      <c r="E64" s="71"/>
      <c r="F64" s="71"/>
      <c r="G64" s="71"/>
      <c r="H64" s="71"/>
      <c r="I64" s="71"/>
    </row>
    <row r="65" spans="2:9" s="24" customFormat="1" x14ac:dyDescent="0.25">
      <c r="B65" s="158" t="str">
        <f>"Version: "&amp;C92</f>
        <v>Version: 1.00.D1</v>
      </c>
      <c r="C65" s="158"/>
      <c r="D65" s="65"/>
      <c r="E65" s="65"/>
      <c r="F65" s="65"/>
      <c r="G65" s="65"/>
      <c r="H65" s="106"/>
      <c r="I65" s="106" t="s">
        <v>50</v>
      </c>
    </row>
    <row r="66" spans="2:9" s="24" customFormat="1" x14ac:dyDescent="0.25"/>
    <row r="67" spans="2:9" s="24" customFormat="1" x14ac:dyDescent="0.25"/>
    <row r="68" spans="2:9" s="24" customFormat="1" ht="13" x14ac:dyDescent="0.3">
      <c r="B68" s="128" t="s">
        <v>59</v>
      </c>
    </row>
    <row r="69" spans="2:9" s="24" customFormat="1" ht="18" customHeight="1" x14ac:dyDescent="0.25">
      <c r="B69" s="129" t="s">
        <v>71</v>
      </c>
      <c r="C69" s="129"/>
      <c r="D69" s="129"/>
      <c r="E69" s="129"/>
      <c r="F69" s="129"/>
      <c r="G69" s="130" t="str">
        <f>IF(OR(G19=0,G18&gt;=G19),"OK","ERROR")</f>
        <v>OK</v>
      </c>
    </row>
    <row r="70" spans="2:9" s="24" customFormat="1" ht="18" customHeight="1" x14ac:dyDescent="0.25">
      <c r="B70" s="131" t="s">
        <v>72</v>
      </c>
      <c r="C70" s="131"/>
      <c r="D70" s="131"/>
      <c r="E70" s="131"/>
      <c r="F70" s="131"/>
      <c r="G70" s="130" t="str">
        <f>IF(OR(G30=0,G29&gt;=G30),"OK","ERROR")</f>
        <v>OK</v>
      </c>
      <c r="H70" s="130" t="str">
        <f>IF(OR(H30=0,H29&gt;=H30),"OK","ERROR")</f>
        <v>OK</v>
      </c>
    </row>
    <row r="71" spans="2:9" s="24" customFormat="1" ht="13" x14ac:dyDescent="0.25">
      <c r="B71" s="137" t="s">
        <v>70</v>
      </c>
      <c r="C71" s="138"/>
      <c r="D71" s="138"/>
      <c r="E71" s="138"/>
      <c r="F71" s="138"/>
      <c r="G71" s="130" t="str">
        <f>IF(OR(AND(G18="",K4=0),AND(G18&gt;0,K4&lt;&gt;0)),"OK","ERROR")</f>
        <v>OK</v>
      </c>
    </row>
    <row r="72" spans="2:9" s="24" customFormat="1" x14ac:dyDescent="0.25">
      <c r="B72" s="60"/>
    </row>
    <row r="73" spans="2:9" s="24" customFormat="1" x14ac:dyDescent="0.25"/>
    <row r="74" spans="2:9" s="24" customFormat="1" ht="13" x14ac:dyDescent="0.3">
      <c r="C74" s="126" t="s">
        <v>68</v>
      </c>
      <c r="D74" s="127"/>
    </row>
    <row r="75" spans="2:9" s="24" customFormat="1" ht="5.15" customHeight="1" x14ac:dyDescent="0.25">
      <c r="B75" s="60"/>
    </row>
    <row r="76" spans="2:9" s="24" customFormat="1" ht="12.75" customHeight="1" x14ac:dyDescent="0.25">
      <c r="B76" s="60"/>
      <c r="C76" s="24" t="s">
        <v>49</v>
      </c>
      <c r="D76" s="24" t="s">
        <v>73</v>
      </c>
    </row>
    <row r="77" spans="2:9" s="24" customFormat="1" x14ac:dyDescent="0.25">
      <c r="B77" s="60"/>
      <c r="C77" s="24" t="s">
        <v>74</v>
      </c>
      <c r="D77" s="24" t="s">
        <v>75</v>
      </c>
    </row>
    <row r="78" spans="2:9" s="24" customFormat="1" x14ac:dyDescent="0.25">
      <c r="B78" s="60"/>
      <c r="C78" s="24" t="s">
        <v>105</v>
      </c>
      <c r="D78" s="24" t="s">
        <v>76</v>
      </c>
    </row>
    <row r="79" spans="2:9" s="24" customFormat="1" x14ac:dyDescent="0.25">
      <c r="B79" s="60"/>
      <c r="C79" s="24" t="s">
        <v>104</v>
      </c>
      <c r="D79" s="24" t="s">
        <v>77</v>
      </c>
    </row>
    <row r="80" spans="2:9" s="24" customFormat="1" x14ac:dyDescent="0.25">
      <c r="B80" s="60"/>
      <c r="C80" s="24" t="s">
        <v>106</v>
      </c>
      <c r="D80" s="24" t="s">
        <v>80</v>
      </c>
    </row>
    <row r="81" spans="2:9" s="24" customFormat="1" x14ac:dyDescent="0.25">
      <c r="B81" s="60"/>
      <c r="C81" s="24" t="s">
        <v>69</v>
      </c>
      <c r="D81" s="24" t="s">
        <v>81</v>
      </c>
    </row>
    <row r="82" spans="2:9" s="24" customFormat="1" x14ac:dyDescent="0.25">
      <c r="B82" s="60"/>
      <c r="C82" s="24" t="s">
        <v>83</v>
      </c>
      <c r="D82" s="24" t="s">
        <v>82</v>
      </c>
    </row>
    <row r="83" spans="2:9" s="24" customFormat="1" x14ac:dyDescent="0.25">
      <c r="C83" s="24" t="s">
        <v>78</v>
      </c>
      <c r="D83" s="24" t="s">
        <v>79</v>
      </c>
    </row>
    <row r="84" spans="2:9" s="24" customFormat="1" x14ac:dyDescent="0.25">
      <c r="B84" s="60"/>
    </row>
    <row r="85" spans="2:9" s="24" customFormat="1" x14ac:dyDescent="0.25">
      <c r="B85" s="60"/>
      <c r="I85" s="60"/>
    </row>
    <row r="86" spans="2:9" s="24" customFormat="1" x14ac:dyDescent="0.25">
      <c r="B86" s="60"/>
    </row>
    <row r="87" spans="2:9" s="24" customFormat="1" x14ac:dyDescent="0.25">
      <c r="B87" s="60"/>
    </row>
    <row r="88" spans="2:9" s="24" customFormat="1" x14ac:dyDescent="0.25">
      <c r="B88" s="60"/>
    </row>
    <row r="89" spans="2:9" s="24" customFormat="1" x14ac:dyDescent="0.25">
      <c r="B89" s="3" t="s">
        <v>11</v>
      </c>
      <c r="C89" s="117" t="str">
        <f>K2</f>
        <v>XXXXXX</v>
      </c>
      <c r="D89" s="112" t="s">
        <v>48</v>
      </c>
      <c r="E89" s="120">
        <v>1</v>
      </c>
      <c r="F89" s="140"/>
    </row>
    <row r="90" spans="2:9" s="24" customFormat="1" x14ac:dyDescent="0.25">
      <c r="B90" s="5"/>
      <c r="C90" s="6" t="str">
        <f>K1</f>
        <v>ZAVI03</v>
      </c>
      <c r="D90" s="5"/>
      <c r="E90" s="6" t="s">
        <v>87</v>
      </c>
      <c r="F90" s="141">
        <f>K4</f>
        <v>0</v>
      </c>
    </row>
    <row r="91" spans="2:9" s="24" customFormat="1" x14ac:dyDescent="0.25">
      <c r="B91" s="5"/>
      <c r="C91" s="58" t="str">
        <f>K3</f>
        <v>TT.MM.JJJJ</v>
      </c>
      <c r="D91" s="113"/>
      <c r="E91" s="6"/>
      <c r="F91" s="141"/>
    </row>
    <row r="92" spans="2:9" s="24" customFormat="1" x14ac:dyDescent="0.25">
      <c r="B92" s="5"/>
      <c r="C92" s="59" t="s">
        <v>103</v>
      </c>
      <c r="D92" s="114"/>
      <c r="E92" s="6"/>
      <c r="F92" s="141"/>
    </row>
    <row r="93" spans="2:9" s="24" customFormat="1" x14ac:dyDescent="0.25">
      <c r="B93" s="5"/>
      <c r="C93" s="118" t="str">
        <f>G16</f>
        <v>Kol. 01</v>
      </c>
      <c r="D93" s="115"/>
      <c r="E93" s="6"/>
      <c r="F93" s="141"/>
    </row>
    <row r="94" spans="2:9" s="24" customFormat="1" ht="13" x14ac:dyDescent="0.3">
      <c r="B94" s="9"/>
      <c r="C94" s="119">
        <f>COUNTIF(G69:H71,"ERROR")</f>
        <v>0</v>
      </c>
      <c r="D94" s="116"/>
      <c r="E94" s="7"/>
      <c r="F94" s="142"/>
    </row>
    <row r="95" spans="2:9" s="24" customFormat="1" x14ac:dyDescent="0.25"/>
    <row r="96" spans="2:9" s="24" customFormat="1" x14ac:dyDescent="0.25"/>
    <row r="97" spans="6:7" s="24" customFormat="1" x14ac:dyDescent="0.25"/>
    <row r="98" spans="6:7" s="24" customFormat="1" x14ac:dyDescent="0.25"/>
    <row r="100" spans="6:7" x14ac:dyDescent="0.25">
      <c r="F100" s="24"/>
      <c r="G100" s="24"/>
    </row>
    <row r="101" spans="6:7" x14ac:dyDescent="0.25">
      <c r="F101" s="24"/>
      <c r="G101" s="24"/>
    </row>
    <row r="102" spans="6:7" x14ac:dyDescent="0.25">
      <c r="F102" s="24"/>
      <c r="G102" s="24"/>
    </row>
    <row r="103" spans="6:7" x14ac:dyDescent="0.25">
      <c r="F103" s="24"/>
      <c r="G103" s="24"/>
    </row>
    <row r="104" spans="6:7" x14ac:dyDescent="0.25">
      <c r="F104" s="24"/>
      <c r="G104" s="24"/>
    </row>
    <row r="105" spans="6:7" x14ac:dyDescent="0.25">
      <c r="F105" s="24"/>
      <c r="G105" s="24"/>
    </row>
  </sheetData>
  <sheetProtection sheet="1" objects="1"/>
  <mergeCells count="6">
    <mergeCell ref="B65:C65"/>
    <mergeCell ref="G9:I9"/>
    <mergeCell ref="G10:I10"/>
    <mergeCell ref="G23:H23"/>
    <mergeCell ref="G42:H42"/>
    <mergeCell ref="G56:H56"/>
  </mergeCells>
  <dataValidations count="2">
    <dataValidation type="list" allowBlank="1" showInputMessage="1" showErrorMessage="1" sqref="G10" xr:uid="{00000000-0002-0000-0600-000000000000}">
      <formula1>Card_Names</formula1>
    </dataValidation>
    <dataValidation type="whole" operator="greaterThan" allowBlank="1" showInputMessage="1" showErrorMessage="1" sqref="G18:G19 G33 G49 G63" xr:uid="{00000000-0002-0000-0600-000001000000}">
      <formula1>0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97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3"/>
  <dimension ref="B1:K105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G10" sqref="G10:I10"/>
      <selection pane="bottomLeft" activeCell="G10" sqref="G10:I10"/>
    </sheetView>
  </sheetViews>
  <sheetFormatPr defaultColWidth="9" defaultRowHeight="12.5" x14ac:dyDescent="0.25"/>
  <cols>
    <col min="1" max="1" width="3.453125" style="4" customWidth="1"/>
    <col min="2" max="2" width="6.26953125" style="4" customWidth="1"/>
    <col min="3" max="3" width="37.81640625" style="4" customWidth="1"/>
    <col min="4" max="4" width="9.7265625" style="4" customWidth="1"/>
    <col min="5" max="5" width="14.26953125" style="4" customWidth="1"/>
    <col min="6" max="6" width="4.7265625" style="4" customWidth="1"/>
    <col min="7" max="7" width="19.7265625" style="4" customWidth="1"/>
    <col min="8" max="8" width="19.7265625" style="24" customWidth="1"/>
    <col min="9" max="9" width="4.7265625" style="4" customWidth="1"/>
    <col min="10" max="10" width="10.7265625" style="4" customWidth="1"/>
    <col min="11" max="11" width="19.7265625" style="4" customWidth="1"/>
    <col min="12" max="12" width="4.7265625" style="4" customWidth="1"/>
    <col min="13" max="34" width="11.54296875" style="4" customWidth="1"/>
    <col min="35" max="242" width="11.7265625" style="4" customWidth="1"/>
    <col min="243" max="16384" width="9" style="4"/>
  </cols>
  <sheetData>
    <row r="1" spans="2:11" ht="15.5" x14ac:dyDescent="0.25">
      <c r="J1" s="1" t="s">
        <v>97</v>
      </c>
      <c r="K1" s="10" t="s">
        <v>61</v>
      </c>
    </row>
    <row r="2" spans="2:11" ht="15.5" x14ac:dyDescent="0.25">
      <c r="J2" s="1" t="s">
        <v>96</v>
      </c>
      <c r="K2" s="2" t="str">
        <f>Lieferschein!H3</f>
        <v>XXXXXX</v>
      </c>
    </row>
    <row r="3" spans="2:11" ht="15.5" x14ac:dyDescent="0.25">
      <c r="J3" s="1" t="s">
        <v>15</v>
      </c>
      <c r="K3" s="55" t="str">
        <f>Lieferschein!H4</f>
        <v>TT.MM.JJJJ</v>
      </c>
    </row>
    <row r="4" spans="2:11" ht="19.5" customHeight="1" x14ac:dyDescent="0.25">
      <c r="J4" s="8" t="s">
        <v>46</v>
      </c>
      <c r="K4" s="10">
        <f>IF(G10="",0,VLOOKUP(G10,EGeld_List,2,FALSE))</f>
        <v>0</v>
      </c>
    </row>
    <row r="6" spans="2:11" ht="18" x14ac:dyDescent="0.4">
      <c r="C6" s="20" t="s">
        <v>84</v>
      </c>
    </row>
    <row r="7" spans="2:11" s="24" customFormat="1" ht="17.5" x14ac:dyDescent="0.35">
      <c r="C7" s="66" t="s">
        <v>62</v>
      </c>
    </row>
    <row r="8" spans="2:11" s="24" customFormat="1" x14ac:dyDescent="0.25"/>
    <row r="9" spans="2:11" s="24" customFormat="1" x14ac:dyDescent="0.25">
      <c r="G9" s="155" t="s">
        <v>47</v>
      </c>
      <c r="H9" s="155"/>
      <c r="I9" s="155"/>
    </row>
    <row r="10" spans="2:11" s="24" customFormat="1" ht="22.5" customHeight="1" x14ac:dyDescent="0.25">
      <c r="G10" s="152"/>
      <c r="H10" s="153"/>
      <c r="I10" s="154"/>
    </row>
    <row r="11" spans="2:11" s="24" customFormat="1" ht="20.25" customHeight="1" x14ac:dyDescent="0.4">
      <c r="D11" s="64"/>
      <c r="E11" s="65"/>
      <c r="F11" s="65"/>
      <c r="G11" s="65"/>
      <c r="H11" s="65"/>
      <c r="I11" s="65"/>
    </row>
    <row r="12" spans="2:11" s="24" customFormat="1" ht="30" hidden="1" customHeight="1" x14ac:dyDescent="0.35">
      <c r="C12" s="66"/>
      <c r="D12" s="65"/>
      <c r="E12" s="65"/>
      <c r="F12" s="65"/>
      <c r="G12" s="65"/>
      <c r="H12" s="65"/>
      <c r="I12" s="65"/>
    </row>
    <row r="13" spans="2:11" s="24" customFormat="1" ht="17.5" x14ac:dyDescent="0.35">
      <c r="B13" s="65"/>
      <c r="C13" s="67"/>
      <c r="D13" s="68"/>
      <c r="E13" s="65"/>
      <c r="F13" s="65"/>
      <c r="G13" s="65"/>
      <c r="H13" s="65"/>
      <c r="I13" s="65"/>
    </row>
    <row r="14" spans="2:11" s="24" customFormat="1" ht="18" x14ac:dyDescent="0.4">
      <c r="B14" s="64" t="s">
        <v>52</v>
      </c>
      <c r="C14" s="69"/>
      <c r="D14" s="70"/>
      <c r="E14" s="65"/>
      <c r="F14" s="65"/>
      <c r="G14" s="65"/>
      <c r="H14" s="65"/>
      <c r="I14" s="71"/>
    </row>
    <row r="15" spans="2:11" s="24" customFormat="1" ht="25" x14ac:dyDescent="0.35">
      <c r="B15" s="72"/>
      <c r="C15" s="73"/>
      <c r="D15" s="74"/>
      <c r="E15" s="74"/>
      <c r="F15" s="76"/>
      <c r="G15" s="134" t="s">
        <v>85</v>
      </c>
      <c r="H15" s="108"/>
      <c r="I15" s="75"/>
    </row>
    <row r="16" spans="2:11" s="24" customFormat="1" ht="26.25" customHeight="1" x14ac:dyDescent="0.25">
      <c r="B16" s="71"/>
      <c r="C16" s="71"/>
      <c r="D16" s="71"/>
      <c r="E16" s="71"/>
      <c r="F16" s="78"/>
      <c r="G16" s="88" t="s">
        <v>28</v>
      </c>
      <c r="H16" s="109"/>
      <c r="I16" s="107"/>
    </row>
    <row r="17" spans="2:9" s="24" customFormat="1" ht="15.5" x14ac:dyDescent="0.35">
      <c r="B17" s="61"/>
      <c r="C17" s="72"/>
      <c r="D17" s="74"/>
      <c r="E17" s="74"/>
      <c r="F17" s="80"/>
      <c r="G17" s="110"/>
      <c r="I17" s="80"/>
    </row>
    <row r="18" spans="2:9" s="24" customFormat="1" ht="15" customHeight="1" x14ac:dyDescent="0.25">
      <c r="B18" s="81" t="s">
        <v>8</v>
      </c>
      <c r="C18" s="82" t="s">
        <v>53</v>
      </c>
      <c r="D18" s="82"/>
      <c r="E18" s="82"/>
      <c r="F18" s="57">
        <v>1</v>
      </c>
      <c r="G18" s="56"/>
      <c r="I18" s="57">
        <v>1</v>
      </c>
    </row>
    <row r="19" spans="2:9" s="24" customFormat="1" ht="15" customHeight="1" x14ac:dyDescent="0.25">
      <c r="B19" s="81" t="s">
        <v>9</v>
      </c>
      <c r="C19" s="83" t="s">
        <v>29</v>
      </c>
      <c r="D19" s="83"/>
      <c r="E19" s="83"/>
      <c r="F19" s="57">
        <v>11</v>
      </c>
      <c r="G19" s="56"/>
      <c r="I19" s="57">
        <v>11</v>
      </c>
    </row>
    <row r="20" spans="2:9" s="24" customFormat="1" ht="6" customHeight="1" x14ac:dyDescent="0.25">
      <c r="B20" s="71"/>
      <c r="C20" s="71"/>
      <c r="D20" s="71"/>
      <c r="E20" s="71"/>
      <c r="F20" s="71"/>
      <c r="G20" s="71"/>
      <c r="H20" s="71"/>
      <c r="I20" s="71"/>
    </row>
    <row r="21" spans="2:9" s="24" customFormat="1" x14ac:dyDescent="0.25">
      <c r="B21" s="79"/>
      <c r="C21" s="65"/>
      <c r="D21" s="65"/>
      <c r="E21" s="65"/>
      <c r="F21" s="65"/>
      <c r="G21" s="65"/>
      <c r="H21" s="65"/>
      <c r="I21" s="65"/>
    </row>
    <row r="22" spans="2:9" s="24" customFormat="1" ht="30" customHeight="1" x14ac:dyDescent="0.4">
      <c r="B22" s="64" t="s">
        <v>30</v>
      </c>
      <c r="C22" s="69"/>
      <c r="D22" s="70"/>
      <c r="E22" s="65"/>
      <c r="F22" s="71"/>
      <c r="G22" s="65"/>
      <c r="H22" s="65"/>
      <c r="I22" s="71"/>
    </row>
    <row r="23" spans="2:9" s="24" customFormat="1" ht="15.5" x14ac:dyDescent="0.35">
      <c r="B23" s="72"/>
      <c r="C23" s="72"/>
      <c r="D23" s="74"/>
      <c r="E23" s="74"/>
      <c r="F23" s="76"/>
      <c r="G23" s="156" t="s">
        <v>31</v>
      </c>
      <c r="H23" s="157"/>
      <c r="I23" s="76"/>
    </row>
    <row r="24" spans="2:9" s="24" customFormat="1" x14ac:dyDescent="0.25">
      <c r="B24" s="79"/>
      <c r="C24" s="79"/>
      <c r="D24" s="79"/>
      <c r="E24" s="79"/>
      <c r="F24" s="78"/>
      <c r="G24" s="84" t="s">
        <v>33</v>
      </c>
      <c r="H24" s="85" t="s">
        <v>32</v>
      </c>
      <c r="I24" s="78"/>
    </row>
    <row r="25" spans="2:9" s="24" customFormat="1" ht="12.75" customHeight="1" x14ac:dyDescent="0.25">
      <c r="B25" s="79"/>
      <c r="C25" s="79"/>
      <c r="D25" s="79"/>
      <c r="E25" s="79"/>
      <c r="F25" s="78"/>
      <c r="G25" s="86" t="s">
        <v>34</v>
      </c>
      <c r="H25" s="87" t="s">
        <v>35</v>
      </c>
      <c r="I25" s="78"/>
    </row>
    <row r="26" spans="2:9" s="24" customFormat="1" ht="20.25" customHeight="1" x14ac:dyDescent="0.25">
      <c r="B26" s="71"/>
      <c r="C26" s="71"/>
      <c r="D26" s="71"/>
      <c r="E26" s="71"/>
      <c r="F26" s="90"/>
      <c r="G26" s="89" t="s">
        <v>36</v>
      </c>
      <c r="H26" s="89" t="s">
        <v>37</v>
      </c>
      <c r="I26" s="90"/>
    </row>
    <row r="27" spans="2:9" s="24" customFormat="1" ht="20.149999999999999" customHeight="1" x14ac:dyDescent="0.35">
      <c r="B27" s="111" t="s">
        <v>38</v>
      </c>
      <c r="C27" s="91"/>
      <c r="D27" s="92"/>
      <c r="E27" s="92"/>
      <c r="F27" s="57"/>
      <c r="G27" s="93"/>
      <c r="H27" s="93"/>
      <c r="I27" s="57"/>
    </row>
    <row r="28" spans="2:9" s="24" customFormat="1" ht="25" customHeight="1" x14ac:dyDescent="0.3">
      <c r="B28" s="94" t="s">
        <v>54</v>
      </c>
      <c r="C28" s="94"/>
      <c r="D28" s="95"/>
      <c r="E28" s="95"/>
      <c r="F28" s="57"/>
      <c r="G28" s="96"/>
      <c r="H28" s="96"/>
      <c r="I28" s="57"/>
    </row>
    <row r="29" spans="2:9" s="24" customFormat="1" ht="15" customHeight="1" x14ac:dyDescent="0.25">
      <c r="B29" s="97" t="s">
        <v>10</v>
      </c>
      <c r="C29" s="82" t="s">
        <v>45</v>
      </c>
      <c r="D29" s="82"/>
      <c r="E29" s="82"/>
      <c r="F29" s="57">
        <v>2</v>
      </c>
      <c r="G29" s="135"/>
      <c r="H29" s="135"/>
      <c r="I29" s="57">
        <v>2</v>
      </c>
    </row>
    <row r="30" spans="2:9" s="24" customFormat="1" ht="15" customHeight="1" x14ac:dyDescent="0.25">
      <c r="B30" s="97" t="s">
        <v>39</v>
      </c>
      <c r="C30" s="82" t="s">
        <v>40</v>
      </c>
      <c r="D30" s="82"/>
      <c r="E30" s="82"/>
      <c r="F30" s="57">
        <v>21</v>
      </c>
      <c r="G30" s="135"/>
      <c r="H30" s="135"/>
      <c r="I30" s="57">
        <v>21</v>
      </c>
    </row>
    <row r="31" spans="2:9" s="24" customFormat="1" ht="25" customHeight="1" x14ac:dyDescent="0.3">
      <c r="B31" s="98" t="s">
        <v>55</v>
      </c>
      <c r="C31" s="99"/>
      <c r="D31" s="100"/>
      <c r="E31" s="100"/>
      <c r="F31" s="57"/>
      <c r="G31" s="96"/>
      <c r="H31" s="96"/>
      <c r="I31" s="57"/>
    </row>
    <row r="32" spans="2:9" s="24" customFormat="1" ht="15" customHeight="1" x14ac:dyDescent="0.25">
      <c r="B32" s="97">
        <v>2.2000000000000002</v>
      </c>
      <c r="C32" s="82" t="s">
        <v>45</v>
      </c>
      <c r="D32" s="82"/>
      <c r="E32" s="82"/>
      <c r="F32" s="57">
        <v>3</v>
      </c>
      <c r="G32" s="135"/>
      <c r="H32" s="135"/>
      <c r="I32" s="57">
        <v>3</v>
      </c>
    </row>
    <row r="33" spans="2:9" s="24" customFormat="1" ht="6" customHeight="1" x14ac:dyDescent="0.25">
      <c r="B33" s="71"/>
      <c r="C33" s="71"/>
      <c r="D33" s="71"/>
      <c r="E33" s="71"/>
      <c r="F33" s="71"/>
      <c r="G33" s="71"/>
      <c r="H33" s="71"/>
      <c r="I33" s="71"/>
    </row>
    <row r="34" spans="2:9" s="24" customFormat="1" ht="20.149999999999999" customHeight="1" x14ac:dyDescent="0.35">
      <c r="B34" s="121" t="s">
        <v>56</v>
      </c>
      <c r="C34" s="122"/>
      <c r="D34" s="123"/>
      <c r="E34" s="124"/>
      <c r="F34" s="57"/>
      <c r="G34" s="125"/>
      <c r="H34" s="125"/>
      <c r="I34" s="57"/>
    </row>
    <row r="35" spans="2:9" s="24" customFormat="1" ht="25" customHeight="1" x14ac:dyDescent="0.3">
      <c r="B35" s="94" t="s">
        <v>54</v>
      </c>
      <c r="C35" s="94"/>
      <c r="D35" s="95"/>
      <c r="E35" s="95"/>
      <c r="F35" s="57"/>
      <c r="G35" s="96"/>
      <c r="H35" s="96"/>
      <c r="I35" s="57"/>
    </row>
    <row r="36" spans="2:9" s="24" customFormat="1" ht="15" customHeight="1" x14ac:dyDescent="0.25">
      <c r="B36" s="97" t="s">
        <v>57</v>
      </c>
      <c r="C36" s="82" t="s">
        <v>45</v>
      </c>
      <c r="D36" s="82"/>
      <c r="E36" s="82"/>
      <c r="F36" s="57">
        <v>4</v>
      </c>
      <c r="G36" s="135"/>
      <c r="H36" s="135"/>
      <c r="I36" s="57">
        <v>4</v>
      </c>
    </row>
    <row r="37" spans="2:9" s="24" customFormat="1" ht="25" customHeight="1" x14ac:dyDescent="0.3">
      <c r="B37" s="98" t="s">
        <v>55</v>
      </c>
      <c r="C37" s="99"/>
      <c r="D37" s="100"/>
      <c r="E37" s="100"/>
      <c r="F37" s="57"/>
      <c r="G37" s="96"/>
      <c r="H37" s="96"/>
      <c r="I37" s="57"/>
    </row>
    <row r="38" spans="2:9" s="24" customFormat="1" ht="15" customHeight="1" x14ac:dyDescent="0.25">
      <c r="B38" s="97">
        <v>2.4</v>
      </c>
      <c r="C38" s="82" t="s">
        <v>45</v>
      </c>
      <c r="D38" s="82"/>
      <c r="E38" s="82"/>
      <c r="F38" s="57">
        <v>5</v>
      </c>
      <c r="G38" s="135"/>
      <c r="H38" s="135"/>
      <c r="I38" s="57">
        <v>5</v>
      </c>
    </row>
    <row r="39" spans="2:9" s="24" customFormat="1" ht="6" customHeight="1" x14ac:dyDescent="0.25">
      <c r="B39" s="71"/>
      <c r="C39" s="71"/>
      <c r="D39" s="71"/>
      <c r="E39" s="71"/>
      <c r="F39" s="71"/>
      <c r="G39" s="71"/>
      <c r="H39" s="71"/>
      <c r="I39" s="71"/>
    </row>
    <row r="40" spans="2:9" s="24" customFormat="1" x14ac:dyDescent="0.25"/>
    <row r="41" spans="2:9" s="24" customFormat="1" ht="30" customHeight="1" x14ac:dyDescent="0.4">
      <c r="B41" s="64" t="s">
        <v>41</v>
      </c>
      <c r="C41" s="69"/>
      <c r="D41" s="70"/>
      <c r="E41" s="65"/>
      <c r="F41" s="79"/>
      <c r="G41" s="65"/>
      <c r="H41" s="65"/>
      <c r="I41" s="79"/>
    </row>
    <row r="42" spans="2:9" s="24" customFormat="1" ht="15.5" x14ac:dyDescent="0.35">
      <c r="B42" s="72"/>
      <c r="C42" s="72"/>
      <c r="D42" s="74"/>
      <c r="E42" s="74"/>
      <c r="F42" s="76"/>
      <c r="G42" s="156" t="s">
        <v>31</v>
      </c>
      <c r="H42" s="159"/>
      <c r="I42" s="76"/>
    </row>
    <row r="43" spans="2:9" s="24" customFormat="1" x14ac:dyDescent="0.25">
      <c r="B43" s="79"/>
      <c r="C43" s="79"/>
      <c r="D43" s="79"/>
      <c r="E43" s="79"/>
      <c r="F43" s="78"/>
      <c r="G43" s="84" t="s">
        <v>33</v>
      </c>
      <c r="H43" s="84" t="s">
        <v>32</v>
      </c>
      <c r="I43" s="78"/>
    </row>
    <row r="44" spans="2:9" s="24" customFormat="1" ht="12.75" customHeight="1" x14ac:dyDescent="0.25">
      <c r="B44" s="79"/>
      <c r="C44" s="79"/>
      <c r="D44" s="79"/>
      <c r="E44" s="79"/>
      <c r="F44" s="78"/>
      <c r="G44" s="86" t="s">
        <v>34</v>
      </c>
      <c r="H44" s="86" t="s">
        <v>35</v>
      </c>
      <c r="I44" s="78"/>
    </row>
    <row r="45" spans="2:9" s="24" customFormat="1" ht="20.9" customHeight="1" x14ac:dyDescent="0.25">
      <c r="B45" s="71"/>
      <c r="C45" s="71"/>
      <c r="D45" s="71"/>
      <c r="E45" s="71"/>
      <c r="F45" s="90"/>
      <c r="G45" s="77" t="s">
        <v>36</v>
      </c>
      <c r="H45" s="88" t="s">
        <v>37</v>
      </c>
      <c r="I45" s="90"/>
    </row>
    <row r="46" spans="2:9" s="24" customFormat="1" ht="20.149999999999999" customHeight="1" x14ac:dyDescent="0.35">
      <c r="B46" s="111" t="s">
        <v>42</v>
      </c>
      <c r="C46" s="91"/>
      <c r="D46" s="92"/>
      <c r="E46" s="92"/>
      <c r="F46" s="57"/>
      <c r="G46" s="93"/>
      <c r="H46" s="93"/>
      <c r="I46" s="57"/>
    </row>
    <row r="47" spans="2:9" s="24" customFormat="1" ht="25" customHeight="1" x14ac:dyDescent="0.3">
      <c r="B47" s="103" t="s">
        <v>43</v>
      </c>
      <c r="C47" s="103"/>
      <c r="D47" s="79"/>
      <c r="E47" s="79"/>
      <c r="F47" s="57"/>
      <c r="G47" s="104"/>
      <c r="H47" s="105"/>
      <c r="I47" s="57"/>
    </row>
    <row r="48" spans="2:9" s="24" customFormat="1" ht="15" customHeight="1" x14ac:dyDescent="0.25">
      <c r="B48" s="97" t="s">
        <v>44</v>
      </c>
      <c r="C48" s="82" t="s">
        <v>45</v>
      </c>
      <c r="D48" s="82"/>
      <c r="E48" s="82"/>
      <c r="F48" s="57">
        <v>6</v>
      </c>
      <c r="G48" s="135"/>
      <c r="H48" s="136"/>
      <c r="I48" s="57">
        <v>6</v>
      </c>
    </row>
    <row r="49" spans="2:9" s="24" customFormat="1" ht="6" customHeight="1" x14ac:dyDescent="0.25">
      <c r="B49" s="71"/>
      <c r="C49" s="71"/>
      <c r="D49" s="71"/>
      <c r="E49" s="71"/>
      <c r="F49" s="71"/>
      <c r="G49" s="71"/>
      <c r="H49" s="71"/>
      <c r="I49" s="71"/>
    </row>
    <row r="50" spans="2:9" s="24" customFormat="1" ht="20.149999999999999" customHeight="1" x14ac:dyDescent="0.35">
      <c r="B50" s="121" t="s">
        <v>60</v>
      </c>
      <c r="C50" s="122"/>
      <c r="D50" s="123"/>
      <c r="E50" s="124"/>
      <c r="F50" s="57"/>
      <c r="G50" s="125"/>
      <c r="H50" s="125"/>
      <c r="I50" s="57"/>
    </row>
    <row r="51" spans="2:9" s="24" customFormat="1" ht="25" customHeight="1" x14ac:dyDescent="0.3">
      <c r="B51" s="103" t="s">
        <v>43</v>
      </c>
      <c r="C51" s="94"/>
      <c r="D51" s="95"/>
      <c r="E51" s="95"/>
      <c r="F51" s="57"/>
      <c r="G51" s="96"/>
      <c r="H51" s="96"/>
      <c r="I51" s="57"/>
    </row>
    <row r="52" spans="2:9" s="24" customFormat="1" ht="15" customHeight="1" x14ac:dyDescent="0.25">
      <c r="B52" s="97" t="s">
        <v>58</v>
      </c>
      <c r="C52" s="82" t="s">
        <v>45</v>
      </c>
      <c r="D52" s="82"/>
      <c r="E52" s="82"/>
      <c r="F52" s="57">
        <v>7</v>
      </c>
      <c r="G52" s="135"/>
      <c r="H52" s="135"/>
      <c r="I52" s="57">
        <v>7</v>
      </c>
    </row>
    <row r="53" spans="2:9" s="24" customFormat="1" ht="6" customHeight="1" x14ac:dyDescent="0.25">
      <c r="B53" s="71"/>
      <c r="C53" s="71"/>
      <c r="D53" s="71"/>
      <c r="E53" s="71"/>
      <c r="F53" s="71"/>
      <c r="G53" s="71"/>
      <c r="H53" s="71"/>
      <c r="I53" s="71"/>
    </row>
    <row r="54" spans="2:9" s="24" customFormat="1" x14ac:dyDescent="0.25"/>
    <row r="55" spans="2:9" s="24" customFormat="1" ht="30" customHeight="1" x14ac:dyDescent="0.4">
      <c r="B55" s="64" t="s">
        <v>63</v>
      </c>
      <c r="C55" s="69"/>
      <c r="D55" s="70"/>
      <c r="E55" s="65"/>
      <c r="F55" s="71"/>
      <c r="G55" s="65"/>
      <c r="H55" s="65"/>
      <c r="I55" s="71"/>
    </row>
    <row r="56" spans="2:9" s="24" customFormat="1" ht="15.5" x14ac:dyDescent="0.35">
      <c r="B56" s="72"/>
      <c r="C56" s="72"/>
      <c r="D56" s="74"/>
      <c r="E56" s="74"/>
      <c r="F56" s="76"/>
      <c r="G56" s="156" t="s">
        <v>31</v>
      </c>
      <c r="H56" s="157"/>
      <c r="I56" s="76"/>
    </row>
    <row r="57" spans="2:9" s="24" customFormat="1" x14ac:dyDescent="0.25">
      <c r="B57" s="79"/>
      <c r="C57" s="79"/>
      <c r="D57" s="79"/>
      <c r="E57" s="79"/>
      <c r="F57" s="78"/>
      <c r="G57" s="101" t="s">
        <v>33</v>
      </c>
      <c r="H57" s="102" t="s">
        <v>32</v>
      </c>
      <c r="I57" s="78"/>
    </row>
    <row r="58" spans="2:9" s="24" customFormat="1" ht="12.75" customHeight="1" x14ac:dyDescent="0.25">
      <c r="B58" s="79"/>
      <c r="C58" s="79"/>
      <c r="D58" s="79"/>
      <c r="E58" s="79"/>
      <c r="F58" s="78"/>
      <c r="G58" s="86" t="s">
        <v>34</v>
      </c>
      <c r="H58" s="87" t="s">
        <v>35</v>
      </c>
      <c r="I58" s="78"/>
    </row>
    <row r="59" spans="2:9" s="24" customFormat="1" ht="20.25" customHeight="1" x14ac:dyDescent="0.25">
      <c r="B59" s="71"/>
      <c r="C59" s="71"/>
      <c r="D59" s="71"/>
      <c r="E59" s="71"/>
      <c r="F59" s="90"/>
      <c r="G59" s="77" t="s">
        <v>36</v>
      </c>
      <c r="H59" s="77" t="s">
        <v>37</v>
      </c>
      <c r="I59" s="90"/>
    </row>
    <row r="60" spans="2:9" s="24" customFormat="1" ht="25" customHeight="1" x14ac:dyDescent="0.3">
      <c r="B60" s="103" t="s">
        <v>64</v>
      </c>
      <c r="C60" s="103"/>
      <c r="D60" s="79"/>
      <c r="E60" s="79"/>
      <c r="F60" s="57"/>
      <c r="G60" s="104"/>
      <c r="H60" s="105"/>
      <c r="I60" s="57"/>
    </row>
    <row r="61" spans="2:9" s="24" customFormat="1" ht="15" customHeight="1" x14ac:dyDescent="0.25">
      <c r="B61" s="97" t="s">
        <v>65</v>
      </c>
      <c r="C61" s="82" t="s">
        <v>45</v>
      </c>
      <c r="D61" s="82"/>
      <c r="E61" s="82"/>
      <c r="F61" s="57">
        <v>8</v>
      </c>
      <c r="G61" s="135"/>
      <c r="H61" s="136"/>
      <c r="I61" s="57">
        <v>8</v>
      </c>
    </row>
    <row r="62" spans="2:9" s="24" customFormat="1" ht="25" customHeight="1" x14ac:dyDescent="0.3">
      <c r="B62" s="103" t="s">
        <v>66</v>
      </c>
      <c r="C62" s="103"/>
      <c r="D62" s="79"/>
      <c r="E62" s="79"/>
      <c r="F62" s="57"/>
      <c r="G62" s="133"/>
      <c r="H62" s="105"/>
      <c r="I62" s="57"/>
    </row>
    <row r="63" spans="2:9" s="24" customFormat="1" ht="15" customHeight="1" x14ac:dyDescent="0.25">
      <c r="B63" s="97" t="s">
        <v>67</v>
      </c>
      <c r="C63" s="82" t="s">
        <v>86</v>
      </c>
      <c r="D63" s="82"/>
      <c r="E63" s="82"/>
      <c r="F63" s="57">
        <v>9</v>
      </c>
      <c r="G63" s="132"/>
      <c r="H63" s="136"/>
      <c r="I63" s="57">
        <v>9</v>
      </c>
    </row>
    <row r="64" spans="2:9" s="24" customFormat="1" ht="6" customHeight="1" x14ac:dyDescent="0.25">
      <c r="B64" s="71"/>
      <c r="C64" s="71"/>
      <c r="D64" s="71"/>
      <c r="E64" s="71"/>
      <c r="F64" s="71"/>
      <c r="G64" s="71"/>
      <c r="H64" s="71"/>
      <c r="I64" s="71"/>
    </row>
    <row r="65" spans="2:9" s="24" customFormat="1" x14ac:dyDescent="0.25">
      <c r="B65" s="158" t="str">
        <f>"Version: "&amp;C92</f>
        <v>Version: 1.00.D1</v>
      </c>
      <c r="C65" s="158"/>
      <c r="D65" s="65"/>
      <c r="E65" s="65"/>
      <c r="F65" s="65"/>
      <c r="G65" s="65"/>
      <c r="H65" s="106"/>
      <c r="I65" s="106" t="s">
        <v>50</v>
      </c>
    </row>
    <row r="66" spans="2:9" s="24" customFormat="1" x14ac:dyDescent="0.25"/>
    <row r="67" spans="2:9" s="24" customFormat="1" x14ac:dyDescent="0.25"/>
    <row r="68" spans="2:9" s="24" customFormat="1" ht="13" x14ac:dyDescent="0.3">
      <c r="B68" s="128" t="s">
        <v>59</v>
      </c>
    </row>
    <row r="69" spans="2:9" s="24" customFormat="1" ht="18" customHeight="1" x14ac:dyDescent="0.25">
      <c r="B69" s="129" t="s">
        <v>71</v>
      </c>
      <c r="C69" s="129"/>
      <c r="D69" s="129"/>
      <c r="E69" s="129"/>
      <c r="F69" s="129"/>
      <c r="G69" s="130" t="str">
        <f>IF(OR(G19=0,G18&gt;=G19),"OK","ERROR")</f>
        <v>OK</v>
      </c>
    </row>
    <row r="70" spans="2:9" s="24" customFormat="1" ht="18" customHeight="1" x14ac:dyDescent="0.25">
      <c r="B70" s="131" t="s">
        <v>72</v>
      </c>
      <c r="C70" s="131"/>
      <c r="D70" s="131"/>
      <c r="E70" s="131"/>
      <c r="F70" s="131"/>
      <c r="G70" s="130" t="str">
        <f>IF(OR(G30=0,G29&gt;=G30),"OK","ERROR")</f>
        <v>OK</v>
      </c>
      <c r="H70" s="130" t="str">
        <f>IF(OR(H30=0,H29&gt;=H30),"OK","ERROR")</f>
        <v>OK</v>
      </c>
    </row>
    <row r="71" spans="2:9" s="24" customFormat="1" ht="13" x14ac:dyDescent="0.25">
      <c r="B71" s="137" t="s">
        <v>70</v>
      </c>
      <c r="C71" s="138"/>
      <c r="D71" s="138"/>
      <c r="E71" s="138"/>
      <c r="F71" s="138"/>
      <c r="G71" s="130" t="str">
        <f>IF(OR(AND(G18="",K4=0),AND(G18&gt;0,K4&lt;&gt;0)),"OK","ERROR")</f>
        <v>OK</v>
      </c>
    </row>
    <row r="72" spans="2:9" s="24" customFormat="1" x14ac:dyDescent="0.25">
      <c r="B72" s="60"/>
    </row>
    <row r="73" spans="2:9" s="24" customFormat="1" x14ac:dyDescent="0.25"/>
    <row r="74" spans="2:9" s="24" customFormat="1" ht="13" x14ac:dyDescent="0.3">
      <c r="C74" s="126" t="s">
        <v>68</v>
      </c>
      <c r="D74" s="127"/>
    </row>
    <row r="75" spans="2:9" s="24" customFormat="1" ht="5.15" customHeight="1" x14ac:dyDescent="0.25">
      <c r="B75" s="60"/>
    </row>
    <row r="76" spans="2:9" s="24" customFormat="1" ht="12.75" customHeight="1" x14ac:dyDescent="0.25">
      <c r="B76" s="60"/>
      <c r="C76" s="24" t="s">
        <v>49</v>
      </c>
      <c r="D76" s="24" t="s">
        <v>73</v>
      </c>
    </row>
    <row r="77" spans="2:9" s="24" customFormat="1" x14ac:dyDescent="0.25">
      <c r="B77" s="60"/>
      <c r="C77" s="24" t="s">
        <v>74</v>
      </c>
      <c r="D77" s="24" t="s">
        <v>75</v>
      </c>
    </row>
    <row r="78" spans="2:9" s="24" customFormat="1" x14ac:dyDescent="0.25">
      <c r="B78" s="60"/>
      <c r="C78" s="24" t="s">
        <v>105</v>
      </c>
      <c r="D78" s="24" t="s">
        <v>76</v>
      </c>
    </row>
    <row r="79" spans="2:9" s="24" customFormat="1" x14ac:dyDescent="0.25">
      <c r="B79" s="60"/>
      <c r="C79" s="24" t="s">
        <v>104</v>
      </c>
      <c r="D79" s="24" t="s">
        <v>77</v>
      </c>
    </row>
    <row r="80" spans="2:9" s="24" customFormat="1" x14ac:dyDescent="0.25">
      <c r="B80" s="60"/>
      <c r="C80" s="24" t="s">
        <v>106</v>
      </c>
      <c r="D80" s="24" t="s">
        <v>80</v>
      </c>
    </row>
    <row r="81" spans="2:9" s="24" customFormat="1" x14ac:dyDescent="0.25">
      <c r="B81" s="60"/>
      <c r="C81" s="24" t="s">
        <v>69</v>
      </c>
      <c r="D81" s="24" t="s">
        <v>81</v>
      </c>
    </row>
    <row r="82" spans="2:9" s="24" customFormat="1" x14ac:dyDescent="0.25">
      <c r="B82" s="60"/>
      <c r="C82" s="24" t="s">
        <v>83</v>
      </c>
      <c r="D82" s="24" t="s">
        <v>82</v>
      </c>
    </row>
    <row r="83" spans="2:9" s="24" customFormat="1" x14ac:dyDescent="0.25">
      <c r="C83" s="24" t="s">
        <v>78</v>
      </c>
      <c r="D83" s="24" t="s">
        <v>79</v>
      </c>
    </row>
    <row r="84" spans="2:9" s="24" customFormat="1" x14ac:dyDescent="0.25">
      <c r="B84" s="60"/>
    </row>
    <row r="85" spans="2:9" s="24" customFormat="1" x14ac:dyDescent="0.25">
      <c r="B85" s="60"/>
      <c r="I85" s="60"/>
    </row>
    <row r="86" spans="2:9" s="24" customFormat="1" x14ac:dyDescent="0.25">
      <c r="B86" s="60"/>
    </row>
    <row r="87" spans="2:9" s="24" customFormat="1" x14ac:dyDescent="0.25">
      <c r="B87" s="60"/>
    </row>
    <row r="88" spans="2:9" s="24" customFormat="1" x14ac:dyDescent="0.25">
      <c r="B88" s="60"/>
    </row>
    <row r="89" spans="2:9" s="24" customFormat="1" x14ac:dyDescent="0.25">
      <c r="B89" s="3" t="s">
        <v>11</v>
      </c>
      <c r="C89" s="117" t="str">
        <f>K2</f>
        <v>XXXXXX</v>
      </c>
      <c r="D89" s="112" t="s">
        <v>48</v>
      </c>
      <c r="E89" s="120">
        <v>1</v>
      </c>
      <c r="F89" s="140"/>
    </row>
    <row r="90" spans="2:9" s="24" customFormat="1" x14ac:dyDescent="0.25">
      <c r="B90" s="5"/>
      <c r="C90" s="6" t="str">
        <f>K1</f>
        <v>ZAVI03</v>
      </c>
      <c r="D90" s="5"/>
      <c r="E90" s="6" t="s">
        <v>87</v>
      </c>
      <c r="F90" s="141">
        <f>K4</f>
        <v>0</v>
      </c>
    </row>
    <row r="91" spans="2:9" s="24" customFormat="1" x14ac:dyDescent="0.25">
      <c r="B91" s="5"/>
      <c r="C91" s="58" t="str">
        <f>K3</f>
        <v>TT.MM.JJJJ</v>
      </c>
      <c r="D91" s="113"/>
      <c r="E91" s="6"/>
      <c r="F91" s="141"/>
    </row>
    <row r="92" spans="2:9" s="24" customFormat="1" x14ac:dyDescent="0.25">
      <c r="B92" s="5"/>
      <c r="C92" s="59" t="s">
        <v>103</v>
      </c>
      <c r="D92" s="114"/>
      <c r="E92" s="6"/>
      <c r="F92" s="141"/>
    </row>
    <row r="93" spans="2:9" s="24" customFormat="1" x14ac:dyDescent="0.25">
      <c r="B93" s="5"/>
      <c r="C93" s="118" t="str">
        <f>G16</f>
        <v>Kol. 01</v>
      </c>
      <c r="D93" s="115"/>
      <c r="E93" s="6"/>
      <c r="F93" s="141"/>
    </row>
    <row r="94" spans="2:9" s="24" customFormat="1" ht="13" x14ac:dyDescent="0.3">
      <c r="B94" s="9"/>
      <c r="C94" s="119">
        <f>COUNTIF(G69:H71,"ERROR")</f>
        <v>0</v>
      </c>
      <c r="D94" s="116"/>
      <c r="E94" s="7"/>
      <c r="F94" s="142"/>
    </row>
    <row r="95" spans="2:9" s="24" customFormat="1" x14ac:dyDescent="0.25"/>
    <row r="96" spans="2:9" s="24" customFormat="1" x14ac:dyDescent="0.25"/>
    <row r="97" spans="6:7" s="24" customFormat="1" x14ac:dyDescent="0.25"/>
    <row r="98" spans="6:7" s="24" customFormat="1" x14ac:dyDescent="0.25"/>
    <row r="100" spans="6:7" x14ac:dyDescent="0.25">
      <c r="F100" s="24"/>
      <c r="G100" s="24"/>
    </row>
    <row r="101" spans="6:7" x14ac:dyDescent="0.25">
      <c r="F101" s="24"/>
      <c r="G101" s="24"/>
    </row>
    <row r="102" spans="6:7" x14ac:dyDescent="0.25">
      <c r="F102" s="24"/>
      <c r="G102" s="24"/>
    </row>
    <row r="103" spans="6:7" x14ac:dyDescent="0.25">
      <c r="F103" s="24"/>
      <c r="G103" s="24"/>
    </row>
    <row r="104" spans="6:7" x14ac:dyDescent="0.25">
      <c r="F104" s="24"/>
      <c r="G104" s="24"/>
    </row>
    <row r="105" spans="6:7" x14ac:dyDescent="0.25">
      <c r="F105" s="24"/>
      <c r="G105" s="24"/>
    </row>
  </sheetData>
  <sheetProtection sheet="1" objects="1"/>
  <mergeCells count="6">
    <mergeCell ref="B65:C65"/>
    <mergeCell ref="G9:I9"/>
    <mergeCell ref="G10:I10"/>
    <mergeCell ref="G23:H23"/>
    <mergeCell ref="G42:H42"/>
    <mergeCell ref="G56:H56"/>
  </mergeCells>
  <dataValidations count="2">
    <dataValidation type="whole" operator="greaterThan" allowBlank="1" showInputMessage="1" showErrorMessage="1" sqref="G18:G19 G33 G49 G63" xr:uid="{00000000-0002-0000-0700-000000000000}">
      <formula1>0</formula1>
    </dataValidation>
    <dataValidation type="list" allowBlank="1" showInputMessage="1" showErrorMessage="1" sqref="G10" xr:uid="{00000000-0002-0000-07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&amp;L&amp;"Arial,Fett"Schweizerische Nationalbank
Vertraulich&amp;C&amp;D&amp;RSeite &amp;P</oddFooter>
  </headerFooter>
  <rowBreaks count="1" manualBreakCount="1">
    <brk id="97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ZAVI03</K_x00fc_rzel>
    <ZIP_x0020_Anzeige xmlns="a51d903e-b287-4697-a864-dff44a858ca1">false</ZIP_x0020_Anzeige>
    <Titel xmlns="5f0592f7-ddc3-4725-828f-13a4b1adedb7">Bargeldloser Zahlungsverkehr: Issuer - E-Geld</Titel>
    <PublikationBis xmlns="5f0592f7-ddc3-4725-828f-13a4b1adedb7" xsi:nil="true"/>
    <In_x0020_Arbeit xmlns="5f0592f7-ddc3-4725-828f-13a4b1adedb7">in Arbeit</In_x0020_Arbeit>
    <Sprache xmlns="5f0592f7-ddc3-4725-828f-13a4b1adedb7">de</Sprache>
    <Beschreibung xmlns="5f0592f7-ddc3-4725-828f-13a4b1adedb7">Release</Beschreibung>
    <Version0 xmlns="5f0592f7-ddc3-4725-828f-13a4b1adedb7" xsi:nil="true"/>
    <Sortierung xmlns="5f0592f7-ddc3-4725-828f-13a4b1adedb7">2</Sortierung>
    <Beschreibung0 xmlns="5f0592f7-ddc3-4725-828f-13a4b1adedb7">&lt;div&gt;&lt;/div&gt;</Beschreibung0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2024-08-30T22:00:00+00:00</G_x00fc_ltigkeitsdatum>
    <G_x00fc_ltigkeitsdatumBis xmlns="5f0592f7-ddc3-4725-828f-13a4b1adedb7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212E68-ACDC-4467-8CAC-14EDD1F9C7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F85F55-6291-4FBA-83C3-6363B59ACA55}">
  <ds:schemaRefs>
    <ds:schemaRef ds:uri="a51d903e-b287-4697-a864-dff44a858ca1"/>
    <ds:schemaRef ds:uri="http://schemas.microsoft.com/office/infopath/2007/PartnerControls"/>
    <ds:schemaRef ds:uri="5f0592f7-ddc3-4725-828f-13a4b1adedb7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8BE20A1-EFDD-40B0-B542-4DF339ECC99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5909311-CD78-4744-8D14-64D94FFCEB84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38</vt:i4>
      </vt:variant>
    </vt:vector>
  </HeadingPairs>
  <TitlesOfParts>
    <vt:vector size="46" baseType="lpstr">
      <vt:lpstr>Lieferschein</vt:lpstr>
      <vt:lpstr>ZAVI03_A.MELD</vt:lpstr>
      <vt:lpstr>ZAVI03_B.MELD</vt:lpstr>
      <vt:lpstr>ZAVI03_C.MELD</vt:lpstr>
      <vt:lpstr>ZAVI03_D.MELD</vt:lpstr>
      <vt:lpstr>ZAVI03_E.MELD</vt:lpstr>
      <vt:lpstr>ZAVI03_F.MELD</vt:lpstr>
      <vt:lpstr>ZAVI03_G.MELD</vt:lpstr>
      <vt:lpstr>ZAVI03_B.MELD!Card_Names</vt:lpstr>
      <vt:lpstr>ZAVI03_C.MELD!Card_Names</vt:lpstr>
      <vt:lpstr>ZAVI03_D.MELD!Card_Names</vt:lpstr>
      <vt:lpstr>ZAVI03_E.MELD!Card_Names</vt:lpstr>
      <vt:lpstr>ZAVI03_F.MELD!Card_Names</vt:lpstr>
      <vt:lpstr>ZAVI03_G.MELD!Card_Names</vt:lpstr>
      <vt:lpstr>Card_Names</vt:lpstr>
      <vt:lpstr>ZAVI03_B.MELD!EGeld_List</vt:lpstr>
      <vt:lpstr>ZAVI03_C.MELD!EGeld_List</vt:lpstr>
      <vt:lpstr>ZAVI03_D.MELD!EGeld_List</vt:lpstr>
      <vt:lpstr>ZAVI03_E.MELD!EGeld_List</vt:lpstr>
      <vt:lpstr>ZAVI03_F.MELD!EGeld_List</vt:lpstr>
      <vt:lpstr>ZAVI03_G.MELD!EGeld_List</vt:lpstr>
      <vt:lpstr>EGeld_List</vt:lpstr>
      <vt:lpstr>ZAVI03_B.MELD!EGeldcards</vt:lpstr>
      <vt:lpstr>ZAVI03_C.MELD!EGeldcards</vt:lpstr>
      <vt:lpstr>ZAVI03_D.MELD!EGeldcards</vt:lpstr>
      <vt:lpstr>ZAVI03_E.MELD!EGeldcards</vt:lpstr>
      <vt:lpstr>ZAVI03_F.MELD!EGeldcards</vt:lpstr>
      <vt:lpstr>ZAVI03_G.MELD!EGeldcards</vt:lpstr>
      <vt:lpstr>EGeldcards</vt:lpstr>
      <vt:lpstr>P_Subtitl</vt:lpstr>
      <vt:lpstr>P_Title</vt:lpstr>
      <vt:lpstr>Lieferschein!Print_Area</vt:lpstr>
      <vt:lpstr>ZAVI03_A.MELD!Print_Area</vt:lpstr>
      <vt:lpstr>ZAVI03_B.MELD!Print_Area</vt:lpstr>
      <vt:lpstr>ZAVI03_C.MELD!Print_Area</vt:lpstr>
      <vt:lpstr>ZAVI03_D.MELD!Print_Area</vt:lpstr>
      <vt:lpstr>ZAVI03_E.MELD!Print_Area</vt:lpstr>
      <vt:lpstr>ZAVI03_F.MELD!Print_Area</vt:lpstr>
      <vt:lpstr>ZAVI03_G.MELD!Print_Area</vt:lpstr>
      <vt:lpstr>ZAVI03_A.MELD!Print_Titles</vt:lpstr>
      <vt:lpstr>ZAVI03_B.MELD!Print_Titles</vt:lpstr>
      <vt:lpstr>ZAVI03_C.MELD!Print_Titles</vt:lpstr>
      <vt:lpstr>ZAVI03_D.MELD!Print_Titles</vt:lpstr>
      <vt:lpstr>ZAVI03_E.MELD!Print_Titles</vt:lpstr>
      <vt:lpstr>ZAVI03_F.MELD!Print_Titles</vt:lpstr>
      <vt:lpstr>ZAVI03_G.MELD!Print_Titles</vt:lpstr>
    </vt:vector>
  </TitlesOfParts>
  <Manager/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Issuer - E-Geld</dc:title>
  <dc:subject>Erhebungsmittel</dc:subject>
  <dc:creator>SNB BNS</dc:creator>
  <cp:keywords>SNB, BNS, Statistiken, Erhebungen, Erhebungsmittel</cp:keywords>
  <cp:revision/>
  <cp:lastPrinted>2013-12-06T13:00:55Z</cp:lastPrinted>
  <dcterms:created xsi:type="dcterms:W3CDTF">2012-12-27T08:32:53Z</dcterms:created>
  <dcterms:modified xsi:type="dcterms:W3CDTF">2024-06-18T07:55:35Z</dcterms:modified>
  <cp:category>Erhebungsmittel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ndenzen">
    <vt:lpwstr/>
  </property>
  <property fmtid="{D5CDD505-2E9C-101B-9397-08002B2CF9AE}" pid="3" name="EmailWithAttachments">
    <vt:lpwstr>0</vt:lpwstr>
  </property>
  <property fmtid="{D5CDD505-2E9C-101B-9397-08002B2CF9AE}" pid="4" name="EmailTo">
    <vt:lpwstr/>
  </property>
  <property fmtid="{D5CDD505-2E9C-101B-9397-08002B2CF9AE}" pid="5" name="EmailFrom0">
    <vt:lpwstr/>
  </property>
  <property fmtid="{D5CDD505-2E9C-101B-9397-08002B2CF9AE}" pid="6" name="EmailHeaders">
    <vt:lpwstr/>
  </property>
  <property fmtid="{D5CDD505-2E9C-101B-9397-08002B2CF9AE}" pid="7" name="EmailSender">
    <vt:lpwstr/>
  </property>
  <property fmtid="{D5CDD505-2E9C-101B-9397-08002B2CF9AE}" pid="8" name="EmailFrom">
    <vt:lpwstr/>
  </property>
  <property fmtid="{D5CDD505-2E9C-101B-9397-08002B2CF9AE}" pid="9" name="EmailOriginalSubject">
    <vt:lpwstr/>
  </property>
  <property fmtid="{D5CDD505-2E9C-101B-9397-08002B2CF9AE}" pid="10" name="zuständig">
    <vt:lpwstr/>
  </property>
  <property fmtid="{D5CDD505-2E9C-101B-9397-08002B2CF9AE}" pid="11" name="EmailSubject">
    <vt:lpwstr/>
  </property>
  <property fmtid="{D5CDD505-2E9C-101B-9397-08002B2CF9AE}" pid="12" name="Kommentar">
    <vt:lpwstr/>
  </property>
  <property fmtid="{D5CDD505-2E9C-101B-9397-08002B2CF9AE}" pid="13" name="Status">
    <vt:lpwstr>zur Kontrolle</vt:lpwstr>
  </property>
  <property fmtid="{D5CDD505-2E9C-101B-9397-08002B2CF9AE}" pid="14" name="EmailCc0">
    <vt:lpwstr/>
  </property>
  <property fmtid="{D5CDD505-2E9C-101B-9397-08002B2CF9AE}" pid="15" name="ContentTypeId">
    <vt:lpwstr>0x0101007D2F1A9EF0CD26458704E34F920B1F40</vt:lpwstr>
  </property>
</Properties>
</file>