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ww@SSL\DavWWWRoot\apps\ERHBN\DocLib_Erhebungsmittel\Documents\ZAST\CABQ\en\"/>
    </mc:Choice>
  </mc:AlternateContent>
  <bookViews>
    <workbookView xWindow="210" yWindow="195" windowWidth="9405" windowHeight="9000"/>
  </bookViews>
  <sheets>
    <sheet name="Instructions" sheetId="9" r:id="rId1"/>
    <sheet name="Start" sheetId="4" r:id="rId2"/>
    <sheet name="CAB01.MELD" sheetId="7" r:id="rId3"/>
    <sheet name="Notes" sheetId="10" r:id="rId4"/>
    <sheet name="Country definitions" sheetId="8" r:id="rId5"/>
  </sheets>
  <definedNames>
    <definedName name="_xlnm._FilterDatabase" localSheetId="2" hidden="1">'CAB01.MELD'!$B$12:$C$93</definedName>
    <definedName name="_xlnm._FilterDatabase" localSheetId="0" hidden="1">Instructions!$C$94:$G$94</definedName>
    <definedName name="CAB01_Checks">'CAB01.MELD'!$C$112</definedName>
    <definedName name="CNTR_AE">'Country definitions'!$B$158</definedName>
    <definedName name="CNTR_AN">'Country definitions'!#REF!</definedName>
    <definedName name="CNTR_AO">'Country definitions'!$B$52</definedName>
    <definedName name="CNTR_CD">'Country definitions'!$B$65</definedName>
    <definedName name="CNTR_DE">'Country definitions'!$B$15</definedName>
    <definedName name="CNTR_E2R">'Country definitions'!$B$24</definedName>
    <definedName name="CNTR_E5R">'Country definitions'!$B$46</definedName>
    <definedName name="CNTR_E6R">'Country definitions'!$B$51</definedName>
    <definedName name="CNTR_E9R">'Country definitions'!$B$106</definedName>
    <definedName name="CNTR_EC">'Country definitions'!$B$142</definedName>
    <definedName name="CNTR_ES">'Country definitions'!$B$16</definedName>
    <definedName name="CNTR_F1R">'Country definitions'!$B$139</definedName>
    <definedName name="CNTR_F4">'Country definitions'!$B$151</definedName>
    <definedName name="CNTR_F5">'Country definitions'!$B$161</definedName>
    <definedName name="CNTR_F6R">'Country definitions'!$B$176</definedName>
    <definedName name="CNTR_F7R">'Country definitions'!$B$203</definedName>
    <definedName name="CNTR_FI">'Country definitions'!$B$21</definedName>
    <definedName name="CNTR_FM">'Country definitions'!$B$215</definedName>
    <definedName name="CNTR_FR">'Country definitions'!$B$17</definedName>
    <definedName name="CNTR_GB">'Country definitions'!$B$22</definedName>
    <definedName name="CNTR_GD">'Country definitions'!$B$123</definedName>
    <definedName name="CNTR_HN">'Country definitions'!$B$126</definedName>
    <definedName name="CNTR_IN">'Country definitions'!$B$170</definedName>
    <definedName name="CNTR_IO">'Country definitions'!$B$55</definedName>
    <definedName name="CNTR_IOrg">'Country definitions'!$A$283</definedName>
    <definedName name="CNTR_IT">'Country definitions'!$B$18</definedName>
    <definedName name="CNTR_KM">'Country definitions'!$B$62</definedName>
    <definedName name="CNTR_Laender">'Country definitions'!$A$10</definedName>
    <definedName name="CNTR_MA">'Country definitions'!$B$44</definedName>
    <definedName name="CNTR_MP">'Country definitions'!$B$221</definedName>
    <definedName name="CNTR_MT">'Country definitions'!$B$19</definedName>
    <definedName name="CNTR_MU">'Country definitions'!$B$82</definedName>
    <definedName name="CNTR_MY">'Country definitions'!$B$172</definedName>
    <definedName name="CNTR_NC">'Country definitions'!$B$217</definedName>
    <definedName name="CNTR_NI">'Country definitions'!$B$129</definedName>
    <definedName name="CNTR_NO">'Country definitions'!$B$23</definedName>
    <definedName name="CNTR_NZ">'Country definitions'!$B$201</definedName>
    <definedName name="CNTR_off">'Country definitions'!$A$237</definedName>
    <definedName name="CNTR_OM">'Country definitions'!$B$155</definedName>
    <definedName name="CNTR_PA">'Country definitions'!$B$130</definedName>
    <definedName name="CNTR_PF">'Country definitions'!$B$212</definedName>
    <definedName name="CNTR_PG">'Country definitions'!$B$223</definedName>
    <definedName name="CNTR_PN">'Country definitions'!$B$224</definedName>
    <definedName name="CNTR_PS">'Country definitions'!$B$167</definedName>
    <definedName name="CNTR_PT">'Country definitions'!$B$20</definedName>
    <definedName name="CNTR_SC">'Country definitions'!$B$90</definedName>
    <definedName name="CNTR_SH">'Country definitions'!$B$94</definedName>
    <definedName name="CNTR_SN">'Country definitions'!$B$89</definedName>
    <definedName name="CNTR_TF">'Country definitions'!$B$228</definedName>
    <definedName name="CNTR_TL">'Country definitions'!$B$194</definedName>
    <definedName name="CNTR_TW">'Country definitions'!$B$174</definedName>
    <definedName name="CNTR_TZ">'Country definitions'!$B$98</definedName>
    <definedName name="CNTR_UM">'Country definitions'!$B$206</definedName>
    <definedName name="CNTR_US">'Country definitions'!$B$104</definedName>
    <definedName name="CNTR_VC">'Country definitions'!$B$134</definedName>
    <definedName name="CNTR_WF">'Country definitions'!$B$234</definedName>
    <definedName name="CNTR_YE">'Country definitions'!$B$159</definedName>
    <definedName name="COM_2.4">Notes!$B$50</definedName>
    <definedName name="Com_2.5">Notes!$B$54</definedName>
    <definedName name="_xlnm.Print_Area" localSheetId="2">'CAB01.MELD'!$F$13:$V$104</definedName>
    <definedName name="_xlnm.Print_Area" localSheetId="4">'Country definitions'!$A$8:$D$385</definedName>
    <definedName name="_xlnm.Print_Area" localSheetId="0">Instructions!$A$9:$N$128</definedName>
    <definedName name="_xlnm.Print_Area" localSheetId="3">Notes!$A$6:$H$77</definedName>
    <definedName name="_xlnm.Print_Area" localSheetId="1">Start!$A$7:$H$90</definedName>
    <definedName name="_xlnm.Print_Titles" localSheetId="2">'CAB01.MELD'!$B:$E,'CAB01.MELD'!$1:$12</definedName>
    <definedName name="_xlnm.Print_Titles" localSheetId="4">'Country definitions'!$1:$7</definedName>
    <definedName name="_xlnm.Print_Titles" localSheetId="0">Instructions!$1:$8</definedName>
    <definedName name="_xlnm.Print_Titles" localSheetId="3">Notes!$1:$5</definedName>
    <definedName name="_xlnm.Print_Titles" localSheetId="1">Start!$1:$6</definedName>
    <definedName name="Manual_1">Instructions!$B$21</definedName>
    <definedName name="Manual_2">Instructions!$B$24</definedName>
    <definedName name="Manual_3">Instructions!$B$28</definedName>
    <definedName name="Manual_4">Instructions!$B$60</definedName>
    <definedName name="Manual_5">Instructions!$B$75</definedName>
    <definedName name="Manual_6">Instructions!$B$102</definedName>
    <definedName name="Manual_7">Instructions!$B$110</definedName>
    <definedName name="Note_01">Notes!$B$74</definedName>
    <definedName name="Note_02">Notes!$B$75</definedName>
    <definedName name="Note_03">Notes!$B$76</definedName>
    <definedName name="Note_03.1">Notes!$D$76</definedName>
    <definedName name="Note_04">Notes!$B$77</definedName>
    <definedName name="Note_I">Notes!$B$7</definedName>
    <definedName name="Note_II">Notes!$B$31</definedName>
    <definedName name="Note_III">Notes!$B$70</definedName>
    <definedName name="Offshore">'Country definitions'!$B$237</definedName>
    <definedName name="P_Title">Start!$B$6</definedName>
  </definedNames>
  <calcPr calcId="162913"/>
</workbook>
</file>

<file path=xl/calcChain.xml><?xml version="1.0" encoding="utf-8"?>
<calcChain xmlns="http://schemas.openxmlformats.org/spreadsheetml/2006/main">
  <c r="G114" i="7" l="1"/>
  <c r="H91" i="4" l="1"/>
  <c r="E31" i="4" s="1"/>
  <c r="R114" i="7"/>
  <c r="S114" i="7"/>
  <c r="T114" i="7"/>
  <c r="U114" i="7"/>
  <c r="Q114" i="7"/>
  <c r="N114" i="7"/>
  <c r="O114" i="7"/>
  <c r="M114" i="7"/>
  <c r="J114" i="7"/>
  <c r="K114" i="7"/>
  <c r="I114" i="7"/>
  <c r="F114" i="7"/>
  <c r="H24" i="9"/>
  <c r="C95" i="7"/>
  <c r="H58" i="4"/>
  <c r="H57" i="4" s="1"/>
  <c r="F42" i="4"/>
  <c r="D42" i="4" s="1"/>
  <c r="F115" i="7"/>
  <c r="E29" i="4"/>
  <c r="C144" i="7"/>
  <c r="Q90" i="7"/>
  <c r="O90" i="7"/>
  <c r="N90" i="7"/>
  <c r="M90" i="7"/>
  <c r="K90" i="7"/>
  <c r="J90" i="7"/>
  <c r="I90" i="7"/>
  <c r="O77" i="7"/>
  <c r="N77" i="7"/>
  <c r="M77" i="7"/>
  <c r="K77" i="7"/>
  <c r="K71" i="7" s="1"/>
  <c r="J77" i="7"/>
  <c r="I77" i="7"/>
  <c r="O72" i="7"/>
  <c r="O71" i="7" s="1"/>
  <c r="N72" i="7"/>
  <c r="N71" i="7" s="1"/>
  <c r="M72" i="7"/>
  <c r="K72" i="7"/>
  <c r="J72" i="7"/>
  <c r="J71" i="7" s="1"/>
  <c r="I72" i="7"/>
  <c r="O64" i="7"/>
  <c r="N64" i="7"/>
  <c r="N56" i="7" s="1"/>
  <c r="M64" i="7"/>
  <c r="K64" i="7"/>
  <c r="J64" i="7"/>
  <c r="I64" i="7"/>
  <c r="O61" i="7"/>
  <c r="N61" i="7"/>
  <c r="M61" i="7"/>
  <c r="K61" i="7"/>
  <c r="J61" i="7"/>
  <c r="I61" i="7"/>
  <c r="O57" i="7"/>
  <c r="O56" i="7"/>
  <c r="N57" i="7"/>
  <c r="M57" i="7"/>
  <c r="K57" i="7"/>
  <c r="J57" i="7"/>
  <c r="J56" i="7" s="1"/>
  <c r="I57" i="7"/>
  <c r="O52" i="7"/>
  <c r="O47" i="7" s="1"/>
  <c r="N52" i="7"/>
  <c r="M52" i="7"/>
  <c r="K52" i="7"/>
  <c r="J52" i="7"/>
  <c r="I52" i="7"/>
  <c r="Q48" i="7"/>
  <c r="O48" i="7"/>
  <c r="N48" i="7"/>
  <c r="N47" i="7" s="1"/>
  <c r="M48" i="7"/>
  <c r="M47" i="7" s="1"/>
  <c r="K48" i="7"/>
  <c r="J48" i="7"/>
  <c r="J47" i="7" s="1"/>
  <c r="I48" i="7"/>
  <c r="Q13" i="7"/>
  <c r="O13" i="7"/>
  <c r="N13" i="7"/>
  <c r="M13" i="7"/>
  <c r="K13" i="7"/>
  <c r="J13" i="7"/>
  <c r="I13" i="7"/>
  <c r="U90" i="7"/>
  <c r="T90" i="7"/>
  <c r="S90" i="7"/>
  <c r="R90" i="7"/>
  <c r="U77" i="7"/>
  <c r="T77" i="7"/>
  <c r="S77" i="7"/>
  <c r="R77" i="7"/>
  <c r="R71" i="7" s="1"/>
  <c r="Q77" i="7"/>
  <c r="U72" i="7"/>
  <c r="U71" i="7" s="1"/>
  <c r="T72" i="7"/>
  <c r="T71" i="7" s="1"/>
  <c r="S72" i="7"/>
  <c r="S71" i="7" s="1"/>
  <c r="R72" i="7"/>
  <c r="Q72" i="7"/>
  <c r="Q71" i="7" s="1"/>
  <c r="U64" i="7"/>
  <c r="T64" i="7"/>
  <c r="S64" i="7"/>
  <c r="R64" i="7"/>
  <c r="Q64" i="7"/>
  <c r="U61" i="7"/>
  <c r="T61" i="7"/>
  <c r="S61" i="7"/>
  <c r="R61" i="7"/>
  <c r="Q61" i="7"/>
  <c r="U57" i="7"/>
  <c r="T57" i="7"/>
  <c r="S57" i="7"/>
  <c r="R57" i="7"/>
  <c r="R56" i="7" s="1"/>
  <c r="Q57" i="7"/>
  <c r="Q56" i="7" s="1"/>
  <c r="U52" i="7"/>
  <c r="T52" i="7"/>
  <c r="S52" i="7"/>
  <c r="S47" i="7" s="1"/>
  <c r="R52" i="7"/>
  <c r="Q52" i="7"/>
  <c r="U48" i="7"/>
  <c r="U47" i="7" s="1"/>
  <c r="T48" i="7"/>
  <c r="T47" i="7" s="1"/>
  <c r="S48" i="7"/>
  <c r="R48" i="7"/>
  <c r="R47" i="7" s="1"/>
  <c r="U13" i="7"/>
  <c r="T13" i="7"/>
  <c r="S13" i="7"/>
  <c r="R13" i="7"/>
  <c r="G90" i="7"/>
  <c r="F90" i="7"/>
  <c r="G77" i="7"/>
  <c r="F77" i="7"/>
  <c r="F71" i="7" s="1"/>
  <c r="G72" i="7"/>
  <c r="F72" i="7"/>
  <c r="G64" i="7"/>
  <c r="F64" i="7"/>
  <c r="G61" i="7"/>
  <c r="F61" i="7"/>
  <c r="G57" i="7"/>
  <c r="F57" i="7"/>
  <c r="F56" i="7" s="1"/>
  <c r="G52" i="7"/>
  <c r="F52" i="7"/>
  <c r="G48" i="7"/>
  <c r="G47" i="7" s="1"/>
  <c r="F48" i="7"/>
  <c r="G13" i="7"/>
  <c r="F13" i="7"/>
  <c r="P99" i="7"/>
  <c r="L99" i="7"/>
  <c r="H99" i="7"/>
  <c r="P98" i="7"/>
  <c r="L98" i="7"/>
  <c r="H98" i="7"/>
  <c r="P97" i="7"/>
  <c r="L97" i="7"/>
  <c r="H97" i="7"/>
  <c r="P93" i="7"/>
  <c r="L93" i="7"/>
  <c r="H93" i="7"/>
  <c r="P92" i="7"/>
  <c r="L92" i="7"/>
  <c r="H92" i="7"/>
  <c r="P91" i="7"/>
  <c r="L91" i="7"/>
  <c r="L90" i="7" s="1"/>
  <c r="H91" i="7"/>
  <c r="P89" i="7"/>
  <c r="L89" i="7"/>
  <c r="H89" i="7"/>
  <c r="P88" i="7"/>
  <c r="L88" i="7"/>
  <c r="H88" i="7"/>
  <c r="P87" i="7"/>
  <c r="L87" i="7"/>
  <c r="H87" i="7"/>
  <c r="P86" i="7"/>
  <c r="L86" i="7"/>
  <c r="H86" i="7"/>
  <c r="P85" i="7"/>
  <c r="L85" i="7"/>
  <c r="H85" i="7"/>
  <c r="P84" i="7"/>
  <c r="L84" i="7"/>
  <c r="H84" i="7"/>
  <c r="P83" i="7"/>
  <c r="L83" i="7"/>
  <c r="H83" i="7"/>
  <c r="P82" i="7"/>
  <c r="L82" i="7"/>
  <c r="H82" i="7"/>
  <c r="P81" i="7"/>
  <c r="L81" i="7"/>
  <c r="H81" i="7"/>
  <c r="P80" i="7"/>
  <c r="L80" i="7"/>
  <c r="H80" i="7"/>
  <c r="P79" i="7"/>
  <c r="L79" i="7"/>
  <c r="H79" i="7"/>
  <c r="P78" i="7"/>
  <c r="L78" i="7"/>
  <c r="L77" i="7" s="1"/>
  <c r="H78" i="7"/>
  <c r="P76" i="7"/>
  <c r="L76" i="7"/>
  <c r="H76" i="7"/>
  <c r="P75" i="7"/>
  <c r="L75" i="7"/>
  <c r="H75" i="7"/>
  <c r="P74" i="7"/>
  <c r="P72" i="7" s="1"/>
  <c r="L74" i="7"/>
  <c r="H74" i="7"/>
  <c r="P73" i="7"/>
  <c r="L73" i="7"/>
  <c r="L72" i="7" s="1"/>
  <c r="L71" i="7" s="1"/>
  <c r="H73" i="7"/>
  <c r="P70" i="7"/>
  <c r="L70" i="7"/>
  <c r="H70" i="7"/>
  <c r="P69" i="7"/>
  <c r="L69" i="7"/>
  <c r="H69" i="7"/>
  <c r="P68" i="7"/>
  <c r="L68" i="7"/>
  <c r="H68" i="7"/>
  <c r="P67" i="7"/>
  <c r="P64" i="7" s="1"/>
  <c r="L67" i="7"/>
  <c r="H67" i="7"/>
  <c r="P66" i="7"/>
  <c r="L66" i="7"/>
  <c r="H66" i="7"/>
  <c r="P65" i="7"/>
  <c r="L65" i="7"/>
  <c r="H65" i="7"/>
  <c r="H64" i="7" s="1"/>
  <c r="P63" i="7"/>
  <c r="L63" i="7"/>
  <c r="H63" i="7"/>
  <c r="P62" i="7"/>
  <c r="P61" i="7" s="1"/>
  <c r="L62" i="7"/>
  <c r="L61" i="7" s="1"/>
  <c r="H62" i="7"/>
  <c r="P60" i="7"/>
  <c r="L60" i="7"/>
  <c r="L57" i="7" s="1"/>
  <c r="H60" i="7"/>
  <c r="P59" i="7"/>
  <c r="L59" i="7"/>
  <c r="H59" i="7"/>
  <c r="P58" i="7"/>
  <c r="L58" i="7"/>
  <c r="H58" i="7"/>
  <c r="H57" i="7" s="1"/>
  <c r="P55" i="7"/>
  <c r="L55" i="7"/>
  <c r="H55" i="7"/>
  <c r="P54" i="7"/>
  <c r="P52" i="7" s="1"/>
  <c r="L54" i="7"/>
  <c r="H54" i="7"/>
  <c r="P53" i="7"/>
  <c r="L53" i="7"/>
  <c r="L52" i="7" s="1"/>
  <c r="H53" i="7"/>
  <c r="P51" i="7"/>
  <c r="L51" i="7"/>
  <c r="H51" i="7"/>
  <c r="P50" i="7"/>
  <c r="L50" i="7"/>
  <c r="H50" i="7"/>
  <c r="P49" i="7"/>
  <c r="L49" i="7"/>
  <c r="H49" i="7"/>
  <c r="P46" i="7"/>
  <c r="L46" i="7"/>
  <c r="H46" i="7"/>
  <c r="H15" i="7"/>
  <c r="L15" i="7"/>
  <c r="P15" i="7"/>
  <c r="H16" i="7"/>
  <c r="L16" i="7"/>
  <c r="P16" i="7"/>
  <c r="H17" i="7"/>
  <c r="L17" i="7"/>
  <c r="P17" i="7"/>
  <c r="H18" i="7"/>
  <c r="L18" i="7"/>
  <c r="P18" i="7"/>
  <c r="H19" i="7"/>
  <c r="L19" i="7"/>
  <c r="P19" i="7"/>
  <c r="H20" i="7"/>
  <c r="L20" i="7"/>
  <c r="P20" i="7"/>
  <c r="H21" i="7"/>
  <c r="L21" i="7"/>
  <c r="P21" i="7"/>
  <c r="H22" i="7"/>
  <c r="L22" i="7"/>
  <c r="P22" i="7"/>
  <c r="H23" i="7"/>
  <c r="L23" i="7"/>
  <c r="P23" i="7"/>
  <c r="H24" i="7"/>
  <c r="L24" i="7"/>
  <c r="P24" i="7"/>
  <c r="H25" i="7"/>
  <c r="L25" i="7"/>
  <c r="P25" i="7"/>
  <c r="H26" i="7"/>
  <c r="L26" i="7"/>
  <c r="P26" i="7"/>
  <c r="H27" i="7"/>
  <c r="L27" i="7"/>
  <c r="P27" i="7"/>
  <c r="H28" i="7"/>
  <c r="L28" i="7"/>
  <c r="P28" i="7"/>
  <c r="H29" i="7"/>
  <c r="L29" i="7"/>
  <c r="P29" i="7"/>
  <c r="H30" i="7"/>
  <c r="L30" i="7"/>
  <c r="P30" i="7"/>
  <c r="H31" i="7"/>
  <c r="L31" i="7"/>
  <c r="P31" i="7"/>
  <c r="H32" i="7"/>
  <c r="L32" i="7"/>
  <c r="P32" i="7"/>
  <c r="H33" i="7"/>
  <c r="L33" i="7"/>
  <c r="P33" i="7"/>
  <c r="H34" i="7"/>
  <c r="L34" i="7"/>
  <c r="P34" i="7"/>
  <c r="H35" i="7"/>
  <c r="L35" i="7"/>
  <c r="P35" i="7"/>
  <c r="H36" i="7"/>
  <c r="L36" i="7"/>
  <c r="P36" i="7"/>
  <c r="H37" i="7"/>
  <c r="L37" i="7"/>
  <c r="P37" i="7"/>
  <c r="H38" i="7"/>
  <c r="L38" i="7"/>
  <c r="P38" i="7"/>
  <c r="H39" i="7"/>
  <c r="L39" i="7"/>
  <c r="P39" i="7"/>
  <c r="H40" i="7"/>
  <c r="L40" i="7"/>
  <c r="P40" i="7"/>
  <c r="H41" i="7"/>
  <c r="L41" i="7"/>
  <c r="P41" i="7"/>
  <c r="H42" i="7"/>
  <c r="L42" i="7"/>
  <c r="P42" i="7"/>
  <c r="H43" i="7"/>
  <c r="L43" i="7"/>
  <c r="P43" i="7"/>
  <c r="H44" i="7"/>
  <c r="L44" i="7"/>
  <c r="P44" i="7"/>
  <c r="H45" i="7"/>
  <c r="L45" i="7"/>
  <c r="P45" i="7"/>
  <c r="P14" i="7"/>
  <c r="L14" i="7"/>
  <c r="L13" i="7" s="1"/>
  <c r="H14" i="7"/>
  <c r="U3" i="7"/>
  <c r="C145" i="7" s="1"/>
  <c r="U2" i="7"/>
  <c r="C143" i="7" s="1"/>
  <c r="C147" i="7"/>
  <c r="C31" i="4"/>
  <c r="G42" i="4"/>
  <c r="H56" i="7" l="1"/>
  <c r="H96" i="7" s="1"/>
  <c r="H100" i="7" s="1"/>
  <c r="P90" i="7"/>
  <c r="K47" i="7"/>
  <c r="K96" i="7" s="1"/>
  <c r="K117" i="7" s="1"/>
  <c r="K56" i="7"/>
  <c r="P13" i="7"/>
  <c r="H13" i="7"/>
  <c r="H48" i="7"/>
  <c r="H47" i="7" s="1"/>
  <c r="P48" i="7"/>
  <c r="P47" i="7" s="1"/>
  <c r="H52" i="7"/>
  <c r="H61" i="7"/>
  <c r="H72" i="7"/>
  <c r="H71" i="7" s="1"/>
  <c r="G71" i="7"/>
  <c r="S56" i="7"/>
  <c r="Q113" i="7"/>
  <c r="Q47" i="7"/>
  <c r="Q96" i="7" s="1"/>
  <c r="Q117" i="7" s="1"/>
  <c r="I56" i="7"/>
  <c r="M56" i="7"/>
  <c r="M96" i="7" s="1"/>
  <c r="I71" i="7"/>
  <c r="P77" i="7"/>
  <c r="P71" i="7" s="1"/>
  <c r="U56" i="7"/>
  <c r="L48" i="7"/>
  <c r="L47" i="7" s="1"/>
  <c r="P57" i="7"/>
  <c r="L64" i="7"/>
  <c r="L56" i="7" s="1"/>
  <c r="H77" i="7"/>
  <c r="H90" i="7"/>
  <c r="F47" i="7"/>
  <c r="G56" i="7"/>
  <c r="G96" i="7" s="1"/>
  <c r="T56" i="7"/>
  <c r="T96" i="7" s="1"/>
  <c r="I47" i="7"/>
  <c r="M71" i="7"/>
  <c r="O96" i="7"/>
  <c r="O117" i="7" s="1"/>
  <c r="F96" i="7"/>
  <c r="F117" i="7" s="1"/>
  <c r="U96" i="7"/>
  <c r="U117" i="7" s="1"/>
  <c r="J96" i="7"/>
  <c r="J117" i="7" s="1"/>
  <c r="N96" i="7"/>
  <c r="N117" i="7" s="1"/>
  <c r="S96" i="7"/>
  <c r="S117" i="7" s="1"/>
  <c r="Q100" i="7"/>
  <c r="P56" i="7"/>
  <c r="R96" i="7"/>
  <c r="R117" i="7" s="1"/>
  <c r="H53" i="4"/>
  <c r="T117" i="7" l="1"/>
  <c r="T113" i="7"/>
  <c r="T100" i="7"/>
  <c r="L96" i="7"/>
  <c r="L100" i="7" s="1"/>
  <c r="M117" i="7"/>
  <c r="S113" i="7"/>
  <c r="I96" i="7"/>
  <c r="I117" i="7" s="1"/>
  <c r="H113" i="7"/>
  <c r="P96" i="7"/>
  <c r="P100" i="7" s="1"/>
  <c r="P113" i="7"/>
  <c r="G100" i="7"/>
  <c r="G117" i="7"/>
  <c r="I100" i="7"/>
  <c r="F100" i="7"/>
  <c r="F118" i="7" s="1"/>
  <c r="M100" i="7"/>
  <c r="M113" i="7" s="1"/>
  <c r="U100" i="7"/>
  <c r="U113" i="7" s="1"/>
  <c r="K100" i="7"/>
  <c r="K113" i="7" s="1"/>
  <c r="N100" i="7"/>
  <c r="N113" i="7" s="1"/>
  <c r="O100" i="7"/>
  <c r="O113" i="7" s="1"/>
  <c r="S100" i="7"/>
  <c r="R100" i="7"/>
  <c r="R113" i="7" s="1"/>
  <c r="J100" i="7"/>
  <c r="J113" i="7" s="1"/>
  <c r="F113" i="7" l="1"/>
  <c r="C148" i="7" s="1"/>
  <c r="E32" i="4" s="1"/>
  <c r="E44" i="4" s="1"/>
  <c r="B44" i="4" s="1"/>
  <c r="L113" i="7"/>
  <c r="I113" i="7"/>
  <c r="G118" i="7"/>
  <c r="G113" i="7"/>
  <c r="C149" i="7" s="1"/>
  <c r="F32" i="4" s="1"/>
  <c r="F44" i="4" l="1"/>
  <c r="G32" i="4"/>
  <c r="H44" i="4" s="1"/>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Please enter your SNB code in the format provided in the letter: 123456</t>
        </r>
        <r>
          <rPr>
            <sz val="8"/>
            <color indexed="81"/>
            <rFont val="Tahoma"/>
            <family val="2"/>
          </rPr>
          <t xml:space="preserve">
</t>
        </r>
      </text>
    </comment>
    <comment ref="H4" authorId="0" shapeId="0">
      <text>
        <r>
          <rPr>
            <b/>
            <sz val="8"/>
            <color indexed="81"/>
            <rFont val="Tahoma"/>
            <family val="2"/>
          </rPr>
          <t>Please enter the date in this format only: DD.MM.YYYY. The relevant date is always the last day of the quarter (year) 
(30 or 31).</t>
        </r>
        <r>
          <rPr>
            <sz val="8"/>
            <color indexed="81"/>
            <rFont val="Tahoma"/>
            <family val="2"/>
          </rPr>
          <t xml:space="preserve">
</t>
        </r>
      </text>
    </comment>
    <comment ref="H5" authorId="0" shapeId="0">
      <text>
        <r>
          <rPr>
            <b/>
            <sz val="8"/>
            <color indexed="81"/>
            <rFont val="Tahoma"/>
            <family val="2"/>
          </rPr>
          <t>Complete this field only if delivering a correction or sending a test report.</t>
        </r>
      </text>
    </comment>
  </commentList>
</comments>
</file>

<file path=xl/sharedStrings.xml><?xml version="1.0" encoding="utf-8"?>
<sst xmlns="http://schemas.openxmlformats.org/spreadsheetml/2006/main" count="1107" uniqueCount="886">
  <si>
    <t>Code</t>
  </si>
  <si>
    <t>$fid</t>
  </si>
  <si>
    <t>XXXXXX</t>
  </si>
  <si>
    <t>E1</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</si>
  <si>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</si>
  <si>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</si>
  <si>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</si>
  <si>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</si>
  <si>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</si>
  <si>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</si>
  <si>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</si>
  <si>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</si>
  <si>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</si>
  <si>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</si>
  <si>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</si>
  <si>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</si>
  <si>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</si>
  <si>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</si>
  <si>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</si>
  <si>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</si>
  <si>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</si>
  <si>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</si>
  <si>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</si>
  <si>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</si>
  <si>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</si>
  <si>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</si>
  <si>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</si>
  <si>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</si>
  <si>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</si>
  <si>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</si>
  <si>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GB</t>
  </si>
  <si>
    <t>IS</t>
  </si>
  <si>
    <t>NO</t>
  </si>
  <si>
    <t>HR</t>
  </si>
  <si>
    <t>RU</t>
  </si>
  <si>
    <t>TR</t>
  </si>
  <si>
    <t>E2R</t>
  </si>
  <si>
    <t>E4</t>
  </si>
  <si>
    <t>E5</t>
  </si>
  <si>
    <t>EG</t>
  </si>
  <si>
    <t>MA</t>
  </si>
  <si>
    <t>E5R</t>
  </si>
  <si>
    <t>E6</t>
  </si>
  <si>
    <t>Nigeria</t>
  </si>
  <si>
    <t>NG</t>
  </si>
  <si>
    <t>ZA</t>
  </si>
  <si>
    <t>E6R</t>
  </si>
  <si>
    <t>E7</t>
  </si>
  <si>
    <t>E8</t>
  </si>
  <si>
    <t>CA</t>
  </si>
  <si>
    <t>US</t>
  </si>
  <si>
    <t>GL</t>
  </si>
  <si>
    <t>E9</t>
  </si>
  <si>
    <t>MX</t>
  </si>
  <si>
    <t>E9R</t>
  </si>
  <si>
    <t>F1</t>
  </si>
  <si>
    <t>AR</t>
  </si>
  <si>
    <t>BR</t>
  </si>
  <si>
    <t>Chile</t>
  </si>
  <si>
    <t>CL</t>
  </si>
  <si>
    <t>Uruguay</t>
  </si>
  <si>
    <t>UY</t>
  </si>
  <si>
    <t>Venezuela</t>
  </si>
  <si>
    <t>VE</t>
  </si>
  <si>
    <t>F1R</t>
  </si>
  <si>
    <t>F2</t>
  </si>
  <si>
    <t>F3</t>
  </si>
  <si>
    <t>Israel</t>
  </si>
  <si>
    <t>IL</t>
  </si>
  <si>
    <t>IR</t>
  </si>
  <si>
    <t>F4</t>
  </si>
  <si>
    <t>F5</t>
  </si>
  <si>
    <t>F6</t>
  </si>
  <si>
    <t>China</t>
  </si>
  <si>
    <t>CN</t>
  </si>
  <si>
    <t>Hong Kong</t>
  </si>
  <si>
    <t>HK</t>
  </si>
  <si>
    <t>IN</t>
  </si>
  <si>
    <t>ID</t>
  </si>
  <si>
    <t>Japan</t>
  </si>
  <si>
    <t>JP</t>
  </si>
  <si>
    <t>KR</t>
  </si>
  <si>
    <t>MY</t>
  </si>
  <si>
    <t>PH</t>
  </si>
  <si>
    <t>SG</t>
  </si>
  <si>
    <t>TW</t>
  </si>
  <si>
    <t>Thailand</t>
  </si>
  <si>
    <t>TH</t>
  </si>
  <si>
    <t>F6R</t>
  </si>
  <si>
    <t>F7</t>
  </si>
  <si>
    <t>AU</t>
  </si>
  <si>
    <t>NZ</t>
  </si>
  <si>
    <t>F7R</t>
  </si>
  <si>
    <t>A1</t>
  </si>
  <si>
    <t>C4</t>
  </si>
  <si>
    <t>7Z</t>
  </si>
  <si>
    <t>X</t>
  </si>
  <si>
    <t>ATT</t>
  </si>
  <si>
    <t>Malta</t>
  </si>
  <si>
    <t>Portugal</t>
  </si>
  <si>
    <t>AL</t>
  </si>
  <si>
    <t>AD</t>
  </si>
  <si>
    <t>BY</t>
  </si>
  <si>
    <t>BA</t>
  </si>
  <si>
    <t>FO</t>
  </si>
  <si>
    <t>GI</t>
  </si>
  <si>
    <t>GG</t>
  </si>
  <si>
    <t>VA</t>
  </si>
  <si>
    <t>IM</t>
  </si>
  <si>
    <t>JE</t>
  </si>
  <si>
    <t>MK</t>
  </si>
  <si>
    <t>MD</t>
  </si>
  <si>
    <t>ME</t>
  </si>
  <si>
    <t>RS</t>
  </si>
  <si>
    <t>SM</t>
  </si>
  <si>
    <t>UA</t>
  </si>
  <si>
    <t>DZ</t>
  </si>
  <si>
    <t>LY</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</si>
  <si>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</si>
  <si>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</si>
  <si>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</si>
  <si>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</si>
  <si>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</si>
  <si>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</si>
  <si>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</si>
  <si>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</si>
  <si>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</si>
  <si>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</si>
  <si>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</si>
  <si>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</si>
  <si>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</si>
  <si>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</si>
  <si>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</si>
  <si>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</si>
  <si>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</si>
  <si>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</si>
  <si>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</si>
  <si>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</si>
  <si>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</si>
  <si>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</si>
  <si>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</si>
  <si>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</si>
  <si>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</si>
  <si>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</si>
  <si>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</si>
  <si>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</si>
  <si>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</si>
  <si>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</si>
  <si>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</si>
  <si>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</si>
  <si>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</si>
  <si>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</si>
  <si>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</si>
  <si>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</si>
  <si>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</si>
  <si>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</si>
  <si>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</si>
  <si>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</si>
  <si>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</si>
  <si>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</si>
  <si>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</si>
  <si>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</si>
  <si>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</si>
  <si>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</si>
  <si>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</si>
  <si>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</si>
  <si>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</si>
  <si>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AI</t>
  </si>
  <si>
    <t>AG</t>
  </si>
  <si>
    <t>AW</t>
  </si>
  <si>
    <t>BS</t>
  </si>
  <si>
    <t>BB</t>
  </si>
  <si>
    <t>BZ</t>
  </si>
  <si>
    <t>BM</t>
  </si>
  <si>
    <t>VG</t>
  </si>
  <si>
    <t>KY</t>
  </si>
  <si>
    <t>CR</t>
  </si>
  <si>
    <t>CU</t>
  </si>
  <si>
    <t>DM</t>
  </si>
  <si>
    <t>DO</t>
  </si>
  <si>
    <t>SV</t>
  </si>
  <si>
    <t>GD</t>
  </si>
  <si>
    <t>GT</t>
  </si>
  <si>
    <t>HT</t>
  </si>
  <si>
    <t>HN</t>
  </si>
  <si>
    <t>JM</t>
  </si>
  <si>
    <t>MS</t>
  </si>
  <si>
    <t>AN</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</si>
  <si>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</si>
  <si>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</si>
  <si>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</si>
  <si>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</si>
  <si>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</si>
  <si>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</si>
  <si>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</si>
  <si>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</si>
  <si>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</si>
  <si>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</si>
  <si>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</si>
  <si>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</si>
  <si>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</si>
  <si>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</si>
  <si>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</si>
  <si>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</si>
  <si>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</si>
  <si>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</si>
  <si>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</si>
  <si>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</si>
  <si>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</si>
  <si>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</si>
  <si>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</si>
  <si>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</si>
  <si>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</si>
  <si>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</si>
  <si>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</si>
  <si>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</si>
  <si>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</si>
  <si>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</si>
  <si>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</si>
  <si>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</si>
  <si>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</si>
  <si>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</si>
  <si>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</si>
  <si>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</si>
  <si>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</si>
  <si>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</si>
  <si>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</si>
  <si>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</si>
  <si>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</si>
  <si>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</si>
  <si>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</si>
  <si>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</si>
  <si>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</si>
  <si>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</si>
  <si>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</si>
  <si>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</si>
  <si>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</si>
  <si>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</si>
  <si>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</si>
  <si>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</si>
  <si>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AS</t>
  </si>
  <si>
    <t>Guam</t>
  </si>
  <si>
    <t>GU</t>
  </si>
  <si>
    <t>UM</t>
  </si>
  <si>
    <t>CC</t>
  </si>
  <si>
    <t>CX</t>
  </si>
  <si>
    <t>HM</t>
  </si>
  <si>
    <t>NF</t>
  </si>
  <si>
    <t>FJ</t>
  </si>
  <si>
    <t>PF</t>
  </si>
  <si>
    <t>Kiribati</t>
  </si>
  <si>
    <t>KI</t>
  </si>
  <si>
    <t>MH</t>
  </si>
  <si>
    <t>FM</t>
  </si>
  <si>
    <t>Nauru</t>
  </si>
  <si>
    <t>NR</t>
  </si>
  <si>
    <t>NC</t>
  </si>
  <si>
    <t>CK</t>
  </si>
  <si>
    <t>Niue</t>
  </si>
  <si>
    <t>NU</t>
  </si>
  <si>
    <t>TK</t>
  </si>
  <si>
    <t>MP</t>
  </si>
  <si>
    <t>Palau</t>
  </si>
  <si>
    <t>PW</t>
  </si>
  <si>
    <t>PG</t>
  </si>
  <si>
    <t>PN</t>
  </si>
  <si>
    <t>AQ</t>
  </si>
  <si>
    <t>BV</t>
  </si>
  <si>
    <t>GS</t>
  </si>
  <si>
    <t>TF</t>
  </si>
  <si>
    <t>SB</t>
  </si>
  <si>
    <t>Tonga</t>
  </si>
  <si>
    <t>TO</t>
  </si>
  <si>
    <t>Tuvalu</t>
  </si>
  <si>
    <t>TV</t>
  </si>
  <si>
    <t>Vanuatu</t>
  </si>
  <si>
    <t>VU</t>
  </si>
  <si>
    <t>Samoa</t>
  </si>
  <si>
    <t>WS</t>
  </si>
  <si>
    <t>WF</t>
  </si>
  <si>
    <t>Andorra</t>
  </si>
  <si>
    <t>Anguilla</t>
  </si>
  <si>
    <t>Barbados</t>
  </si>
  <si>
    <t>Bahrain</t>
  </si>
  <si>
    <t>Bermuda</t>
  </si>
  <si>
    <t>Bahamas</t>
  </si>
  <si>
    <t>Belize</t>
  </si>
  <si>
    <t>Dominica</t>
  </si>
  <si>
    <t>Grenada</t>
  </si>
  <si>
    <t>Guernsey</t>
  </si>
  <si>
    <t>Gibraltar</t>
  </si>
  <si>
    <t>Jersey</t>
  </si>
  <si>
    <t>Jamaica</t>
  </si>
  <si>
    <t>Liberia</t>
  </si>
  <si>
    <t>Montserrat</t>
  </si>
  <si>
    <t>Panama</t>
  </si>
  <si>
    <t>3.</t>
  </si>
  <si>
    <t>4.</t>
  </si>
  <si>
    <t>Malta (1)</t>
  </si>
  <si>
    <t>Portugal (1)</t>
  </si>
  <si>
    <t>$eod</t>
  </si>
  <si>
    <t>Malaysia (1)</t>
  </si>
  <si>
    <t>Start</t>
  </si>
  <si>
    <t>2.</t>
  </si>
  <si>
    <t>1.</t>
  </si>
  <si>
    <t>CAB01</t>
  </si>
  <si>
    <t>Total</t>
  </si>
  <si>
    <t>IAEA (International Atomic Energy Agency)</t>
  </si>
  <si>
    <t>IBRD (International Bank for Reconstruction and Development)</t>
  </si>
  <si>
    <t>IDA (International Development Association)</t>
  </si>
  <si>
    <t>IFAD (International Fund for Agricultural Development)</t>
  </si>
  <si>
    <t>IFC (International Finance Corporation)</t>
  </si>
  <si>
    <t>IMF (International Monetary Fund)</t>
  </si>
  <si>
    <t>ITU (International Telecommunication Union)</t>
  </si>
  <si>
    <t>MIGA (Multilateral Investment Guarantee Agency)</t>
  </si>
  <si>
    <t>UNHCR (United Nations High Commissioner for Refugees)</t>
  </si>
  <si>
    <t>UNICEF (United Nations Children’s Fund)</t>
  </si>
  <si>
    <t>ECSC (European Coal and Steel Community)</t>
  </si>
  <si>
    <t>EDF (European Development Fund)</t>
  </si>
  <si>
    <t>EIF (European Investment Fund)</t>
  </si>
  <si>
    <t>EMS (European Monetary System)</t>
  </si>
  <si>
    <t>AfDB (African Development Bank)</t>
  </si>
  <si>
    <t>AMF (Arab Monetary Fund)</t>
  </si>
  <si>
    <t>BIS (Bank for International Settlements)</t>
  </si>
  <si>
    <t>CABEI (Central American Bank for Economic Integration)</t>
  </si>
  <si>
    <t>CDB (Caribbean Development Bank)</t>
  </si>
  <si>
    <t>IADB (Inter-American Development Bank)</t>
  </si>
  <si>
    <t>IBEC (International Bank for Economic Co-operation)</t>
  </si>
  <si>
    <t>IIB (International Investment Bank)</t>
  </si>
  <si>
    <t>NIB (Nordic Investment Bank)</t>
  </si>
  <si>
    <t>ECMWF (European Centre for Medium-Range Weather Forecasts)</t>
  </si>
  <si>
    <t>EMBL (European Molecular Biology Laboratory)</t>
  </si>
  <si>
    <t>ESA (European Space Agency)</t>
  </si>
  <si>
    <t>ESO (European Southern Observatory)</t>
  </si>
  <si>
    <t>EUROCONTROL (European Organisation for the Safety of Air Navigation)</t>
  </si>
  <si>
    <t>ICRC (International Committee of the Red Cross)</t>
  </si>
  <si>
    <t>CAB01.MELD</t>
  </si>
  <si>
    <t>ERROR</t>
  </si>
  <si>
    <t>Belarus</t>
  </si>
  <si>
    <t>Montenegro</t>
  </si>
  <si>
    <t>San Marino</t>
  </si>
  <si>
    <t>Ukraine</t>
  </si>
  <si>
    <t>Benin</t>
  </si>
  <si>
    <t>Botswana</t>
  </si>
  <si>
    <t>Burkina Faso</t>
  </si>
  <si>
    <t>Burundi</t>
  </si>
  <si>
    <t>Eritrea</t>
  </si>
  <si>
    <t>Gambia</t>
  </si>
  <si>
    <t>Ghana</t>
  </si>
  <si>
    <t>Guinea</t>
  </si>
  <si>
    <t>Guinea-Bissau</t>
  </si>
  <si>
    <t>Lesotho</t>
  </si>
  <si>
    <t>Malawi</t>
  </si>
  <si>
    <t>Mali</t>
  </si>
  <si>
    <t>Namibia</t>
  </si>
  <si>
    <t>Niger</t>
  </si>
  <si>
    <t>Senegal</t>
  </si>
  <si>
    <t>Sierra Leone</t>
  </si>
  <si>
    <t>Somalia</t>
  </si>
  <si>
    <t>Sudan</t>
  </si>
  <si>
    <t>Togo</t>
  </si>
  <si>
    <t>Uganda</t>
  </si>
  <si>
    <t>Aruba</t>
  </si>
  <si>
    <t>Costa Rica</t>
  </si>
  <si>
    <t>El Salvador</t>
  </si>
  <si>
    <t>Guatemala</t>
  </si>
  <si>
    <t>Haiti</t>
  </si>
  <si>
    <t>Guyana</t>
  </si>
  <si>
    <t>Paraguay</t>
  </si>
  <si>
    <t>Peru</t>
  </si>
  <si>
    <t>Kuwait</t>
  </si>
  <si>
    <t>Afghanistan</t>
  </si>
  <si>
    <t>Bhutan</t>
  </si>
  <si>
    <t>Myanmar</t>
  </si>
  <si>
    <t>Nepal</t>
  </si>
  <si>
    <t>Pakistan</t>
  </si>
  <si>
    <t>Sri Lanka</t>
  </si>
  <si>
    <t>Turkmenistan</t>
  </si>
  <si>
    <t>1. Europe</t>
  </si>
  <si>
    <t>Belgium</t>
  </si>
  <si>
    <t>Bulgaria</t>
  </si>
  <si>
    <t>Denmark</t>
  </si>
  <si>
    <t>Germany (1)</t>
  </si>
  <si>
    <t>Estonia</t>
  </si>
  <si>
    <t>Ireland</t>
  </si>
  <si>
    <t>Greece</t>
  </si>
  <si>
    <t>Spain (1)</t>
  </si>
  <si>
    <t>France (1)</t>
  </si>
  <si>
    <t>Italy (1)</t>
  </si>
  <si>
    <t>Cyprus</t>
  </si>
  <si>
    <t>Latvia</t>
  </si>
  <si>
    <t>Lithuania</t>
  </si>
  <si>
    <t>Luxembourg</t>
  </si>
  <si>
    <t>Hungary</t>
  </si>
  <si>
    <t>Netherlands</t>
  </si>
  <si>
    <t>Austria</t>
  </si>
  <si>
    <t>Poland</t>
  </si>
  <si>
    <t>Romania</t>
  </si>
  <si>
    <t>Slovenia</t>
  </si>
  <si>
    <t>Slovakia</t>
  </si>
  <si>
    <t>Finland (1)</t>
  </si>
  <si>
    <t>Sweden</t>
  </si>
  <si>
    <t>United Kingdom (1)</t>
  </si>
  <si>
    <t>Iceland</t>
  </si>
  <si>
    <t>Norway (1)</t>
  </si>
  <si>
    <t>Croatia</t>
  </si>
  <si>
    <t>Turkey</t>
  </si>
  <si>
    <t>Other European countries (1)</t>
  </si>
  <si>
    <t>2. Africa</t>
  </si>
  <si>
    <t>2.1 North Africa</t>
  </si>
  <si>
    <t>Egypt</t>
  </si>
  <si>
    <t>Morocco (1)</t>
  </si>
  <si>
    <t>North Africa, Other (1)</t>
  </si>
  <si>
    <t>2.2 Other African countries</t>
  </si>
  <si>
    <t>South Africa</t>
  </si>
  <si>
    <t>Other African countries, Other (1)</t>
  </si>
  <si>
    <t>3. America</t>
  </si>
  <si>
    <t>3.1 North American countries</t>
  </si>
  <si>
    <t>Canada</t>
  </si>
  <si>
    <t>United States (1)</t>
  </si>
  <si>
    <t>Greenland</t>
  </si>
  <si>
    <t>3.2 Central American countries</t>
  </si>
  <si>
    <t>Mexico</t>
  </si>
  <si>
    <t>Central American countries, Other (1)</t>
  </si>
  <si>
    <t>3.3 South American countries</t>
  </si>
  <si>
    <t>Argentina</t>
  </si>
  <si>
    <t>Brazil</t>
  </si>
  <si>
    <t>South American countries, Other  (1)</t>
  </si>
  <si>
    <t>4. Asia</t>
  </si>
  <si>
    <t>4.1 Near and Middle East countries</t>
  </si>
  <si>
    <t>Iran, Islamic Republic of</t>
  </si>
  <si>
    <t>Gulf Arabian countries (1)</t>
  </si>
  <si>
    <t>Near and Middle East countries, Other (1)</t>
  </si>
  <si>
    <t>4.2 Other Asian countries</t>
  </si>
  <si>
    <t>India (1)</t>
  </si>
  <si>
    <t>Indonesia</t>
  </si>
  <si>
    <t>Korea, Republic of (South Korea)</t>
  </si>
  <si>
    <t>Philippines</t>
  </si>
  <si>
    <t>Singapore</t>
  </si>
  <si>
    <t>Taiwan, Province of China (1)</t>
  </si>
  <si>
    <t>Other Asian countries, Other (1)</t>
  </si>
  <si>
    <t>5. Oceania &amp; Polar Regions</t>
  </si>
  <si>
    <t>Australia</t>
  </si>
  <si>
    <t>New Zealand (1)</t>
  </si>
  <si>
    <t>Oceania &amp; Polar Regions, Other (1)</t>
  </si>
  <si>
    <t>Total of all countries</t>
  </si>
  <si>
    <t>Of which: Offshore financial centres (1)</t>
  </si>
  <si>
    <t>International Organisations (1)</t>
  </si>
  <si>
    <t>Not allocated</t>
  </si>
  <si>
    <t>Current account survey</t>
  </si>
  <si>
    <t>Geographical breakdown</t>
  </si>
  <si>
    <t>All requirements concerning the geographical breakdown are based on EU guidelines (EUROSTAT).</t>
  </si>
  <si>
    <t>Region/country</t>
  </si>
  <si>
    <t>Comment</t>
  </si>
  <si>
    <t>Germany</t>
  </si>
  <si>
    <t>Incl. Helgoland; excl. Büsingen</t>
  </si>
  <si>
    <t>Spain</t>
  </si>
  <si>
    <t>Incl. Ceuta, Melilla, Balearic Islands and Canary Islands</t>
  </si>
  <si>
    <t>France</t>
  </si>
  <si>
    <t>Incl. Mayotte, Saint Pierre and Miquelon, French Guyana, Martinique, Guadeloupe, Monaco, Réunion, Saint Barthélémy, Saint Martin</t>
  </si>
  <si>
    <t>Italy</t>
  </si>
  <si>
    <t>Incl. Gozo and Comino</t>
  </si>
  <si>
    <t>Incl. Açores and Madeira</t>
  </si>
  <si>
    <t>Finland</t>
  </si>
  <si>
    <t>Incl. Åland Islands</t>
  </si>
  <si>
    <t>United Kingdom</t>
  </si>
  <si>
    <t>England, Scotland, Wales and Northern Ireland</t>
  </si>
  <si>
    <t>Norway</t>
  </si>
  <si>
    <t>Incl. Svalbard and Jan Mayen</t>
  </si>
  <si>
    <t>Other European countries</t>
  </si>
  <si>
    <t>Albania</t>
  </si>
  <si>
    <t>Bosnia and Herzegovina</t>
  </si>
  <si>
    <t>Faroe Islands</t>
  </si>
  <si>
    <t>Holy See (Vatican City State)</t>
  </si>
  <si>
    <t>Isle of Man</t>
  </si>
  <si>
    <t>Moldova</t>
  </si>
  <si>
    <t>Serbia</t>
  </si>
  <si>
    <t>Morocco</t>
  </si>
  <si>
    <t>Incl. Occidental Sahara</t>
  </si>
  <si>
    <t>North Africa, Other</t>
  </si>
  <si>
    <t xml:space="preserve"> Algeria</t>
  </si>
  <si>
    <t xml:space="preserve"> Libyan Arab Jamahiriya</t>
  </si>
  <si>
    <t xml:space="preserve"> Tunisia</t>
  </si>
  <si>
    <t>Other African countries, Other</t>
  </si>
  <si>
    <t>Angola (incl. Cabinda)</t>
  </si>
  <si>
    <t>British Indian Ocean Territory (incl. Chagos Archipelago)</t>
  </si>
  <si>
    <t>Cameroon</t>
  </si>
  <si>
    <t>Cape Verde</t>
  </si>
  <si>
    <t>Central African Republic</t>
  </si>
  <si>
    <t>Chad</t>
  </si>
  <si>
    <t>Comoros (Grande Comore, Anjouan and Mohéli)</t>
  </si>
  <si>
    <t>Congo</t>
  </si>
  <si>
    <t>Côte d'Ivoire</t>
  </si>
  <si>
    <t>Congo, the Democratic Republic of the  (Former Zaire)</t>
  </si>
  <si>
    <t>Djibouti</t>
  </si>
  <si>
    <t>Equatorial Guinea</t>
  </si>
  <si>
    <t>Ethiopia</t>
  </si>
  <si>
    <t>Gabon</t>
  </si>
  <si>
    <t>Kenya</t>
  </si>
  <si>
    <t>Madagascar</t>
  </si>
  <si>
    <t>Mauritania</t>
  </si>
  <si>
    <t>Mauritius (incl. Rodrigues Island, Agalega Islands and Cargados Carajos Shoals (St Brandon Islands))</t>
  </si>
  <si>
    <t>Mozambique</t>
  </si>
  <si>
    <t>Rwanda</t>
  </si>
  <si>
    <t>Zambia</t>
  </si>
  <si>
    <t>Sao Tome and Principe</t>
  </si>
  <si>
    <t>Seychelles (Mahé, Praslin, La Digue, Frégate and Silhouette; Amirantes (incl. Desroches, Alphonse, Plate and Coëtivy); Farquhar (incl. Providence); Aldabra and Cosmoledo Islands</t>
  </si>
  <si>
    <t>Zimbabwe</t>
  </si>
  <si>
    <t>St. Helena (incl. Ascension and Tristan da Cunha Islands)</t>
  </si>
  <si>
    <t>Swaziland</t>
  </si>
  <si>
    <t>Tansania (Tanganyika, Zanzibar Island and Pemba)</t>
  </si>
  <si>
    <t>United States</t>
  </si>
  <si>
    <t>Incl. Puerto Rico and Navassa</t>
  </si>
  <si>
    <t>Central American countries, Other</t>
  </si>
  <si>
    <t>Antigua and Barbuda</t>
  </si>
  <si>
    <t xml:space="preserve">Virgin Islands, British </t>
  </si>
  <si>
    <t>Cayman Islands</t>
  </si>
  <si>
    <t>Cuba</t>
  </si>
  <si>
    <t>Dominican Republic</t>
  </si>
  <si>
    <t>Grenada (incl. Southern Grenadines Islands)</t>
  </si>
  <si>
    <t>Honduras (incl. Swan Islands)</t>
  </si>
  <si>
    <t>Nicaragua (incl. Corn Islands)</t>
  </si>
  <si>
    <t>Panama (incl. former Canal zone)</t>
  </si>
  <si>
    <t>St Kitts and Nevis</t>
  </si>
  <si>
    <t>Saint Lucia</t>
  </si>
  <si>
    <t>St Vincent and the Grenadines (incl. Northern Grenadines Islands)</t>
  </si>
  <si>
    <t>Trinidad and Tobago</t>
  </si>
  <si>
    <t>Turks and Caicos Islands</t>
  </si>
  <si>
    <t>Virgin Islands, US</t>
  </si>
  <si>
    <t>South American countries, Other</t>
  </si>
  <si>
    <t>Bolivia</t>
  </si>
  <si>
    <t>Colombia</t>
  </si>
  <si>
    <t>Ecuador (incl. Galapagos Islands)</t>
  </si>
  <si>
    <t>Falkland Islands (Malvinas)</t>
  </si>
  <si>
    <t>Suriname</t>
  </si>
  <si>
    <t>Gulf Arabian countries</t>
  </si>
  <si>
    <t>Iraq</t>
  </si>
  <si>
    <t>Oman (incl. Kuria Muria Islands)</t>
  </si>
  <si>
    <t>Qatar</t>
  </si>
  <si>
    <t>Saudi Arabia</t>
  </si>
  <si>
    <t>United Arab Emirates (Abu Dhabi, Dubai, Sharjah, Ajman, Umm al Qaiwain, Ras al Khaimah and Fujairah)</t>
  </si>
  <si>
    <t>Yemen (Former North Yemen and South Yemen; incl. Kamaran, Perim and Socotra)</t>
  </si>
  <si>
    <t>Near and Middle East countries, Other</t>
  </si>
  <si>
    <t>Armenia</t>
  </si>
  <si>
    <t>Azerbaijan</t>
  </si>
  <si>
    <t>Georgia</t>
  </si>
  <si>
    <t>Jordan</t>
  </si>
  <si>
    <t>Lebanon</t>
  </si>
  <si>
    <t>Palestinian Territory, Occupied (West Bank (incl. East Jerusalem) and Gaza Strip)</t>
  </si>
  <si>
    <t>Syrian Arab Republic</t>
  </si>
  <si>
    <t>Other Asian countries</t>
  </si>
  <si>
    <t>India (incl. Laccadive Island, Minicoy Island, Amindivi Island, Andaman Islands and Nicobar Islands)</t>
  </si>
  <si>
    <t>Malaysia (Peninsular Malaysia and Eastern Malaysia (Sarawak, Sabah and Labuan))</t>
  </si>
  <si>
    <t>Taiwan (Separate customs territory of Taiwan, Penghu, Kinmen and Matsu; former Formosa)</t>
  </si>
  <si>
    <t xml:space="preserve">Other Asian countries, Other </t>
  </si>
  <si>
    <t>Bangladesh</t>
  </si>
  <si>
    <t>Brunei Darussalam</t>
  </si>
  <si>
    <t>Cambodia (Kampuchea)</t>
  </si>
  <si>
    <t>Kazakhstan</t>
  </si>
  <si>
    <t>Korea, Dem. People's Rep. of (North Korea)</t>
  </si>
  <si>
    <t>Kyrgyzstan</t>
  </si>
  <si>
    <t>Lao People's Democratic Republic</t>
  </si>
  <si>
    <t>Macao</t>
  </si>
  <si>
    <t>Maldives</t>
  </si>
  <si>
    <t>Mongolia</t>
  </si>
  <si>
    <t>Tajikistan</t>
  </si>
  <si>
    <t>Timor-Leste (incl. exclave of Oecussi)</t>
  </si>
  <si>
    <t>Uzbekistan</t>
  </si>
  <si>
    <t>Viet Nam</t>
  </si>
  <si>
    <t>New Zealand</t>
  </si>
  <si>
    <t>Incl. Chatham Islands, Kermadec Islands and the Three Kings, Auckland, Campbell, Antipodes Islands, Bounty and Snares Islands. Excl. Ross Dependency (Antarctica)</t>
  </si>
  <si>
    <t>Oceania &amp; Polar Regions, Other</t>
  </si>
  <si>
    <t>American Samoa</t>
  </si>
  <si>
    <t>US Minor Outlying Islands (incl. Baker, Howland, and Jarvis Islands, Johnston Atoll, Kingman Reef, Midway Islands, Palmyra Atoll and Wake Island)</t>
  </si>
  <si>
    <t>Cocos (Keeling Islands)</t>
  </si>
  <si>
    <t>Christmas Islands</t>
  </si>
  <si>
    <t>Heard Island and McDonald Islands</t>
  </si>
  <si>
    <t>Norfolk Island</t>
  </si>
  <si>
    <t>Fiji</t>
  </si>
  <si>
    <t>French Polynesia (incl. Marquesas Islands, Society Islands (incl. Tahiti), Tuamotu Islands, Gambier Islands and Austral Islands. Also Clipperton Island)</t>
  </si>
  <si>
    <t>Marshall Islands</t>
  </si>
  <si>
    <t>Micronesia, Federated States of (incl. Caroline Islands (except Palau), Yap, Chuuk, Pohnpei, Kosrae)</t>
  </si>
  <si>
    <t>New Caledonia (incl. Loyalty Islands (Maré, Lifou and Ouvéa))</t>
  </si>
  <si>
    <t>Cook Islands</t>
  </si>
  <si>
    <t>Tokelau</t>
  </si>
  <si>
    <t>Northern Mariana Islands (incl. Mariana Islands except Guam)</t>
  </si>
  <si>
    <t>Papua New Guinea (Eastern part of New Guinea, Bismarck Archipelago (incl. New Britain, New Ireland, New Hannover and Admiralty Islands); Northern Solomon Islands (Bougainville and Buka); Trobriand Islands, Woodlark Islands, d'Entrecasteaux Islands and Louisiade Archipelago)</t>
  </si>
  <si>
    <t>Pitcairn (incl. Henderson, Ducie and Oeno Islands)</t>
  </si>
  <si>
    <t>Antarctica</t>
  </si>
  <si>
    <t>Bouvet Island</t>
  </si>
  <si>
    <t>South Georgia and the South Sandwich Islands</t>
  </si>
  <si>
    <t>Solomon Islands (incl. Southern Solomon Islands, primarily Guadalcanal, Malaita, San Cristobal, Santa Isabel, Choiseul)</t>
  </si>
  <si>
    <t>Wallis and Futuna (incl. Alofi Island)</t>
  </si>
  <si>
    <t>Netherlands Antilles</t>
  </si>
  <si>
    <t>Saint Vincent and the Grenadines</t>
  </si>
  <si>
    <t>Virgin Islands, British</t>
  </si>
  <si>
    <t>3.1. United Nations Organisations</t>
  </si>
  <si>
    <t>3.2. European Union Institutions, Organs and Organisms (excluding ECB)</t>
  </si>
  <si>
    <t>EIB (European Investment Bank)</t>
  </si>
  <si>
    <t>EC (European Commission)</t>
  </si>
  <si>
    <t>FEMIP (Facility for Euro-Mediterranean Investment and Partnership)</t>
  </si>
  <si>
    <t>European Parliament</t>
  </si>
  <si>
    <t>Council of the European Union</t>
  </si>
  <si>
    <t>European Council</t>
  </si>
  <si>
    <t>3.3. European Central Bank</t>
  </si>
  <si>
    <t>EBRD (European Bank for Reconstruction and Development)</t>
  </si>
  <si>
    <t xml:space="preserve">3.5. Other International Organisations (non-financial institutions) </t>
  </si>
  <si>
    <t>EPO (European Patent Office)</t>
  </si>
  <si>
    <t>3.6. International Organisations excluding European Union Institutions</t>
  </si>
  <si>
    <t>I. General remarks</t>
  </si>
  <si>
    <t>Purpose of survey</t>
  </si>
  <si>
    <t>This survey is used for drawing up the current account, which covers the trade in goods and services, labour and investment income, as well as transfers</t>
  </si>
  <si>
    <t>between Switzerland or the Principality of Liechtenstein and other countries.</t>
  </si>
  <si>
    <t>Legal basis</t>
  </si>
  <si>
    <t>According to the Federal Act on the Swiss National Bank of 3 October 2003 (National Bank Act), the Ordinance on the National Bank Act of 18 March 2004</t>
  </si>
  <si>
    <t>(National Bank Ordinance), and the annexes to the currency treaty between the Swiss Confederation and the Principality of Liechtenstein of 3 November 1998,</t>
  </si>
  <si>
    <t>the Swiss National Bank is authorised to collect the statistical data required for drawing up the balance of payments and the statistics on the international</t>
  </si>
  <si>
    <t>investment position.</t>
  </si>
  <si>
    <t>Reporting institutions</t>
  </si>
  <si>
    <t>Reporting period</t>
  </si>
  <si>
    <t>Submission deadline</t>
  </si>
  <si>
    <t>II. Explanations</t>
  </si>
  <si>
    <t>Definition of cross-border transactions</t>
  </si>
  <si>
    <t>principle, the distinction between resident and non-resident, and between individual countries, will be made according to the country of domicile of the</t>
  </si>
  <si>
    <t>If both contracting parties are resident in Switzerland or the Principality of Liechtenstein, transactions shall not be reported. If both contracting parties are</t>
  </si>
  <si>
    <t>resident in a foreign country, transactions shall not be reported.</t>
  </si>
  <si>
    <t>Estimates</t>
  </si>
  <si>
    <t>Intragroup transactions</t>
  </si>
  <si>
    <t>Conversion rules for transactions in foreign currency</t>
  </si>
  <si>
    <t>III. Description of categories</t>
  </si>
  <si>
    <t>Net income from banks’ crossborder commission business and services</t>
  </si>
  <si>
    <t>Net income from banks’ crossborder interest business</t>
  </si>
  <si>
    <t>Banks’ commission expenses incurred abroad and charged to resident customers</t>
  </si>
  <si>
    <t>Form</t>
  </si>
  <si>
    <t>Reference date</t>
  </si>
  <si>
    <t>Col. 101</t>
  </si>
  <si>
    <t>Col. 201</t>
  </si>
  <si>
    <t>Col. 102</t>
  </si>
  <si>
    <t>Col. 103</t>
  </si>
  <si>
    <t>Col. 104</t>
  </si>
  <si>
    <t>Col. 105</t>
  </si>
  <si>
    <t>Col. 106</t>
  </si>
  <si>
    <t>Col. 107</t>
  </si>
  <si>
    <t>Col. 108</t>
  </si>
  <si>
    <t>Col. 109</t>
  </si>
  <si>
    <t>Col. 202</t>
  </si>
  <si>
    <t>Col. 203</t>
  </si>
  <si>
    <t>Col. 204</t>
  </si>
  <si>
    <t>Col. 205</t>
  </si>
  <si>
    <t>Col. 206</t>
  </si>
  <si>
    <t>Col. 110</t>
  </si>
  <si>
    <t>Of which intragroup</t>
  </si>
  <si>
    <t xml:space="preserve">Current account survey for banks </t>
  </si>
  <si>
    <t>1. Net income from banks’ cross-border commission business and services</t>
  </si>
  <si>
    <t xml:space="preserve">Commission income </t>
  </si>
  <si>
    <t>Commission expenses</t>
  </si>
  <si>
    <t>2. Net income from banks’ cross-border interest business</t>
  </si>
  <si>
    <t>2.1 Interest and discount income</t>
  </si>
  <si>
    <t>2.1.1 From claims against customers</t>
  </si>
  <si>
    <t>2.1.2 From claims against banks</t>
  </si>
  <si>
    <t>2.1.3 Other interest and discount income</t>
  </si>
  <si>
    <t>2.2 Interest and dividend income from trading portfolios and financial investments</t>
  </si>
  <si>
    <t>2.2.2 From equity securities</t>
  </si>
  <si>
    <t>2.2.3 Other income from trading portfolios and financial investments</t>
  </si>
  <si>
    <t>2.3 Interest expenses</t>
  </si>
  <si>
    <t>2.3.1 On liabilities towards customers</t>
  </si>
  <si>
    <t>2.3.2 On liabilities towards banks</t>
  </si>
  <si>
    <t xml:space="preserve">3. Banks’ commission expenses incurred abroad and charged to resident customers </t>
  </si>
  <si>
    <r>
      <t xml:space="preserve">4. Income from banks’ trading business for non-resident customers </t>
    </r>
    <r>
      <rPr>
        <sz val="10"/>
        <color theme="1"/>
        <rFont val="Arial"/>
        <family val="2"/>
      </rPr>
      <t>(excluding proprietary trading)</t>
    </r>
  </si>
  <si>
    <t>1.00.E0</t>
  </si>
  <si>
    <t>1. List of countries</t>
  </si>
  <si>
    <t>2. Definition of offshore financial centres</t>
  </si>
  <si>
    <t>3. International organisations</t>
  </si>
  <si>
    <t>Notes</t>
  </si>
  <si>
    <t>Instructions</t>
  </si>
  <si>
    <t>1. Using this file</t>
  </si>
  <si>
    <t>3. Contents of this file</t>
  </si>
  <si>
    <t>4. Navigating through the file</t>
  </si>
  <si>
    <t>5. Completing the forms</t>
  </si>
  <si>
    <t>6. Consistency checks: Dealing with error messages and warnings</t>
  </si>
  <si>
    <t>7. Submitting the file to the SNB</t>
  </si>
  <si>
    <t>This is release number:</t>
  </si>
  <si>
    <t>For more information, go to:</t>
  </si>
  <si>
    <t>This Excel file contains the following worksheets:</t>
  </si>
  <si>
    <t>Worksheet</t>
  </si>
  <si>
    <t>Contents</t>
  </si>
  <si>
    <t>This worksheet explains how to use the file.</t>
  </si>
  <si>
    <t>List of countries</t>
  </si>
  <si>
    <t>To make the tables easier to view, you can filter according to individual countries and/or groups of countries.</t>
  </si>
  <si>
    <t>Purpose of survey; legal basis; reporting institutions; reporting period; submission deadline; confidentiality and data protection.</t>
  </si>
  <si>
    <t>Notes on categories 1–4.</t>
  </si>
  <si>
    <t>Definition of cross-border transactions; geographical breakdown; estimates; intragroup transactions; centralised/decentralised reporting; general contractors; conversion rules for transactions in foreign currency; accuracy and zero entries.</t>
  </si>
  <si>
    <t>Country definitions</t>
  </si>
  <si>
    <t xml:space="preserve">This contains further information on the definition of countries (geographical breakdown), financial centres and international organisations. </t>
  </si>
  <si>
    <r>
      <t xml:space="preserve">This Excel file contains a number of worksheets. To switch from one worksheet to another, click on the relevant </t>
    </r>
    <r>
      <rPr>
        <b/>
        <sz val="10"/>
        <rFont val="Arial"/>
        <family val="2"/>
      </rPr>
      <t>worksheet tab</t>
    </r>
    <r>
      <rPr>
        <sz val="10"/>
        <rFont val="Arial"/>
        <family val="2"/>
      </rPr>
      <t xml:space="preserve">. The worksheets contain hyperlinks (highlighted in blue), which you can use to move directly to other items within the file. </t>
    </r>
  </si>
  <si>
    <t>Press Tab to move from field to field. Some fields are protected, e.g. those containing calculated totals.</t>
  </si>
  <si>
    <t>Data entry field</t>
  </si>
  <si>
    <t>Data can be entered in this field</t>
  </si>
  <si>
    <t>Calculation field</t>
  </si>
  <si>
    <t>Protected field</t>
  </si>
  <si>
    <t>Consistency check</t>
  </si>
  <si>
    <t>No data can be entered</t>
  </si>
  <si>
    <t>Country selection</t>
  </si>
  <si>
    <t>Use the filters 'Country group' and 'Countries' to restrict the country list to one or more country groups and/or countries.</t>
  </si>
  <si>
    <t>Country
groups</t>
  </si>
  <si>
    <t>Countries</t>
  </si>
  <si>
    <t>Some countries are marked with a footnote symbol (1). This denotes that there is more information on the country definition in the 'Country definitions' worksheet. The country code is hyperlinked, allowing you to switch directly to the corresponding item in the 'Country definitions' worksheet.</t>
  </si>
  <si>
    <t>Example:</t>
  </si>
  <si>
    <t>Consistency checks</t>
  </si>
  <si>
    <t>Information on:</t>
  </si>
  <si>
    <t>-&gt;Statistics</t>
  </si>
  <si>
    <t>-&gt;Surveys</t>
  </si>
  <si>
    <t>Survey</t>
  </si>
  <si>
    <t>Form(s)</t>
  </si>
  <si>
    <t>Irregular submission</t>
  </si>
  <si>
    <t>DD.MM.YYYY</t>
  </si>
  <si>
    <t>Intragroup transactions are included.</t>
  </si>
  <si>
    <t>(Please list all companies covered by this report. See table below.)</t>
  </si>
  <si>
    <t>Please complete</t>
  </si>
  <si>
    <t>Company</t>
  </si>
  <si>
    <t>Contact person</t>
  </si>
  <si>
    <t>Telephone</t>
  </si>
  <si>
    <t>E-mail</t>
  </si>
  <si>
    <t>Please read the instructions before proceeding.</t>
  </si>
  <si>
    <t>Preliminary selection of relevant categories for data entry.</t>
  </si>
  <si>
    <t>Selection</t>
  </si>
  <si>
    <t>Consistency checks (calculation checks)</t>
  </si>
  <si>
    <t>Overview of number of errors and warnings in individual forms</t>
  </si>
  <si>
    <t xml:space="preserve">Error         </t>
  </si>
  <si>
    <t xml:space="preserve"> -&gt; Error in report! Please check and correct the report before sending to the SNB.</t>
  </si>
  <si>
    <t xml:space="preserve">Warning </t>
  </si>
  <si>
    <t xml:space="preserve"> -&gt; Possible error in report! Please check the report for errors and correct before sending to the SNB. If, despite the warning, the report contains no errors, please tick the box "Checked" before sending to the SNB.</t>
  </si>
  <si>
    <t>Press Tab to move from field to field</t>
  </si>
  <si>
    <t>Table</t>
  </si>
  <si>
    <t>Errors</t>
  </si>
  <si>
    <t>Warnings</t>
  </si>
  <si>
    <t>Checked</t>
  </si>
  <si>
    <t>Have you entered your code?</t>
  </si>
  <si>
    <t>Swiss National Bank</t>
  </si>
  <si>
    <t>Current Account</t>
  </si>
  <si>
    <t>P.O. Box</t>
  </si>
  <si>
    <t>CH-8022 Zurich</t>
  </si>
  <si>
    <t>Questions regarding contents of the survey:</t>
  </si>
  <si>
    <t>Questions regarding forms in Excel format:</t>
  </si>
  <si>
    <t xml:space="preserve">Table for group report: The following group companies in Switzerland  
are covered by this report.
</t>
  </si>
  <si>
    <r>
      <t xml:space="preserve">SNB code
</t>
    </r>
    <r>
      <rPr>
        <sz val="9"/>
        <color indexed="8"/>
        <rFont val="Arial"/>
        <family val="2"/>
      </rPr>
      <t>(if known)</t>
    </r>
  </si>
  <si>
    <t>Company description</t>
  </si>
  <si>
    <t>Location</t>
  </si>
  <si>
    <t>in CHF thousands</t>
  </si>
  <si>
    <r>
      <rPr>
        <b/>
        <sz val="10"/>
        <color indexed="8"/>
        <rFont val="Arial"/>
        <family val="2"/>
      </rPr>
      <t xml:space="preserve">Simplified data entry: </t>
    </r>
    <r>
      <rPr>
        <sz val="10"/>
        <color indexed="8"/>
        <rFont val="Arial"/>
        <family val="2"/>
      </rPr>
      <t>Use the filters 'Country group' and 'Countries' to restrict the list of countries to one or more country groups and/or countries.</t>
    </r>
  </si>
  <si>
    <t>Country groups</t>
  </si>
  <si>
    <t>Line 253 must not be more than 10% of line 250.</t>
  </si>
  <si>
    <t>Of which intragroup (line 271): Total:</t>
  </si>
  <si>
    <t>Line 251 must not be greater than line 250.</t>
  </si>
  <si>
    <t>Line 271 must not be greater than line 270.</t>
  </si>
  <si>
    <t>(1) For definition, cf. 'Country definitions' worksheet.</t>
  </si>
  <si>
    <t>Please check our website to ensure that you are always using the latest release. You will be informed in writing when the SNB publishes a new release. 
If you submit your data using an old release, the SNB will not be able to process them.</t>
  </si>
  <si>
    <t>To enter data, use the form CAB01</t>
  </si>
  <si>
    <r>
      <t xml:space="preserve">The consistency checks test the accuracy of calculations. Checks are defined for the worksheet CAB01.MELD, and are performed automatically. If the consistency rules are infringed, a warning or error message is generated. The 'Start' worksheet contains an overview of warnings and error messages.
If a </t>
    </r>
    <r>
      <rPr>
        <b/>
        <sz val="10"/>
        <rFont val="Arial"/>
        <family val="2"/>
      </rPr>
      <t>warning</t>
    </r>
    <r>
      <rPr>
        <sz val="10"/>
        <rFont val="Arial"/>
        <family val="2"/>
      </rPr>
      <t xml:space="preserve"> or </t>
    </r>
    <r>
      <rPr>
        <b/>
        <sz val="10"/>
        <rFont val="Arial"/>
        <family val="2"/>
      </rPr>
      <t>error message</t>
    </r>
    <r>
      <rPr>
        <sz val="10"/>
        <rFont val="Arial"/>
        <family val="2"/>
      </rPr>
      <t xml:space="preserve"> appears in the worksheets, please check your data entries and correct them before sending to the SNB. It is possible for a correct data entry to trigger a warning. In such cases, please tick the box 'Checked' before sending to the SNB.</t>
    </r>
  </si>
  <si>
    <r>
      <rPr>
        <i/>
        <sz val="12"/>
        <color indexed="8"/>
        <rFont val="Arial"/>
        <family val="2"/>
      </rPr>
      <t>Receipts:</t>
    </r>
    <r>
      <rPr>
        <sz val="12"/>
        <color indexed="8"/>
        <rFont val="Arial"/>
        <family val="2"/>
      </rPr>
      <t xml:space="preserve"> The service recipient is resident in a foreign country, while the service provider is resident in Switzerland or the Principality of Liechtenstein.</t>
    </r>
  </si>
  <si>
    <r>
      <rPr>
        <i/>
        <sz val="12"/>
        <color indexed="8"/>
        <rFont val="Arial"/>
        <family val="2"/>
      </rPr>
      <t>Expenses:</t>
    </r>
    <r>
      <rPr>
        <sz val="12"/>
        <color indexed="8"/>
        <rFont val="Arial"/>
        <family val="2"/>
      </rPr>
      <t xml:space="preserve"> The service recipient is resident in Switzerland or the Principality of Liechtenstein, while the service provider is resident in a foreign country.</t>
    </r>
  </si>
  <si>
    <r>
      <rPr>
        <b/>
        <sz val="10"/>
        <color indexed="8"/>
        <rFont val="Arial"/>
        <family val="2"/>
      </rPr>
      <t xml:space="preserve">Income from banks’ trading business for non-resident customers </t>
    </r>
    <r>
      <rPr>
        <sz val="10"/>
        <color theme="1"/>
        <rFont val="Arial"/>
        <family val="2"/>
      </rPr>
      <t xml:space="preserve">
</t>
    </r>
    <r>
      <rPr>
        <b/>
        <sz val="10"/>
        <color indexed="8"/>
        <rFont val="Arial"/>
        <family val="2"/>
      </rPr>
      <t>(excluding proprietary trading)</t>
    </r>
  </si>
  <si>
    <t>Please read these instructions. They are designed to facilitate your response to this survey, and also contain information on how to return this Excel file to the SNB.</t>
  </si>
  <si>
    <t>2. Latest release</t>
  </si>
  <si>
    <t xml:space="preserve"> - Enter your code, the reporting date and your contact details.  
 - Specify whether this is an irregular data submission.
     Correction: The submission contains corrected data. 
     Test: The submission is a test.
 - Specify whether the submission includes intragroup transactions.
 - Specify whether the submission is a consolidated report for the group (centralised data reporting).
 - Overview of the results of the consistency checks. 
 - SNB contact details.
 - List of companies included in the aggregated data submission.</t>
  </si>
  <si>
    <t>Forms for data entry</t>
  </si>
  <si>
    <r>
      <t xml:space="preserve">For both receipts and expenses, </t>
    </r>
    <r>
      <rPr>
        <b/>
        <sz val="10"/>
        <color indexed="8"/>
        <rFont val="Arial"/>
        <family val="2"/>
      </rPr>
      <t>positive</t>
    </r>
    <r>
      <rPr>
        <sz val="10"/>
        <color theme="1"/>
        <rFont val="Arial"/>
        <family val="2"/>
      </rPr>
      <t xml:space="preserve"> values should be reported. If a negative value is entered, a warning message will appear (cf. also 'Consistency checks').</t>
    </r>
  </si>
  <si>
    <t>UID number</t>
  </si>
  <si>
    <t>2.2.1 From fixed-interest securities (incl. money market instruments)</t>
  </si>
  <si>
    <t>Current account survey for banks</t>
  </si>
  <si>
    <t>French Southern Territories (incl. Kerguélen, Amsterdam and Saint Paul Islands, Crozet Archipelago)</t>
  </si>
  <si>
    <t>-&gt;Submission via eSurvey</t>
  </si>
  <si>
    <t>2.3.3 Other interest expenses</t>
  </si>
  <si>
    <t>Centralised/decentralised reporting (group report)</t>
  </si>
  <si>
    <t>Valuation</t>
  </si>
  <si>
    <t>Transactions must be reported at market prices.</t>
  </si>
  <si>
    <t>All items must be broken down by country. For more information on the geographical breakdown, see the ‘Country definitions’ worksheet.</t>
  </si>
  <si>
    <t>No. 2 Centrally submitted report: This report contains the transactions of several companies based in Switzerland and which are all part of the same group (Group report, aggregated report)</t>
  </si>
  <si>
    <t>SS</t>
  </si>
  <si>
    <t>South Sudan</t>
  </si>
  <si>
    <t>BQ</t>
  </si>
  <si>
    <t>Bonaire, Sint Eustatius and Saba</t>
  </si>
  <si>
    <t>CW</t>
  </si>
  <si>
    <t>Curaçao</t>
  </si>
  <si>
    <t>SX</t>
  </si>
  <si>
    <t>Sint Maarten</t>
  </si>
  <si>
    <t>CABQ</t>
  </si>
  <si>
    <t>contracting party and not according to the place where the service is performed. The Principality of Liechtenstein is classed as part of the domestic market.</t>
  </si>
  <si>
    <t>It is recommended that the quarterly average exchange rate be used.</t>
  </si>
  <si>
    <r>
      <t xml:space="preserve">Submission deadline: 1 month </t>
    </r>
    <r>
      <rPr>
        <sz val="10"/>
        <rFont val="Arial"/>
        <family val="2"/>
      </rPr>
      <t>after the end of the reporting quarter.</t>
    </r>
  </si>
  <si>
    <t>Where several companies within a group are required to report in Switzerland, the group may either submit an aggregated report for all group companies in Switzerland,</t>
  </si>
  <si>
    <t xml:space="preserve">or the individual reporting companies may report their transactions themselves. If a group submits an aggregated report, it should notify the SNB as to which companies </t>
  </si>
  <si>
    <t xml:space="preserve">in Switzerland are covered by the report (cf. the ‘Start’ worksheet, table for group report). </t>
  </si>
  <si>
    <t xml:space="preserve">Cross-border transactions within a corporate group must also be reported. Intragroup transactions must be reported at market prices; should these be unavailable, </t>
  </si>
  <si>
    <t>intragroup transfer prices will be accepted.</t>
  </si>
  <si>
    <t>Telephone:</t>
  </si>
  <si>
    <t>Pursuant to the Annex to the National Bank Ordinance, legal entities and companies are required to report data if the transaction value of a reporting item 
exceeds CHF 100,000 in the period under review for each individual survey (CABQ/CAGQ/CAIQ/CATQ).</t>
  </si>
  <si>
    <r>
      <rPr>
        <b/>
        <sz val="12"/>
        <color indexed="8"/>
        <rFont val="Arial"/>
        <family val="2"/>
      </rPr>
      <t>Example</t>
    </r>
    <r>
      <rPr>
        <sz val="12"/>
        <color indexed="8"/>
        <rFont val="Arial"/>
        <family val="2"/>
      </rPr>
      <t xml:space="preserve"> (allocating to countries using an allocation formula):
Entity XYZ Ltd reports total receipts of CHF 100 million, of which CHF 40 million (40%) are allocated to «Germany» and CHF 30 million (30%) to 
«France». The information in the reporting system does not allow a clear allocation of the remaining CHF 30 million (= 30%). However, it is known 
that the residual amount is divided almost equally between «Italy» and «Spain». On the basis of this information, XYZ Ltd applies the following 
allocation formula: 50% to «Italy» and 50% to «Spain». XYZ Ltd thus reports CHF 15 million under «Spain» (= CHF 30 million x 50%) and 
CHF 15 million under «Italy» (= CHF 30 million x 50%).</t>
    </r>
  </si>
  <si>
    <t>Data estimates will be accepted for all items as long as the estimates have been made on a best efforts basis. Estimates may be necessary, for example, in the allocation of transactions to countries or regions. In such cases, the SNB recommends using an allocation formula based on plausible assumptions. The same formula can be used for several quarters, or even years, provided the underlying assumptions do not change. For queries and assistance relating to estimates or estimation methods, entities are invited to contact the SNB, which will be happy to help.</t>
  </si>
  <si>
    <t>Telephone: +41 58 631 00 00</t>
  </si>
  <si>
    <t>+41 58 631 35 34</t>
  </si>
  <si>
    <t>international organisation or a diplomatic institution (embassy, consulate) of a foreign state. Also included is all cross-border trade within corporate groups. In</t>
  </si>
  <si>
    <t>One of the contracting parties (private or public entity) is resident in Switzerland and the other is either resident in a foreign country or is a foreign state, an</t>
  </si>
  <si>
    <t>One month after the end of the reporting quarter.</t>
  </si>
  <si>
    <t>SNB code</t>
  </si>
  <si>
    <r>
      <rPr>
        <b/>
        <sz val="10"/>
        <color indexed="8"/>
        <rFont val="Arial"/>
        <family val="2"/>
      </rPr>
      <t>Description</t>
    </r>
    <r>
      <rPr>
        <sz val="10"/>
        <color indexed="8"/>
        <rFont val="Arial"/>
        <family val="2"/>
      </rPr>
      <t xml:space="preserve">
</t>
    </r>
    <r>
      <rPr>
        <b/>
        <sz val="10"/>
        <color indexed="8"/>
        <rFont val="Arial"/>
        <family val="2"/>
      </rPr>
      <t>2.1 Interest and discount income</t>
    </r>
    <r>
      <rPr>
        <sz val="10"/>
        <color indexed="8"/>
        <rFont val="Arial"/>
        <family val="2"/>
      </rPr>
      <t xml:space="preserve">
</t>
    </r>
    <r>
      <rPr>
        <b/>
        <i/>
        <sz val="10"/>
        <color indexed="8"/>
        <rFont val="Arial"/>
        <family val="2"/>
      </rPr>
      <t>2.1.1 Interest income from claims against customers</t>
    </r>
    <r>
      <rPr>
        <sz val="10"/>
        <color indexed="8"/>
        <rFont val="Arial"/>
        <family val="2"/>
      </rPr>
      <t xml:space="preserve">
Interest income from claims against non-resident customers.
</t>
    </r>
    <r>
      <rPr>
        <b/>
        <i/>
        <sz val="10"/>
        <color indexed="8"/>
        <rFont val="Arial"/>
        <family val="2"/>
      </rPr>
      <t>2.1.2 Interest income from claims against banks</t>
    </r>
    <r>
      <rPr>
        <sz val="10"/>
        <color indexed="8"/>
        <rFont val="Arial"/>
        <family val="2"/>
      </rPr>
      <t xml:space="preserve">
Interest income from claims against non-resident banks.
</t>
    </r>
    <r>
      <rPr>
        <b/>
        <i/>
        <sz val="10"/>
        <color indexed="8"/>
        <rFont val="Arial"/>
        <family val="2"/>
      </rPr>
      <t>2.1.3 Other interest and discount income</t>
    </r>
    <r>
      <rPr>
        <sz val="10"/>
        <color indexed="8"/>
        <rFont val="Arial"/>
        <family val="2"/>
      </rPr>
      <t xml:space="preserve">
Credit commission considered part of interest; earnings from the discounting of bills; earnings from refinancing of trading positions, inasmuch as this is offset against trading income; similar components directly associated with interest business.
</t>
    </r>
    <r>
      <rPr>
        <b/>
        <sz val="10"/>
        <color indexed="8"/>
        <rFont val="Arial"/>
        <family val="2"/>
      </rPr>
      <t>2.2 Interest and dividend income from trading portfolios and financial investments</t>
    </r>
    <r>
      <rPr>
        <sz val="10"/>
        <color indexed="8"/>
        <rFont val="Arial"/>
        <family val="2"/>
      </rPr>
      <t xml:space="preserve">
Income from trading portfolios is to be reported only when the bank does not offset the interest and dividend income from trading portfolios against the cost of refinancing trading portfolios.
</t>
    </r>
    <r>
      <rPr>
        <b/>
        <sz val="10"/>
        <color indexed="8"/>
        <rFont val="Arial"/>
        <family val="2"/>
      </rPr>
      <t>2.3 Interest expenses</t>
    </r>
    <r>
      <rPr>
        <sz val="10"/>
        <color indexed="8"/>
        <rFont val="Arial"/>
        <family val="2"/>
      </rPr>
      <t xml:space="preserve">
</t>
    </r>
    <r>
      <rPr>
        <b/>
        <i/>
        <sz val="10"/>
        <color indexed="8"/>
        <rFont val="Arial"/>
        <family val="2"/>
      </rPr>
      <t>2.3.1 Interest expenses on liabilities towards customers</t>
    </r>
    <r>
      <rPr>
        <sz val="10"/>
        <color indexed="8"/>
        <rFont val="Arial"/>
        <family val="2"/>
      </rPr>
      <t xml:space="preserve">
Interest expenses on liabilities towards non-resident customers.
</t>
    </r>
    <r>
      <rPr>
        <b/>
        <i/>
        <sz val="10"/>
        <color indexed="8"/>
        <rFont val="Arial"/>
        <family val="2"/>
      </rPr>
      <t>2.3.2 Interest expenses on liabilities towards banks</t>
    </r>
    <r>
      <rPr>
        <sz val="10"/>
        <color indexed="8"/>
        <rFont val="Arial"/>
        <family val="2"/>
      </rPr>
      <t xml:space="preserve">
Interest expenses on liabilities towards non-resident banks.
</t>
    </r>
    <r>
      <rPr>
        <b/>
        <i/>
        <sz val="10"/>
        <color indexed="8"/>
        <rFont val="Arial"/>
        <family val="2"/>
      </rPr>
      <t>2.3.3 Other interest expenses</t>
    </r>
    <r>
      <rPr>
        <sz val="10"/>
        <color indexed="8"/>
        <rFont val="Arial"/>
        <family val="2"/>
      </rPr>
      <t xml:space="preserve">
Other expenses similar to interest; interest on subordinated loans; interest on third-party mortgages on own properties, including the interest components on real estate financial leasing instalments.
</t>
    </r>
    <r>
      <rPr>
        <b/>
        <sz val="10"/>
        <color indexed="8"/>
        <rFont val="Arial"/>
        <family val="2"/>
      </rPr>
      <t>Note</t>
    </r>
    <r>
      <rPr>
        <sz val="10"/>
        <color indexed="8"/>
        <rFont val="Arial"/>
        <family val="2"/>
      </rPr>
      <t xml:space="preserve">
Negative interest from claims is to be reported as negative receipts.
Negative interest from liabilities is to be reported as negative expenses.</t>
    </r>
  </si>
  <si>
    <t xml:space="preserve">Data reporting covers one calendar quarter. Receipts and expenses must be reported on an accrual basis. Data for the second, third or fourth quarter must not be 
combined with data for the preceding quarters. Errors are to be rectified by correction notification, corrective bookings in subsequent quarters are not allowed. </t>
  </si>
  <si>
    <t>Negative values</t>
  </si>
  <si>
    <t>As a rule, receipts and expenses are to be reported in positive figures. Exceptions are detailed in the corresponding items in the notes.</t>
  </si>
  <si>
    <t>Only in exceptional cases may values be negative 
(cf. II. Explanations).</t>
  </si>
  <si>
    <t>This Excel file is designed to record data for the above-mentioned survey. After you have entered and checked the data, please send this file to the SNB (cf. section 7.). 
Please do not modify this file in any way, since this will result in the SNB being unable to process it.</t>
  </si>
  <si>
    <t>Warning</t>
  </si>
  <si>
    <t>Release 1.6</t>
  </si>
  <si>
    <t>Valid from reference date 31.03.2019</t>
  </si>
  <si>
    <t>https://emi.snb.ch/en/emi/CAX</t>
  </si>
  <si>
    <t>-&gt;Transmission of data files</t>
  </si>
  <si>
    <t>https://www.snb.ch/en/iabout/stat/collect/id/statpub_coll_meldewesen</t>
  </si>
  <si>
    <r>
      <rPr>
        <b/>
        <sz val="10"/>
        <color indexed="8"/>
        <rFont val="Arial"/>
        <family val="2"/>
      </rPr>
      <t>Description</t>
    </r>
    <r>
      <rPr>
        <sz val="10"/>
        <color indexed="8"/>
        <rFont val="Arial"/>
        <family val="2"/>
      </rPr>
      <t xml:space="preserve">
Receipts which are earned by a bank acting as a broker on behalf of non-resident bank customers and which are not remunerated as commissions must be reported. Such trading business relates, in particular, to trading in securities, foreign exchange, commodities and precious metals.
The receipts can be calculated using a reference rate, which is defined as the mean price between the purchase and sale prices: 
Spread between the reference rate and the purchase price 
=  Remuneration generated by the purchaser
+  Spread between the reference rate and the sale price 
=  Remuneration generated by the seller
The spread between the reference rate and the purchase price corresponds to the bank’s receipts on the purchaser’s side. The spread between the reference rate and the sale price corresponds to the bank’s receipts on the seller’s side. 
Recommended method of estimation
In the event that estimates are made, the following method is recommended:
Income = (average trading margin) x (trading volume)
</t>
    </r>
    <r>
      <rPr>
        <i/>
        <sz val="10"/>
        <color indexed="8"/>
        <rFont val="Arial"/>
        <family val="2"/>
      </rPr>
      <t>Excluding</t>
    </r>
    <r>
      <rPr>
        <sz val="10"/>
        <color indexed="8"/>
        <rFont val="Arial"/>
        <family val="2"/>
      </rPr>
      <t xml:space="preserve">
- Valuation gains or losses
- Net trading income from proprietary trading</t>
    </r>
  </si>
  <si>
    <r>
      <rPr>
        <b/>
        <sz val="10"/>
        <color indexed="8"/>
        <rFont val="Arial"/>
        <family val="2"/>
      </rPr>
      <t>Description</t>
    </r>
    <r>
      <rPr>
        <sz val="10"/>
        <color indexed="8"/>
        <rFont val="Arial"/>
        <family val="2"/>
      </rPr>
      <t xml:space="preserve">
The item refers to the following business transaction:
Acting on behalf of a resident customer, a bank resident in Switzerland undertakes transactions together with non-resident banks and possibly other non-resident financial intermediaries (such as the purchase and sale of securities abroad as part of an asset management mandate). Commission expenses incurred in this respect, which the resident bank pays to non-resident banks and passes on to its resident bank customers, should be reported under this item.
</t>
    </r>
    <r>
      <rPr>
        <i/>
        <sz val="10"/>
        <color indexed="8"/>
        <rFont val="Arial"/>
        <family val="2"/>
      </rPr>
      <t>Excluding</t>
    </r>
    <r>
      <rPr>
        <sz val="10"/>
        <color indexed="8"/>
        <rFont val="Arial"/>
        <family val="2"/>
      </rPr>
      <t xml:space="preserve">
Expenses for financial services which the resident bank pays to non-resident banks and does not pass on to its resident customers -&gt; </t>
    </r>
    <r>
      <rPr>
        <i/>
        <sz val="10"/>
        <color indexed="8"/>
        <rFont val="Arial"/>
        <family val="2"/>
      </rPr>
      <t>1.2 Commission expenses</t>
    </r>
  </si>
  <si>
    <t>https://surveys.snb.ch</t>
  </si>
  <si>
    <r>
      <t xml:space="preserve">These notes complement general information on reporting and the delivery formats on our website </t>
    </r>
    <r>
      <rPr>
        <u/>
        <sz val="12"/>
        <color theme="3" tint="0.39997558519241921"/>
        <rFont val="Arial"/>
        <family val="2"/>
      </rPr>
      <t>www.snb.ch</t>
    </r>
    <r>
      <rPr>
        <sz val="12"/>
        <color theme="1"/>
        <rFont val="Arial"/>
        <family val="2"/>
      </rPr>
      <t xml:space="preserve">, </t>
    </r>
    <r>
      <rPr>
        <i/>
        <sz val="12"/>
        <color theme="1"/>
        <rFont val="Arial"/>
        <family val="2"/>
      </rPr>
      <t>Statistics/Surveys</t>
    </r>
    <r>
      <rPr>
        <sz val="12"/>
        <color theme="1"/>
        <rFont val="Arial"/>
        <family val="2"/>
      </rPr>
      <t>.</t>
    </r>
    <r>
      <rPr>
        <i/>
        <sz val="12"/>
        <color indexed="12"/>
        <rFont val="Arial"/>
        <family val="2"/>
      </rPr>
      <t/>
    </r>
  </si>
  <si>
    <t>For more information, visit the SNB website:</t>
  </si>
  <si>
    <r>
      <t xml:space="preserve">Please submit the Excel file via the </t>
    </r>
    <r>
      <rPr>
        <b/>
        <sz val="10"/>
        <rFont val="Arial"/>
        <family val="2"/>
      </rPr>
      <t>eSurvey</t>
    </r>
    <r>
      <rPr>
        <sz val="10"/>
        <rFont val="Arial"/>
        <family val="2"/>
      </rPr>
      <t xml:space="preserve"> internet platform:</t>
    </r>
  </si>
  <si>
    <t>FAO (Food and Agriculture Organization)</t>
  </si>
  <si>
    <t>ICSID (International Centre for Settlement of Investment Disputes)</t>
  </si>
  <si>
    <t>ILO (International Labour Organization)</t>
  </si>
  <si>
    <t>UNECE (United Nations Economic Commission for Europe)</t>
  </si>
  <si>
    <t>UNESCO (United Nations Educational, Scientific and Cultural Organization)</t>
  </si>
  <si>
    <t>UNRWA (United Nations Relief and Works Agency for Palestine Refugees)</t>
  </si>
  <si>
    <t>UPU (Universal Postal Union)</t>
  </si>
  <si>
    <t>WHO (World Health Organization)</t>
  </si>
  <si>
    <t>WTO (World Trade Organization)</t>
  </si>
  <si>
    <t>Other UN organisations n.i.e.</t>
  </si>
  <si>
    <t>CJEU (Court of Justice of the European Union)</t>
  </si>
  <si>
    <t>CoR (European Committee of the Regions)</t>
  </si>
  <si>
    <t>EBA (European Banking Authority)</t>
  </si>
  <si>
    <t>ECA (European Court of Auditors)</t>
  </si>
  <si>
    <t>EESC (European Economic and Social Committee)</t>
  </si>
  <si>
    <t>EIOPA (European Insurance and Occupational Pensions Authority)</t>
  </si>
  <si>
    <t>ESM (European Stability Mechanism)</t>
  </si>
  <si>
    <t>ESMA (European Securities and Markets Authority)</t>
  </si>
  <si>
    <t>EU-AITF (EU-Africa Infrastructure Trust Fund)</t>
  </si>
  <si>
    <t>EURATOM (European Atomic Energy Community)</t>
  </si>
  <si>
    <t>NIF (Neighbourhood Investment Facility)</t>
  </si>
  <si>
    <t>SRB (Single Resolution Board)</t>
  </si>
  <si>
    <t>Other small European Union institutions (Ombudsman, Data Protection Supervisor etc.)</t>
  </si>
  <si>
    <t xml:space="preserve">3.4. Other International Organisations (financial institutions) </t>
  </si>
  <si>
    <t>ADB (Asian Development Bank)</t>
  </si>
  <si>
    <t>ADF (African Development Fund)</t>
  </si>
  <si>
    <t>ADF (Asian Development Fund)</t>
  </si>
  <si>
    <t>AFREXIMBANK (African Export-Import Bank)</t>
  </si>
  <si>
    <t>AIIB (Asian Infrastructure Investment Bank)</t>
  </si>
  <si>
    <t>BADEA (Arab Bank for Economic Development in Africa)</t>
  </si>
  <si>
    <t>BCEAO (Central Bank of West African States)</t>
  </si>
  <si>
    <t>BDEAC (Development Bank of Central African States)</t>
  </si>
  <si>
    <t>BEAC (Bank of Central African States)</t>
  </si>
  <si>
    <t>BLADEX (Foreign Trade Bank of Latin America)</t>
  </si>
  <si>
    <t>BSTDB (Black Sea Trade and Development Bank)</t>
  </si>
  <si>
    <t>CAF (Development Bank of Latin America)</t>
  </si>
  <si>
    <t>CEB (Council of Europe Development Bank)</t>
  </si>
  <si>
    <t>ECCB (Eastern Caribbean Central Bank)</t>
  </si>
  <si>
    <t>EDB (Eurasian Development Bank)</t>
  </si>
  <si>
    <t>EUROFIMA (European Company for the Financing of Railroad Rolling Stock)</t>
  </si>
  <si>
    <t>FLAR (Fondo Latinoamericano de Reservas)</t>
  </si>
  <si>
    <t>Fonds Belgo-Congolais d'Amortissement et de Gestion</t>
  </si>
  <si>
    <t xml:space="preserve">IIC (Inter-American Investment Corporation, now IDB Invest (Inter-American Development Bank, IDB Group) </t>
  </si>
  <si>
    <t>International Union of Credit &amp; Investment Insurers (Berne Union)</t>
  </si>
  <si>
    <t>IsDB (Islamic Development Bank)</t>
  </si>
  <si>
    <t>Paris Club creditor institutions</t>
  </si>
  <si>
    <t>UEMOA (West African Economic and Monetary Union)</t>
  </si>
  <si>
    <t>Other international financial institutions</t>
  </si>
  <si>
    <t>CERN (European Organization for Nuclear Research)</t>
  </si>
  <si>
    <t>CoE (Council of Europe)</t>
  </si>
  <si>
    <t>EBU (European Broadcasting Union)</t>
  </si>
  <si>
    <t>EUMETSAT (European Organisation for the Exploitation of Meteorological Satellites)</t>
  </si>
  <si>
    <t>EUTELSAT IGO (European Telecommunications Satellite Organization)</t>
  </si>
  <si>
    <t>IOM (International Organization for Migration)</t>
  </si>
  <si>
    <t>ITSO (International Telecommunications Satellite Organization)</t>
  </si>
  <si>
    <t>NATO (North Atlantic Treaty Organization)</t>
  </si>
  <si>
    <t xml:space="preserve">OECD (Organisation for Economic Co-Operation and Development) </t>
  </si>
  <si>
    <t>Other international organisations (non-financial institutions)</t>
  </si>
  <si>
    <t>Czechia</t>
  </si>
  <si>
    <t>Russia</t>
  </si>
  <si>
    <r>
      <rPr>
        <b/>
        <sz val="10"/>
        <color indexed="8"/>
        <rFont val="Arial"/>
        <family val="2"/>
      </rPr>
      <t>Description</t>
    </r>
    <r>
      <rPr>
        <sz val="10"/>
        <color indexed="8"/>
        <rFont val="Arial"/>
        <family val="2"/>
      </rPr>
      <t xml:space="preserve">
This category includes remuneration in the form of commissions, brokerage fees, charges for financial intermediation and associated services such as credit brokerage, management of operating/custody accounts, asset management, investment advice, securities underwriting, financial leasing, documentary credit business, factoring, custody, securities trading and settlement, mergers and acquisitions, fiduciary transactions, retrocessions, etc.
</t>
    </r>
    <r>
      <rPr>
        <b/>
        <i/>
        <sz val="10"/>
        <color indexed="8"/>
        <rFont val="Arial"/>
        <family val="2"/>
      </rPr>
      <t>1.1 Commission income</t>
    </r>
    <r>
      <rPr>
        <sz val="10"/>
        <color indexed="8"/>
        <rFont val="Arial"/>
        <family val="2"/>
      </rPr>
      <t xml:space="preserve">
Income from financial services performed on behalf of non-resident customers.
</t>
    </r>
    <r>
      <rPr>
        <b/>
        <i/>
        <sz val="10"/>
        <color indexed="8"/>
        <rFont val="Arial"/>
        <family val="2"/>
      </rPr>
      <t>1.2 Commission expenses</t>
    </r>
    <r>
      <rPr>
        <sz val="10"/>
        <color indexed="8"/>
        <rFont val="Arial"/>
        <family val="2"/>
      </rPr>
      <t xml:space="preserve">
Expenses for financial services performed by a non-resident contracting party.
</t>
    </r>
    <r>
      <rPr>
        <i/>
        <sz val="10"/>
        <color indexed="8"/>
        <rFont val="Arial"/>
        <family val="2"/>
      </rPr>
      <t>Excluding</t>
    </r>
    <r>
      <rPr>
        <sz val="10"/>
        <color indexed="8"/>
        <rFont val="Arial"/>
        <family val="2"/>
      </rPr>
      <t xml:space="preserve">
Interest payments -&gt; Net income from banks’ cross-border interest business (2.)
Commission expenses which the resident bank pays to non-resident banks and passes on to its resident bank customers.  -&gt; 3. Banks’ commission expenses incurred abroad and charged to resident customers
</t>
    </r>
  </si>
  <si>
    <t>Incl. Livigno</t>
  </si>
  <si>
    <t xml:space="preserve">North Macedonia, the Former Yugoslav Republic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</si>
</sst>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ing&quot;"/>
  </numFmts>
  <fonts count="60"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b/>
      <sz val="10"/>
      <color indexed="8"/>
      <name val="Arial"/>
      <family val="2"/>
    </font>
    <font>
      <b/>
      <sz val="11"/>
      <name val="Arial"/>
      <family val="2"/>
    </font>
    <font>
      <b/>
      <u/>
      <sz val="16"/>
      <name val="Arial"/>
      <family val="2"/>
    </font>
    <font>
      <u/>
      <sz val="16"/>
      <name val="Arial"/>
      <family val="2"/>
    </font>
    <font>
      <b/>
      <u/>
      <sz val="12"/>
      <name val="Arial"/>
      <family val="2"/>
    </font>
    <font>
      <i/>
      <sz val="10"/>
      <color indexed="8"/>
      <name val="Arial"/>
      <family val="2"/>
    </font>
    <font>
      <sz val="10"/>
      <color indexed="8"/>
      <name val="Arial"/>
      <family val="2"/>
    </font>
    <font>
      <b/>
      <i/>
      <sz val="10"/>
      <color indexed="8"/>
      <name val="Arial"/>
      <family val="2"/>
    </font>
    <font>
      <b/>
      <u/>
      <sz val="11"/>
      <name val="Arial"/>
      <family val="2"/>
    </font>
    <font>
      <sz val="14"/>
      <name val="Arial"/>
      <family val="2"/>
    </font>
    <font>
      <u/>
      <sz val="11"/>
      <name val="Arial"/>
      <family val="2"/>
    </font>
    <font>
      <b/>
      <sz val="8"/>
      <color indexed="81"/>
      <name val="Tahoma"/>
      <family val="2"/>
    </font>
    <font>
      <sz val="8"/>
      <color indexed="81"/>
      <name val="Tahoma"/>
      <family val="2"/>
    </font>
    <font>
      <sz val="9"/>
      <color indexed="8"/>
      <name val="Arial"/>
      <family val="2"/>
    </font>
    <font>
      <sz val="12"/>
      <color indexed="8"/>
      <name val="Arial"/>
      <family val="2"/>
    </font>
    <font>
      <i/>
      <sz val="12"/>
      <color indexed="8"/>
      <name val="Arial"/>
      <family val="2"/>
    </font>
    <font>
      <b/>
      <sz val="12"/>
      <color indexed="8"/>
      <name val="Arial"/>
      <family val="2"/>
    </font>
    <font>
      <sz val="10"/>
      <color theme="1"/>
      <name val="Arial"/>
      <family val="2"/>
    </font>
    <font>
      <u/>
      <sz val="11"/>
      <color theme="10"/>
      <name val="Arial"/>
      <family val="2"/>
    </font>
    <font>
      <b/>
      <sz val="14"/>
      <color theme="1"/>
      <name val="Arial"/>
      <family val="2"/>
    </font>
    <font>
      <b/>
      <sz val="10"/>
      <color rgb="FFFF0000"/>
      <name val="Arial"/>
      <family val="2"/>
    </font>
    <font>
      <sz val="14"/>
      <color theme="1"/>
      <name val="Arial"/>
      <family val="2"/>
    </font>
    <font>
      <sz val="8"/>
      <color theme="1"/>
      <name val="Arial"/>
      <family val="2"/>
    </font>
    <font>
      <b/>
      <sz val="12"/>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10"/>
      <color theme="0" tint="-0.14999847407452621"/>
      <name val="Arial"/>
      <family val="2"/>
    </font>
    <font>
      <sz val="10"/>
      <color theme="0"/>
      <name val="Arial"/>
      <family val="2"/>
    </font>
    <font>
      <sz val="11"/>
      <color rgb="FFFF0000"/>
      <name val="Arial"/>
      <family val="2"/>
    </font>
    <font>
      <sz val="12"/>
      <color theme="1"/>
      <name val="Arial"/>
      <family val="2"/>
    </font>
    <font>
      <u/>
      <sz val="10"/>
      <color theme="10"/>
      <name val="Arial"/>
      <family val="2"/>
    </font>
    <font>
      <sz val="10"/>
      <color rgb="FF000000"/>
      <name val="Arial"/>
      <family val="2"/>
    </font>
    <font>
      <sz val="11"/>
      <color theme="0"/>
      <name val="Arial"/>
      <family val="2"/>
    </font>
    <font>
      <sz val="8"/>
      <color theme="0" tint="-4.9989318521683403E-2"/>
      <name val="Arial"/>
      <family val="2"/>
    </font>
    <font>
      <i/>
      <sz val="10"/>
      <color theme="1"/>
      <name val="Arial"/>
      <family val="2"/>
    </font>
    <font>
      <sz val="10"/>
      <color rgb="FF0070C0"/>
      <name val="Arial"/>
      <family val="2"/>
    </font>
    <font>
      <sz val="10"/>
      <color rgb="FF00FF00"/>
      <name val="Arial"/>
      <family val="2"/>
    </font>
    <font>
      <sz val="10"/>
      <color rgb="FFFFFFFF"/>
      <name val="Arial"/>
      <family val="2"/>
    </font>
    <font>
      <sz val="8"/>
      <color theme="0"/>
      <name val="Arial"/>
      <family val="2"/>
    </font>
    <font>
      <sz val="11"/>
      <color theme="10"/>
      <name val="Arial"/>
      <family val="2"/>
    </font>
    <font>
      <b/>
      <sz val="10"/>
      <color theme="10"/>
      <name val="Arial"/>
      <family val="2"/>
    </font>
    <font>
      <b/>
      <sz val="10"/>
      <color rgb="FF0070C0"/>
      <name val="Arial"/>
      <family val="2"/>
    </font>
    <font>
      <b/>
      <sz val="14"/>
      <color theme="0"/>
      <name val="Arial"/>
      <family val="2"/>
    </font>
    <font>
      <i/>
      <sz val="11"/>
      <color theme="1"/>
      <name val="Arial"/>
      <family val="2"/>
    </font>
    <font>
      <sz val="14"/>
      <color rgb="FF000000"/>
      <name val="Arial"/>
      <family val="2"/>
    </font>
    <font>
      <b/>
      <sz val="11"/>
      <color theme="10"/>
      <name val="Arial"/>
      <family val="2"/>
    </font>
    <font>
      <i/>
      <sz val="12"/>
      <color indexed="12"/>
      <name val="Arial"/>
      <family val="2"/>
    </font>
    <font>
      <u/>
      <sz val="12"/>
      <color theme="3" tint="0.39997558519241921"/>
      <name val="Arial"/>
      <family val="2"/>
    </font>
    <font>
      <i/>
      <sz val="12"/>
      <color theme="1"/>
      <name val="Arial"/>
      <family val="2"/>
    </font>
  </fonts>
  <fills count="9">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s>
  <cellStyleXfs count="11">
    <xf numFmtId="0" fontId="0" fillId="0" borderId="0"/>
    <xf numFmtId="166" fontId="25" fillId="0" borderId="1" applyFill="0">
      <protection locked="0"/>
    </xf>
    <xf numFmtId="0" fontId="25" fillId="2" borderId="2" applyNumberFormat="0">
      <alignment vertical="center"/>
    </xf>
    <xf numFmtId="166" fontId="25" fillId="0" borderId="3"/>
    <xf numFmtId="0" fontId="25" fillId="0" borderId="4" applyNumberFormat="0">
      <alignment horizontal="center" vertical="center"/>
    </xf>
    <xf numFmtId="165" fontId="25" fillId="0" borderId="2" applyNumberFormat="0" applyFont="0" applyAlignment="0">
      <alignment vertical="center"/>
    </xf>
    <xf numFmtId="164" fontId="25" fillId="3" borderId="2">
      <alignment horizontal="center"/>
    </xf>
    <xf numFmtId="0" fontId="26" fillId="0" borderId="0" applyNumberFormat="0" applyFill="0" applyBorder="0" applyAlignment="0" applyProtection="0">
      <alignment vertical="top"/>
      <protection locked="0"/>
    </xf>
    <xf numFmtId="166" fontId="25" fillId="0" borderId="3"/>
    <xf numFmtId="0" fontId="27" fillId="0" borderId="0" applyNumberFormat="0" applyFill="0" applyBorder="0" applyAlignment="0" applyProtection="0"/>
    <xf numFmtId="0" fontId="28" fillId="4" borderId="5">
      <alignment horizontal="center" vertical="center"/>
    </xf>
  </cellStyleXfs>
  <cellXfs count="429">
    <xf numFmtId="0" fontId="0" fillId="0" borderId="0" xfId="0"/>
    <xf numFmtId="0" fontId="29" fillId="0" borderId="0" xfId="0" applyFont="1"/>
    <xf numFmtId="0" fontId="25" fillId="0" borderId="4" xfId="4">
      <alignment horizontal="center" vertical="center"/>
    </xf>
    <xf numFmtId="0" fontId="0" fillId="0" borderId="0" xfId="0"/>
    <xf numFmtId="164" fontId="25" fillId="3" borderId="2" xfId="6">
      <alignment horizontal="center"/>
    </xf>
    <xf numFmtId="0" fontId="0" fillId="0" borderId="6" xfId="0" applyBorder="1"/>
    <xf numFmtId="0" fontId="0" fillId="0" borderId="2" xfId="0" applyBorder="1"/>
    <xf numFmtId="0" fontId="0" fillId="0" borderId="4" xfId="0" applyBorder="1"/>
    <xf numFmtId="164" fontId="25" fillId="3" borderId="2" xfId="6" applyBorder="1">
      <alignment horizontal="center"/>
    </xf>
    <xf numFmtId="166" fontId="25" fillId="0" borderId="1" xfId="1">
      <protection locked="0"/>
    </xf>
    <xf numFmtId="0" fontId="0" fillId="0" borderId="6" xfId="0" applyBorder="1" applyAlignment="1">
      <alignment vertical="top" wrapText="1"/>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0" fillId="0" borderId="0" xfId="0" applyFont="1"/>
    <xf numFmtId="0" fontId="0" fillId="0" borderId="0" xfId="0" applyFont="1"/>
    <xf numFmtId="0" fontId="31" fillId="0" borderId="0" xfId="0" applyFont="1"/>
    <xf numFmtId="0" fontId="32" fillId="0" borderId="0" xfId="0" applyFont="1"/>
    <xf numFmtId="0" fontId="30" fillId="0" borderId="0" xfId="0" applyFont="1" applyAlignment="1">
      <alignment horizontal="right" vertical="center"/>
    </xf>
    <xf numFmtId="0" fontId="33" fillId="0" borderId="0" xfId="0" applyFont="1" applyAlignment="1">
      <alignment horizontal="center" vertical="center"/>
    </xf>
    <xf numFmtId="0" fontId="30" fillId="0" borderId="30" xfId="0" applyFont="1" applyBorder="1" applyAlignment="1">
      <alignment horizontal="right" vertical="center"/>
    </xf>
    <xf numFmtId="167" fontId="33" fillId="5" borderId="31" xfId="0" applyNumberFormat="1" applyFont="1" applyFill="1" applyBorder="1" applyAlignment="1" applyProtection="1">
      <alignment horizontal="center" vertical="center"/>
      <protection locked="0"/>
    </xf>
    <xf numFmtId="0" fontId="34" fillId="0" borderId="0" xfId="0" applyFont="1" applyAlignment="1">
      <alignment vertical="center"/>
    </xf>
    <xf numFmtId="0" fontId="33" fillId="5" borderId="31" xfId="0" applyFont="1" applyFill="1" applyBorder="1" applyAlignment="1" applyProtection="1">
      <alignment horizontal="center" vertical="center"/>
      <protection locked="0"/>
    </xf>
    <xf numFmtId="0" fontId="27" fillId="0" borderId="0" xfId="9" applyFont="1"/>
    <xf numFmtId="0" fontId="33" fillId="0" borderId="0" xfId="0" applyFont="1" applyFill="1" applyAlignment="1">
      <alignment vertical="center" textRotation="90"/>
    </xf>
    <xf numFmtId="0" fontId="32" fillId="0" borderId="0" xfId="0" applyFont="1" applyFill="1"/>
    <xf numFmtId="0" fontId="32" fillId="0" borderId="0" xfId="0" applyFont="1" applyFill="1" applyAlignment="1">
      <alignment vertical="center"/>
    </xf>
    <xf numFmtId="0" fontId="0" fillId="0" borderId="0" xfId="0" applyFont="1" applyFill="1"/>
    <xf numFmtId="0" fontId="0" fillId="0" borderId="0" xfId="0" applyFont="1" applyFill="1" applyBorder="1" applyProtection="1"/>
    <xf numFmtId="0" fontId="35" fillId="4" borderId="32" xfId="0" applyFont="1" applyFill="1" applyBorder="1" applyAlignment="1">
      <alignment vertical="center"/>
    </xf>
    <xf numFmtId="0" fontId="32" fillId="4" borderId="32" xfId="0" applyFont="1" applyFill="1" applyBorder="1" applyAlignment="1">
      <alignment vertical="center"/>
    </xf>
    <xf numFmtId="0" fontId="3" fillId="4" borderId="32" xfId="0" applyFont="1" applyFill="1" applyBorder="1" applyAlignment="1">
      <alignment horizontal="center" vertical="center"/>
    </xf>
    <xf numFmtId="0" fontId="3" fillId="4" borderId="32"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28" fillId="4" borderId="33" xfId="0" applyFont="1" applyFill="1" applyBorder="1" applyAlignment="1">
      <alignment vertical="center"/>
    </xf>
    <xf numFmtId="0" fontId="0" fillId="4" borderId="33" xfId="0" applyFont="1" applyFill="1" applyBorder="1" applyAlignment="1">
      <alignment vertical="center"/>
    </xf>
    <xf numFmtId="0" fontId="35" fillId="4" borderId="33" xfId="0" applyFont="1" applyFill="1" applyBorder="1" applyAlignment="1">
      <alignment horizontal="center" vertical="center"/>
    </xf>
    <xf numFmtId="0" fontId="28" fillId="4" borderId="33" xfId="0" applyFont="1" applyFill="1" applyBorder="1" applyAlignment="1">
      <alignment horizontal="right" vertical="center"/>
    </xf>
    <xf numFmtId="0" fontId="32" fillId="0" borderId="0" xfId="0" applyFont="1" applyAlignment="1">
      <alignment vertical="center"/>
    </xf>
    <xf numFmtId="0" fontId="36" fillId="0" borderId="7" xfId="7" applyFont="1" applyBorder="1" applyAlignment="1" applyProtection="1">
      <alignment horizontal="left" readingOrder="1"/>
    </xf>
    <xf numFmtId="0" fontId="30" fillId="0" borderId="0" xfId="0" applyFont="1" applyAlignment="1"/>
    <xf numFmtId="0" fontId="36" fillId="0" borderId="0" xfId="7" applyFont="1" applyAlignment="1" applyProtection="1">
      <alignment horizontal="right"/>
    </xf>
    <xf numFmtId="0" fontId="30"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49" fontId="6" fillId="0" borderId="0" xfId="0" applyNumberFormat="1" applyFont="1" applyFill="1" applyAlignment="1">
      <alignment vertical="top"/>
    </xf>
    <xf numFmtId="166" fontId="25" fillId="0" borderId="3" xfId="3"/>
    <xf numFmtId="0" fontId="0" fillId="0" borderId="8" xfId="0" applyBorder="1" applyAlignment="1">
      <alignment vertical="top" wrapText="1"/>
    </xf>
    <xf numFmtId="0" fontId="25" fillId="0" borderId="9" xfId="4" applyBorder="1">
      <alignment horizontal="center" vertical="center"/>
    </xf>
    <xf numFmtId="0" fontId="35" fillId="0" borderId="10" xfId="0" applyFont="1" applyBorder="1" applyAlignment="1">
      <alignment vertical="top" wrapText="1"/>
    </xf>
    <xf numFmtId="169" fontId="3" fillId="0" borderId="10" xfId="0" applyNumberFormat="1" applyFont="1" applyFill="1" applyBorder="1" applyAlignment="1" applyProtection="1">
      <alignment horizontal="left" vertical="top" wrapText="1"/>
    </xf>
    <xf numFmtId="0" fontId="35" fillId="0" borderId="11" xfId="0" applyFont="1" applyBorder="1" applyAlignment="1"/>
    <xf numFmtId="0" fontId="35" fillId="0" borderId="1" xfId="0" applyFont="1" applyBorder="1" applyAlignment="1"/>
    <xf numFmtId="0" fontId="35" fillId="0" borderId="6" xfId="0" applyNumberFormat="1" applyFont="1" applyBorder="1" applyAlignment="1">
      <alignment horizontal="center"/>
    </xf>
    <xf numFmtId="0" fontId="0" fillId="0" borderId="2" xfId="0" applyNumberFormat="1" applyFont="1" applyBorder="1" applyAlignment="1">
      <alignment horizontal="center"/>
    </xf>
    <xf numFmtId="166" fontId="25" fillId="0" borderId="12" xfId="1" applyBorder="1">
      <protection locked="0"/>
    </xf>
    <xf numFmtId="0" fontId="2" fillId="0" borderId="2" xfId="0" applyFont="1" applyFill="1" applyBorder="1" applyAlignment="1">
      <alignment horizontal="center"/>
    </xf>
    <xf numFmtId="0" fontId="37" fillId="0" borderId="0" xfId="0" applyFont="1" applyFill="1"/>
    <xf numFmtId="0" fontId="37" fillId="0" borderId="0" xfId="0" applyFont="1" applyFill="1" applyBorder="1"/>
    <xf numFmtId="0" fontId="7"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5"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9" fillId="0" borderId="0" xfId="0" applyFont="1"/>
    <xf numFmtId="0" fontId="5" fillId="0" borderId="0" xfId="0" applyFont="1" applyFill="1" applyBorder="1" applyAlignment="1">
      <alignment horizontal="left" vertical="top" wrapText="1" indent="2"/>
    </xf>
    <xf numFmtId="0" fontId="5" fillId="0" borderId="0" xfId="0" applyFont="1" applyFill="1" applyBorder="1" applyAlignment="1">
      <alignment horizontal="left"/>
    </xf>
    <xf numFmtId="0" fontId="0" fillId="0" borderId="13" xfId="0" applyBorder="1" applyAlignment="1">
      <alignment vertical="top" wrapText="1"/>
    </xf>
    <xf numFmtId="0" fontId="0" fillId="0" borderId="14" xfId="0" applyBorder="1"/>
    <xf numFmtId="0" fontId="0" fillId="0" borderId="15" xfId="0" applyNumberFormat="1" applyFont="1" applyBorder="1" applyAlignment="1">
      <alignment horizontal="left" vertical="center"/>
    </xf>
    <xf numFmtId="0" fontId="2" fillId="0" borderId="2" xfId="0" applyFont="1" applyFill="1" applyBorder="1" applyAlignment="1" applyProtection="1">
      <alignment horizontal="center" wrapText="1"/>
    </xf>
    <xf numFmtId="164" fontId="25" fillId="3" borderId="2" xfId="6"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38" fillId="0" borderId="0" xfId="0" applyFont="1"/>
    <xf numFmtId="166" fontId="25" fillId="0" borderId="3" xfId="8"/>
    <xf numFmtId="0" fontId="33" fillId="0" borderId="0" xfId="0" applyFont="1" applyAlignment="1">
      <alignment vertical="center"/>
    </xf>
    <xf numFmtId="0" fontId="32" fillId="0" borderId="0" xfId="0" applyNumberFormat="1" applyFont="1"/>
    <xf numFmtId="0" fontId="39" fillId="0" borderId="0" xfId="0" applyFont="1" applyAlignment="1">
      <alignment horizontal="left"/>
    </xf>
    <xf numFmtId="0" fontId="2" fillId="0" borderId="0" xfId="0" applyFont="1"/>
    <xf numFmtId="0" fontId="40" fillId="0" borderId="0" xfId="0" applyFont="1"/>
    <xf numFmtId="0" fontId="0" fillId="0" borderId="0" xfId="0" applyFont="1" applyAlignment="1">
      <alignment horizontal="right"/>
    </xf>
    <xf numFmtId="0" fontId="41" fillId="0" borderId="0" xfId="7" applyFont="1" applyAlignment="1" applyProtection="1">
      <alignment horizontal="right"/>
    </xf>
    <xf numFmtId="0" fontId="0" fillId="0" borderId="0" xfId="0" applyAlignment="1">
      <alignment vertical="top"/>
    </xf>
    <xf numFmtId="0" fontId="0" fillId="0" borderId="0" xfId="0" applyAlignment="1">
      <alignment horizontal="left" vertical="top"/>
    </xf>
    <xf numFmtId="0" fontId="27" fillId="0" borderId="0" xfId="0" applyFont="1"/>
    <xf numFmtId="0" fontId="31" fillId="0" borderId="10" xfId="0" applyFont="1" applyBorder="1" applyAlignment="1">
      <alignment horizontal="center" vertical="center"/>
    </xf>
    <xf numFmtId="14" fontId="31" fillId="0" borderId="10" xfId="0" applyNumberFormat="1" applyFont="1" applyBorder="1" applyAlignment="1">
      <alignment horizontal="center" vertical="center"/>
    </xf>
    <xf numFmtId="0" fontId="0" fillId="0" borderId="0" xfId="0" applyFont="1" applyBorder="1"/>
    <xf numFmtId="0" fontId="42" fillId="0" borderId="0" xfId="0" applyFont="1" applyAlignment="1">
      <alignment horizontal="left" readingOrder="1"/>
    </xf>
    <xf numFmtId="0" fontId="41" fillId="0" borderId="0" xfId="7" applyFont="1" applyAlignment="1" applyProtection="1"/>
    <xf numFmtId="0" fontId="28" fillId="4" borderId="0" xfId="0" applyFont="1" applyFill="1" applyBorder="1" applyAlignment="1">
      <alignment vertical="center"/>
    </xf>
    <xf numFmtId="0" fontId="0" fillId="4" borderId="0" xfId="0" applyFont="1" applyFill="1" applyBorder="1" applyAlignment="1">
      <alignment vertical="center"/>
    </xf>
    <xf numFmtId="0" fontId="35" fillId="4" borderId="0" xfId="0" applyFont="1" applyFill="1" applyBorder="1" applyAlignment="1">
      <alignment horizontal="center" vertical="center"/>
    </xf>
    <xf numFmtId="0" fontId="43" fillId="0" borderId="0" xfId="9" applyFont="1" applyAlignment="1" applyProtection="1">
      <alignment vertical="center"/>
      <protection locked="0"/>
    </xf>
    <xf numFmtId="0" fontId="44" fillId="4" borderId="0" xfId="0" applyFont="1" applyFill="1"/>
    <xf numFmtId="0" fontId="8" fillId="0" borderId="6" xfId="0" applyFont="1" applyBorder="1" applyAlignment="1">
      <alignment horizontal="left" vertical="top" wrapText="1"/>
    </xf>
    <xf numFmtId="0" fontId="8" fillId="0" borderId="10" xfId="0" applyFont="1" applyBorder="1" applyAlignment="1">
      <alignment horizontal="left" vertical="top" wrapText="1"/>
    </xf>
    <xf numFmtId="0" fontId="0" fillId="0" borderId="16" xfId="0" applyBorder="1" applyAlignment="1">
      <alignment vertical="top" wrapText="1"/>
    </xf>
    <xf numFmtId="0" fontId="0" fillId="0" borderId="10" xfId="0" applyBorder="1" applyAlignment="1">
      <alignment vertical="top" wrapText="1"/>
    </xf>
    <xf numFmtId="0" fontId="0" fillId="0" borderId="0" xfId="0" applyFill="1"/>
    <xf numFmtId="0" fontId="0" fillId="0" borderId="0" xfId="0" applyFill="1" applyBorder="1" applyAlignment="1">
      <alignment vertical="center" wrapText="1"/>
    </xf>
    <xf numFmtId="0" fontId="0" fillId="0" borderId="16" xfId="0" applyBorder="1" applyAlignment="1">
      <alignment vertical="top"/>
    </xf>
    <xf numFmtId="0" fontId="0" fillId="0" borderId="10" xfId="0" applyBorder="1" applyAlignment="1">
      <alignment horizontal="left" vertical="top"/>
    </xf>
    <xf numFmtId="0" fontId="5" fillId="0" borderId="0" xfId="0" applyFont="1" applyFill="1" applyBorder="1" applyAlignment="1">
      <alignment wrapText="1"/>
    </xf>
    <xf numFmtId="0" fontId="5" fillId="0" borderId="0" xfId="0" applyFont="1" applyBorder="1"/>
    <xf numFmtId="0" fontId="16" fillId="0" borderId="0" xfId="0" applyFont="1" applyFill="1" applyBorder="1" applyAlignment="1">
      <alignment horizontal="left" vertical="top" wrapText="1"/>
    </xf>
    <xf numFmtId="0" fontId="35" fillId="6" borderId="17" xfId="0" applyFont="1" applyFill="1" applyBorder="1" applyAlignment="1">
      <alignment wrapText="1"/>
    </xf>
    <xf numFmtId="169" fontId="3" fillId="6" borderId="17" xfId="0" applyNumberFormat="1" applyFont="1" applyFill="1" applyBorder="1" applyAlignment="1" applyProtection="1">
      <alignment horizontal="left" vertical="top" wrapText="1"/>
    </xf>
    <xf numFmtId="0" fontId="2" fillId="6" borderId="11" xfId="0" applyFont="1" applyFill="1" applyBorder="1" applyAlignment="1" applyProtection="1">
      <alignment horizontal="center" wrapText="1"/>
    </xf>
    <xf numFmtId="169" fontId="2" fillId="0" borderId="18" xfId="0" applyNumberFormat="1" applyFont="1" applyFill="1" applyBorder="1" applyAlignment="1" applyProtection="1">
      <alignment horizontal="left"/>
    </xf>
    <xf numFmtId="169" fontId="2" fillId="0" borderId="19" xfId="0" applyNumberFormat="1" applyFont="1" applyFill="1" applyBorder="1" applyAlignment="1" applyProtection="1">
      <alignment horizontal="left"/>
    </xf>
    <xf numFmtId="0" fontId="2" fillId="0" borderId="19" xfId="0" quotePrefix="1" applyFont="1" applyFill="1" applyBorder="1" applyAlignment="1" applyProtection="1">
      <alignment horizontal="left"/>
    </xf>
    <xf numFmtId="0" fontId="41" fillId="0" borderId="2" xfId="7" applyFont="1" applyFill="1" applyBorder="1" applyAlignment="1" applyProtection="1">
      <alignment horizontal="center" wrapText="1"/>
    </xf>
    <xf numFmtId="0" fontId="0" fillId="4" borderId="20" xfId="0" applyFill="1" applyBorder="1"/>
    <xf numFmtId="0" fontId="2" fillId="0" borderId="19" xfId="0" applyFont="1" applyFill="1" applyBorder="1" applyAlignment="1" applyProtection="1">
      <alignment horizontal="left"/>
    </xf>
    <xf numFmtId="0" fontId="3" fillId="6" borderId="20" xfId="0" applyFont="1" applyFill="1" applyBorder="1" applyAlignment="1">
      <alignment wrapText="1"/>
    </xf>
    <xf numFmtId="169" fontId="3" fillId="6" borderId="20" xfId="0" applyNumberFormat="1" applyFont="1" applyFill="1" applyBorder="1" applyAlignment="1" applyProtection="1">
      <alignment horizontal="left" vertical="top" wrapText="1"/>
    </xf>
    <xf numFmtId="0" fontId="2" fillId="6" borderId="12" xfId="0" applyFont="1" applyFill="1" applyBorder="1" applyAlignment="1" applyProtection="1">
      <alignment horizontal="center" wrapText="1"/>
    </xf>
    <xf numFmtId="0" fontId="3" fillId="4" borderId="21" xfId="0" applyFont="1" applyFill="1" applyBorder="1" applyAlignment="1">
      <alignment horizontal="left"/>
    </xf>
    <xf numFmtId="0" fontId="0" fillId="4" borderId="19" xfId="0" applyFill="1" applyBorder="1"/>
    <xf numFmtId="169" fontId="2" fillId="4" borderId="1" xfId="0" applyNumberFormat="1" applyFont="1" applyFill="1" applyBorder="1" applyAlignment="1" applyProtection="1">
      <alignment horizontal="center" wrapText="1"/>
    </xf>
    <xf numFmtId="0" fontId="0" fillId="4" borderId="0" xfId="0" applyFill="1"/>
    <xf numFmtId="0" fontId="41" fillId="0" borderId="2" xfId="7" applyFont="1" applyFill="1" applyBorder="1" applyAlignment="1" applyProtection="1">
      <alignment horizontal="center"/>
    </xf>
    <xf numFmtId="0" fontId="35" fillId="6" borderId="20" xfId="0" applyFont="1" applyFill="1" applyBorder="1" applyAlignment="1"/>
    <xf numFmtId="169" fontId="3" fillId="6" borderId="22" xfId="0" applyNumberFormat="1" applyFont="1" applyFill="1" applyBorder="1" applyAlignment="1" applyProtection="1">
      <alignment horizontal="left" vertical="top" wrapText="1"/>
    </xf>
    <xf numFmtId="0" fontId="0" fillId="4" borderId="21" xfId="0" applyFill="1" applyBorder="1"/>
    <xf numFmtId="0" fontId="2" fillId="4" borderId="1" xfId="0" applyFont="1" applyFill="1" applyBorder="1" applyAlignment="1">
      <alignment horizontal="center" wrapText="1"/>
    </xf>
    <xf numFmtId="169" fontId="41" fillId="0" borderId="2" xfId="7" applyNumberFormat="1" applyFont="1" applyFill="1" applyBorder="1" applyAlignment="1" applyProtection="1">
      <alignment horizontal="center" wrapText="1"/>
    </xf>
    <xf numFmtId="0" fontId="3" fillId="4" borderId="20" xfId="0" applyFont="1" applyFill="1" applyBorder="1" applyAlignment="1">
      <alignment horizontal="left"/>
    </xf>
    <xf numFmtId="0" fontId="2" fillId="4" borderId="12" xfId="0" applyFont="1" applyFill="1" applyBorder="1" applyAlignment="1">
      <alignment horizontal="center" wrapText="1"/>
    </xf>
    <xf numFmtId="0" fontId="2" fillId="4" borderId="20" xfId="0" applyFont="1" applyFill="1" applyBorder="1"/>
    <xf numFmtId="0" fontId="6" fillId="0" borderId="0" xfId="0" applyFont="1" applyFill="1" applyBorder="1" applyAlignment="1">
      <alignment readingOrder="1"/>
    </xf>
    <xf numFmtId="0" fontId="17" fillId="0" borderId="0" xfId="0" applyFont="1" applyFill="1" applyBorder="1" applyAlignment="1">
      <alignment horizontal="left" vertical="top" wrapText="1"/>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9" fillId="6" borderId="20" xfId="0" applyFont="1" applyFill="1" applyBorder="1" applyAlignment="1">
      <alignment horizontal="left" vertical="top" wrapText="1"/>
    </xf>
    <xf numFmtId="0" fontId="9" fillId="6" borderId="20" xfId="0" applyFont="1" applyFill="1" applyBorder="1" applyAlignment="1">
      <alignment wrapText="1"/>
    </xf>
    <xf numFmtId="0" fontId="5" fillId="0" borderId="0" xfId="0" applyFont="1" applyFill="1" applyBorder="1" applyAlignment="1">
      <alignment horizontal="left" wrapText="1"/>
    </xf>
    <xf numFmtId="0" fontId="5" fillId="0" borderId="21" xfId="0"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left"/>
    </xf>
    <xf numFmtId="0" fontId="5" fillId="0" borderId="21" xfId="0" applyFont="1" applyFill="1" applyBorder="1" applyAlignment="1">
      <alignment horizontal="left"/>
    </xf>
    <xf numFmtId="0" fontId="5" fillId="0" borderId="0" xfId="0" applyFont="1" applyFill="1" applyBorder="1" applyAlignment="1">
      <alignment horizontal="left" vertical="center"/>
    </xf>
    <xf numFmtId="0" fontId="9" fillId="6" borderId="0"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5" fillId="0" borderId="0" xfId="0" applyFont="1" applyFill="1" applyBorder="1" applyAlignment="1">
      <alignment vertical="center"/>
    </xf>
    <xf numFmtId="0" fontId="5" fillId="0" borderId="21" xfId="0" applyFont="1" applyFill="1" applyBorder="1" applyAlignment="1">
      <alignment vertical="top" wrapText="1"/>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Border="1" applyAlignment="1">
      <alignment horizontal="left" vertical="top" wrapText="1"/>
    </xf>
    <xf numFmtId="0" fontId="5" fillId="0" borderId="21"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21" xfId="0" applyFont="1" applyFill="1" applyBorder="1" applyAlignment="1">
      <alignment horizontal="left" vertical="center"/>
    </xf>
    <xf numFmtId="0" fontId="9" fillId="6" borderId="0" xfId="0" applyFont="1" applyFill="1" applyBorder="1" applyAlignment="1">
      <alignment wrapText="1"/>
    </xf>
    <xf numFmtId="0" fontId="5" fillId="0" borderId="20" xfId="0" applyFont="1" applyFill="1" applyBorder="1" applyAlignment="1">
      <alignment horizontal="left" vertical="top"/>
    </xf>
    <xf numFmtId="0" fontId="9" fillId="6" borderId="0" xfId="0" applyFont="1" applyFill="1"/>
    <xf numFmtId="0" fontId="5" fillId="0" borderId="0" xfId="0" applyFont="1" applyFill="1" applyBorder="1" applyAlignment="1">
      <alignment horizontal="center" vertical="center" wrapText="1"/>
    </xf>
    <xf numFmtId="0" fontId="5" fillId="0" borderId="0" xfId="0" applyFont="1" applyAlignment="1">
      <alignment horizontal="left" vertical="top"/>
    </xf>
    <xf numFmtId="0" fontId="9" fillId="6" borderId="0" xfId="0" applyFont="1" applyFill="1" applyBorder="1"/>
    <xf numFmtId="0" fontId="35" fillId="0" borderId="8" xfId="0" applyFont="1" applyBorder="1" applyAlignment="1">
      <alignment vertical="top" wrapText="1"/>
    </xf>
    <xf numFmtId="0" fontId="41" fillId="0" borderId="12" xfId="7" applyFont="1" applyFill="1" applyBorder="1" applyAlignment="1" applyProtection="1">
      <alignment horizontal="center" wrapText="1"/>
    </xf>
    <xf numFmtId="0" fontId="41" fillId="0" borderId="12" xfId="7" applyFont="1" applyFill="1" applyBorder="1" applyAlignment="1" applyProtection="1">
      <alignment horizontal="center"/>
    </xf>
    <xf numFmtId="0" fontId="0" fillId="0" borderId="1" xfId="0" applyFont="1" applyBorder="1" applyAlignment="1"/>
    <xf numFmtId="0" fontId="35" fillId="0" borderId="2" xfId="0" applyNumberFormat="1" applyFont="1" applyBorder="1" applyAlignment="1">
      <alignment horizontal="center"/>
    </xf>
    <xf numFmtId="0" fontId="45" fillId="0" borderId="1" xfId="0" applyFont="1" applyFill="1" applyBorder="1" applyAlignment="1"/>
    <xf numFmtId="0" fontId="5" fillId="0" borderId="23" xfId="0" applyFont="1" applyFill="1" applyBorder="1" applyAlignment="1">
      <alignment horizontal="left" vertical="top" wrapText="1"/>
    </xf>
    <xf numFmtId="0" fontId="5" fillId="0" borderId="23" xfId="0" applyFont="1" applyFill="1" applyBorder="1" applyAlignment="1">
      <alignment horizontal="left" wrapText="1"/>
    </xf>
    <xf numFmtId="0" fontId="5" fillId="0" borderId="0" xfId="0" applyFont="1" applyFill="1" applyBorder="1" applyAlignment="1">
      <alignment vertical="top" wrapText="1"/>
    </xf>
    <xf numFmtId="0" fontId="5" fillId="0" borderId="20" xfId="0" applyFont="1" applyFill="1" applyBorder="1" applyAlignment="1" applyProtection="1">
      <alignment vertical="top" wrapText="1"/>
    </xf>
    <xf numFmtId="0" fontId="5" fillId="0" borderId="0" xfId="0" applyFont="1" applyFill="1"/>
    <xf numFmtId="0" fontId="5" fillId="0" borderId="20" xfId="0" applyFont="1" applyFill="1" applyBorder="1" applyAlignment="1">
      <alignment horizontal="left" vertical="center"/>
    </xf>
    <xf numFmtId="0" fontId="26" fillId="0" borderId="0" xfId="7" applyFill="1" applyBorder="1" applyAlignment="1" applyProtection="1">
      <alignment horizontal="left"/>
    </xf>
    <xf numFmtId="0" fontId="26" fillId="0" borderId="0" xfId="7" applyFill="1" applyBorder="1" applyAlignment="1" applyProtection="1">
      <alignment horizontal="left" wrapText="1"/>
    </xf>
    <xf numFmtId="0" fontId="35" fillId="0" borderId="24" xfId="0" applyFont="1" applyBorder="1" applyAlignment="1">
      <alignment vertical="top"/>
    </xf>
    <xf numFmtId="166" fontId="25" fillId="2" borderId="2" xfId="2" applyNumberFormat="1">
      <alignment vertical="center"/>
    </xf>
    <xf numFmtId="0" fontId="45" fillId="0" borderId="0" xfId="0" applyFont="1"/>
    <xf numFmtId="0" fontId="0" fillId="0" borderId="20" xfId="0" applyBorder="1"/>
    <xf numFmtId="0" fontId="0" fillId="0" borderId="25" xfId="0" applyBorder="1"/>
    <xf numFmtId="0" fontId="28" fillId="4" borderId="5" xfId="10">
      <alignment horizontal="center" vertical="center"/>
    </xf>
    <xf numFmtId="170" fontId="28" fillId="0" borderId="0" xfId="0" applyNumberFormat="1" applyFont="1" applyAlignment="1">
      <alignment horizontal="left"/>
    </xf>
    <xf numFmtId="0" fontId="0" fillId="0" borderId="21" xfId="0" applyBorder="1"/>
    <xf numFmtId="0" fontId="2" fillId="0" borderId="0" xfId="0" applyFont="1" applyFill="1"/>
    <xf numFmtId="0" fontId="46" fillId="0" borderId="0" xfId="0" applyFont="1" applyFill="1"/>
    <xf numFmtId="0" fontId="18" fillId="0" borderId="0" xfId="7" applyFont="1" applyFill="1" applyAlignment="1" applyProtection="1"/>
    <xf numFmtId="0" fontId="0" fillId="0" borderId="26" xfId="0" applyFont="1" applyBorder="1" applyAlignment="1"/>
    <xf numFmtId="0" fontId="0" fillId="0" borderId="8" xfId="0" applyFont="1" applyBorder="1" applyAlignment="1"/>
    <xf numFmtId="0" fontId="0" fillId="0" borderId="26" xfId="0" applyFont="1" applyBorder="1"/>
    <xf numFmtId="0" fontId="0" fillId="0" borderId="8" xfId="0" applyFont="1" applyBorder="1"/>
    <xf numFmtId="0" fontId="0" fillId="0" borderId="27" xfId="0" applyFont="1" applyBorder="1" applyAlignment="1"/>
    <xf numFmtId="0" fontId="0" fillId="0" borderId="9" xfId="0" applyFont="1" applyBorder="1" applyAlignment="1"/>
    <xf numFmtId="0" fontId="0" fillId="0" borderId="7" xfId="0" applyFont="1" applyBorder="1"/>
    <xf numFmtId="0" fontId="0" fillId="0" borderId="16" xfId="0" applyFont="1" applyBorder="1"/>
    <xf numFmtId="0" fontId="0" fillId="0" borderId="9" xfId="0" applyFont="1" applyBorder="1"/>
    <xf numFmtId="0" fontId="0" fillId="0" borderId="26" xfId="0" applyFont="1" applyBorder="1" applyAlignment="1">
      <alignment horizontal="left" vertical="top"/>
    </xf>
    <xf numFmtId="0" fontId="0" fillId="0" borderId="8" xfId="0" applyFont="1" applyBorder="1" applyAlignment="1">
      <alignment horizontal="left" vertical="top"/>
    </xf>
    <xf numFmtId="0" fontId="0" fillId="0" borderId="27" xfId="0" applyFont="1" applyBorder="1" applyAlignment="1">
      <alignment horizontal="left" vertical="top"/>
    </xf>
    <xf numFmtId="0" fontId="0" fillId="0" borderId="9" xfId="0" applyFont="1" applyBorder="1" applyAlignment="1">
      <alignment horizontal="left" vertical="top"/>
    </xf>
    <xf numFmtId="0" fontId="0" fillId="0" borderId="27" xfId="0" applyFont="1" applyBorder="1"/>
    <xf numFmtId="0" fontId="2" fillId="0" borderId="0" xfId="0" applyFont="1" applyAlignment="1">
      <alignment horizontal="left" vertical="top" wrapText="1"/>
    </xf>
    <xf numFmtId="0" fontId="25" fillId="2" borderId="2" xfId="2">
      <alignment vertical="center"/>
    </xf>
    <xf numFmtId="0" fontId="28" fillId="4" borderId="28" xfId="10" applyBorder="1">
      <alignment horizontal="center" vertical="center"/>
    </xf>
    <xf numFmtId="0" fontId="47" fillId="0" borderId="0" xfId="0" applyFont="1"/>
    <xf numFmtId="0" fontId="40" fillId="0" borderId="0" xfId="0" applyFont="1" applyAlignment="1"/>
    <xf numFmtId="0" fontId="32" fillId="0" borderId="10" xfId="0" applyFont="1" applyBorder="1" applyAlignment="1" applyProtection="1">
      <alignment horizontal="center"/>
      <protection locked="0"/>
    </xf>
    <xf numFmtId="0" fontId="43" fillId="0" borderId="0" xfId="9" applyFont="1" applyAlignment="1" applyProtection="1">
      <alignment vertical="center"/>
    </xf>
    <xf numFmtId="0" fontId="0" fillId="0" borderId="21" xfId="0" quotePrefix="1" applyFill="1" applyBorder="1"/>
    <xf numFmtId="0" fontId="0" fillId="0" borderId="28" xfId="0" applyBorder="1"/>
    <xf numFmtId="0" fontId="0" fillId="0" borderId="0" xfId="0"/>
    <xf numFmtId="0" fontId="26" fillId="0" borderId="0" xfId="7" applyAlignment="1" applyProtection="1"/>
    <xf numFmtId="0" fontId="41" fillId="0" borderId="0" xfId="7" applyFont="1" applyBorder="1" applyAlignment="1" applyProtection="1"/>
    <xf numFmtId="0" fontId="33" fillId="0" borderId="0" xfId="0" applyFont="1" applyAlignment="1">
      <alignment horizontal="center"/>
    </xf>
    <xf numFmtId="14" fontId="33" fillId="5" borderId="34" xfId="0" applyNumberFormat="1" applyFont="1" applyFill="1" applyBorder="1" applyAlignment="1" applyProtection="1">
      <alignment horizontal="center" vertical="center"/>
      <protection locked="0"/>
    </xf>
    <xf numFmtId="0" fontId="0" fillId="7" borderId="0" xfId="0" applyFill="1"/>
    <xf numFmtId="0" fontId="0" fillId="4" borderId="0" xfId="0" applyFill="1" applyAlignment="1">
      <alignment vertical="top"/>
    </xf>
    <xf numFmtId="0" fontId="32"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2" fillId="4" borderId="0" xfId="0" applyFont="1" applyFill="1" applyBorder="1" applyAlignment="1">
      <alignment horizontal="center" vertical="center"/>
    </xf>
    <xf numFmtId="0" fontId="0" fillId="4" borderId="0" xfId="0" applyFont="1" applyFill="1" applyAlignment="1">
      <alignment horizontal="left"/>
    </xf>
    <xf numFmtId="0" fontId="41" fillId="4" borderId="0" xfId="7" applyFont="1" applyFill="1" applyAlignment="1" applyProtection="1">
      <alignment horizontal="left" vertical="center"/>
    </xf>
    <xf numFmtId="168" fontId="48" fillId="4" borderId="0" xfId="0" applyNumberFormat="1" applyFont="1" applyFill="1" applyAlignment="1" applyProtection="1">
      <alignment horizontal="right" vertical="center"/>
      <protection locked="0" hidden="1"/>
    </xf>
    <xf numFmtId="0" fontId="30" fillId="0" borderId="7" xfId="0" applyFont="1" applyBorder="1"/>
    <xf numFmtId="0" fontId="32" fillId="0" borderId="15" xfId="0" applyFont="1" applyBorder="1" applyAlignment="1">
      <alignment vertical="top" wrapText="1"/>
    </xf>
    <xf numFmtId="0" fontId="32" fillId="0" borderId="14" xfId="0" applyFont="1" applyBorder="1" applyAlignment="1">
      <alignment vertical="top" wrapText="1"/>
    </xf>
    <xf numFmtId="0" fontId="32" fillId="0" borderId="13" xfId="0" applyFont="1" applyBorder="1" applyAlignment="1">
      <alignment vertical="top" wrapText="1"/>
    </xf>
    <xf numFmtId="0" fontId="0" fillId="0" borderId="0" xfId="0"/>
    <xf numFmtId="0" fontId="49" fillId="0" borderId="0" xfId="0" applyFont="1" applyAlignment="1">
      <alignment horizontal="right"/>
    </xf>
    <xf numFmtId="0" fontId="2" fillId="0" borderId="18" xfId="0" applyFont="1" applyFill="1" applyBorder="1" applyAlignment="1" applyProtection="1">
      <alignment horizontal="left"/>
    </xf>
    <xf numFmtId="0" fontId="2" fillId="4" borderId="1" xfId="0" applyFont="1" applyFill="1" applyBorder="1" applyAlignment="1" applyProtection="1">
      <alignment horizontal="center" wrapText="1"/>
    </xf>
    <xf numFmtId="169" fontId="2" fillId="0" borderId="12" xfId="0" applyNumberFormat="1" applyFont="1" applyFill="1" applyBorder="1" applyAlignment="1" applyProtection="1">
      <alignment horizontal="center" wrapText="1"/>
    </xf>
    <xf numFmtId="0" fontId="0" fillId="0" borderId="1" xfId="0" applyBorder="1"/>
    <xf numFmtId="0" fontId="41" fillId="0" borderId="2" xfId="7" applyNumberFormat="1" applyFont="1" applyBorder="1" applyAlignment="1" applyProtection="1">
      <alignment horizontal="center"/>
    </xf>
    <xf numFmtId="168" fontId="48" fillId="4" borderId="0" xfId="0" applyNumberFormat="1" applyFont="1" applyFill="1" applyAlignment="1" applyProtection="1">
      <alignment horizontal="right" vertical="center"/>
      <protection hidden="1"/>
    </xf>
    <xf numFmtId="0" fontId="50" fillId="4" borderId="10" xfId="7" quotePrefix="1" applyFont="1" applyFill="1" applyBorder="1" applyAlignment="1" applyProtection="1">
      <alignment horizontal="center" vertical="top"/>
    </xf>
    <xf numFmtId="0" fontId="51" fillId="0" borderId="6" xfId="7" quotePrefix="1" applyFont="1" applyBorder="1" applyAlignment="1" applyProtection="1">
      <alignment horizontal="left" vertical="top"/>
    </xf>
    <xf numFmtId="0" fontId="51" fillId="0" borderId="10" xfId="7" quotePrefix="1" applyFont="1" applyBorder="1" applyAlignment="1" applyProtection="1">
      <alignment horizontal="left" vertical="top"/>
    </xf>
    <xf numFmtId="0" fontId="0" fillId="0" borderId="0" xfId="0" applyFont="1" applyAlignment="1">
      <alignment vertical="top"/>
    </xf>
    <xf numFmtId="0" fontId="0" fillId="0" borderId="0" xfId="0"/>
    <xf numFmtId="0" fontId="0" fillId="0" borderId="0" xfId="0"/>
    <xf numFmtId="0" fontId="35" fillId="0" borderId="0" xfId="0" applyFont="1" applyAlignment="1">
      <alignment horizontal="right"/>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0" xfId="0" applyFont="1" applyAlignment="1">
      <alignment horizontal="left" vertical="top" wrapText="1"/>
    </xf>
    <xf numFmtId="0" fontId="0" fillId="0" borderId="0" xfId="0"/>
    <xf numFmtId="0" fontId="26" fillId="0" borderId="0" xfId="7" applyAlignment="1" applyProtection="1">
      <alignment horizontal="left"/>
    </xf>
    <xf numFmtId="0" fontId="0" fillId="0" borderId="0" xfId="0"/>
    <xf numFmtId="0" fontId="32" fillId="0" borderId="10" xfId="0" applyFont="1" applyBorder="1" applyAlignment="1">
      <alignment horizontal="left" vertical="top" wrapText="1"/>
    </xf>
    <xf numFmtId="0" fontId="29" fillId="0" borderId="0" xfId="0" applyFont="1"/>
    <xf numFmtId="0" fontId="0" fillId="0" borderId="0" xfId="0" applyFill="1" applyAlignment="1">
      <alignment vertical="center"/>
    </xf>
    <xf numFmtId="0" fontId="0" fillId="4" borderId="0" xfId="0" applyFill="1" applyBorder="1" applyAlignment="1">
      <alignment vertical="center"/>
    </xf>
    <xf numFmtId="0" fontId="0" fillId="4" borderId="0" xfId="0" applyFill="1" applyAlignment="1">
      <alignment vertical="center"/>
    </xf>
    <xf numFmtId="0" fontId="32" fillId="0" borderId="10" xfId="0" applyFont="1" applyBorder="1" applyAlignment="1">
      <alignment horizontal="left" vertical="top" wrapText="1"/>
    </xf>
    <xf numFmtId="0" fontId="35" fillId="0" borderId="0" xfId="0" applyFont="1" applyAlignment="1">
      <alignment horizontal="right" vertical="top"/>
    </xf>
    <xf numFmtId="0" fontId="0" fillId="0" borderId="15" xfId="0" applyBorder="1" applyAlignment="1">
      <alignment vertical="top" wrapText="1"/>
    </xf>
    <xf numFmtId="0" fontId="29" fillId="0" borderId="0" xfId="0" applyFont="1"/>
    <xf numFmtId="0" fontId="0" fillId="0" borderId="0" xfId="0"/>
    <xf numFmtId="0" fontId="0" fillId="0" borderId="0" xfId="0"/>
    <xf numFmtId="0" fontId="0" fillId="0" borderId="0" xfId="0"/>
    <xf numFmtId="0" fontId="32" fillId="0" borderId="0" xfId="0" applyFont="1" applyAlignment="1">
      <alignment wrapText="1"/>
    </xf>
    <xf numFmtId="0" fontId="53" fillId="0" borderId="0" xfId="9" applyFont="1" applyAlignment="1" applyProtection="1">
      <alignment wrapText="1"/>
      <protection locked="0"/>
    </xf>
    <xf numFmtId="0" fontId="0" fillId="4" borderId="0" xfId="0" applyFont="1" applyFill="1" applyAlignment="1">
      <alignment horizontal="left" vertical="top"/>
    </xf>
    <xf numFmtId="0" fontId="0" fillId="0" borderId="0" xfId="0"/>
    <xf numFmtId="0" fontId="28" fillId="0" borderId="0" xfId="0" applyFont="1" applyFill="1" applyAlignment="1"/>
    <xf numFmtId="0" fontId="28" fillId="0" borderId="0" xfId="0" applyFont="1" applyFill="1"/>
    <xf numFmtId="0" fontId="29" fillId="0" borderId="0" xfId="0" applyFont="1"/>
    <xf numFmtId="0" fontId="0" fillId="0" borderId="0" xfId="0"/>
    <xf numFmtId="0" fontId="40" fillId="0" borderId="0" xfId="0" applyFont="1" applyAlignment="1">
      <alignment wrapText="1"/>
    </xf>
    <xf numFmtId="0" fontId="0" fillId="0" borderId="0" xfId="0" applyAlignment="1">
      <alignment wrapText="1"/>
    </xf>
    <xf numFmtId="0" fontId="0" fillId="0" borderId="0" xfId="0"/>
    <xf numFmtId="0" fontId="0" fillId="0" borderId="0" xfId="0" quotePrefix="1" applyAlignment="1">
      <alignment horizontal="right"/>
    </xf>
    <xf numFmtId="0" fontId="28" fillId="0" borderId="0" xfId="0" applyFont="1"/>
    <xf numFmtId="0" fontId="0" fillId="0" borderId="0" xfId="0"/>
    <xf numFmtId="0" fontId="0" fillId="0" borderId="0" xfId="0"/>
    <xf numFmtId="0" fontId="0" fillId="0" borderId="0" xfId="0"/>
    <xf numFmtId="0" fontId="29" fillId="0" borderId="0" xfId="0" applyFont="1"/>
    <xf numFmtId="171" fontId="52" fillId="0" borderId="0" xfId="0" applyNumberFormat="1" applyFont="1" applyAlignment="1">
      <alignment horizontal="left"/>
    </xf>
    <xf numFmtId="0" fontId="0" fillId="0" borderId="20" xfId="0" applyFill="1" applyBorder="1" applyAlignment="1">
      <alignment wrapText="1"/>
    </xf>
    <xf numFmtId="0" fontId="0" fillId="0" borderId="21" xfId="0" applyFill="1" applyBorder="1"/>
    <xf numFmtId="0" fontId="0" fillId="0" borderId="0" xfId="0" applyFill="1" applyAlignment="1">
      <alignment vertical="top"/>
    </xf>
    <xf numFmtId="0" fontId="0" fillId="0" borderId="0" xfId="0"/>
    <xf numFmtId="0" fontId="45" fillId="0" borderId="0" xfId="0" quotePrefix="1" applyFont="1"/>
    <xf numFmtId="0" fontId="45" fillId="0" borderId="0" xfId="0" quotePrefix="1" applyFont="1" applyAlignment="1">
      <alignment horizontal="left" indent="1"/>
    </xf>
    <xf numFmtId="0" fontId="45" fillId="0" borderId="0" xfId="0" quotePrefix="1" applyFont="1" applyAlignment="1">
      <alignment horizontal="left" indent="2"/>
    </xf>
    <xf numFmtId="0" fontId="45" fillId="0" borderId="0" xfId="0" quotePrefix="1" applyFont="1" applyAlignment="1"/>
    <xf numFmtId="0" fontId="41" fillId="0" borderId="0" xfId="7" applyFont="1" applyAlignment="1" applyProtection="1"/>
    <xf numFmtId="0" fontId="0" fillId="0" borderId="0" xfId="0"/>
    <xf numFmtId="0" fontId="0" fillId="0" borderId="0" xfId="0"/>
    <xf numFmtId="0" fontId="9" fillId="6" borderId="0" xfId="0" applyFont="1" applyFill="1" applyBorder="1" applyAlignment="1">
      <alignment horizontal="left" vertical="top"/>
    </xf>
    <xf numFmtId="0" fontId="1" fillId="0" borderId="20" xfId="0" applyFont="1" applyFill="1" applyBorder="1" applyAlignment="1">
      <alignment horizontal="left"/>
    </xf>
    <xf numFmtId="0" fontId="0" fillId="0" borderId="26" xfId="0" applyFont="1" applyBorder="1" applyAlignment="1">
      <alignment horizontal="left" vertical="center" wrapText="1"/>
    </xf>
    <xf numFmtId="0" fontId="0"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45" fillId="0" borderId="0" xfId="0" quotePrefix="1" applyFont="1" applyAlignment="1">
      <alignment horizontal="left" indent="3"/>
    </xf>
    <xf numFmtId="0" fontId="42" fillId="0" borderId="0" xfId="0" applyFont="1" applyAlignment="1">
      <alignment horizontal="left" vertical="top" wrapText="1"/>
    </xf>
    <xf numFmtId="0" fontId="0" fillId="0" borderId="0" xfId="0" applyAlignment="1">
      <alignment horizontal="left" vertical="top" wrapText="1"/>
    </xf>
    <xf numFmtId="0" fontId="41" fillId="0" borderId="0" xfId="7" applyFont="1" applyAlignment="1" applyProtection="1">
      <alignment horizontal="left"/>
    </xf>
    <xf numFmtId="0" fontId="29" fillId="0" borderId="0" xfId="0" applyFont="1"/>
    <xf numFmtId="0" fontId="2" fillId="0" borderId="0" xfId="0" applyFont="1" applyFill="1" applyAlignment="1">
      <alignment horizontal="left" vertical="top" wrapText="1"/>
    </xf>
    <xf numFmtId="0" fontId="0" fillId="0" borderId="24" xfId="0" applyBorder="1" applyAlignment="1">
      <alignment vertical="top" wrapText="1"/>
    </xf>
    <xf numFmtId="0" fontId="0" fillId="0" borderId="29" xfId="0" applyFont="1" applyBorder="1" applyAlignment="1">
      <alignment vertical="top" wrapText="1"/>
    </xf>
    <xf numFmtId="0" fontId="0" fillId="0" borderId="21" xfId="0" applyBorder="1" applyAlignment="1">
      <alignment horizontal="left" wrapText="1"/>
    </xf>
    <xf numFmtId="0" fontId="0" fillId="0" borderId="15" xfId="0" applyBorder="1" applyAlignment="1">
      <alignment vertical="top" wrapText="1"/>
    </xf>
    <xf numFmtId="0" fontId="0" fillId="0" borderId="13" xfId="0" applyFont="1" applyBorder="1" applyAlignment="1">
      <alignment vertical="top" wrapText="1"/>
    </xf>
    <xf numFmtId="0" fontId="35" fillId="0" borderId="15" xfId="0" applyFont="1" applyBorder="1" applyAlignment="1">
      <alignment horizontal="center"/>
    </xf>
    <xf numFmtId="0" fontId="35" fillId="0" borderId="14" xfId="0" applyFont="1" applyBorder="1" applyAlignment="1">
      <alignment horizontal="center"/>
    </xf>
    <xf numFmtId="0" fontId="35" fillId="0" borderId="13" xfId="0" applyFont="1" applyBorder="1" applyAlignment="1">
      <alignment horizontal="center"/>
    </xf>
    <xf numFmtId="0" fontId="41" fillId="0" borderId="0" xfId="7" applyFont="1" applyFill="1" applyAlignment="1" applyProtection="1">
      <alignment horizontal="left"/>
    </xf>
    <xf numFmtId="0" fontId="41" fillId="0" borderId="15" xfId="7" applyFont="1" applyBorder="1" applyAlignment="1" applyProtection="1">
      <alignment vertical="top" wrapText="1"/>
    </xf>
    <xf numFmtId="0" fontId="41" fillId="0" borderId="13" xfId="7" applyFont="1" applyBorder="1" applyAlignment="1" applyProtection="1">
      <alignmen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41" fillId="0" borderId="26" xfId="7" applyFont="1" applyBorder="1" applyAlignment="1" applyProtection="1">
      <alignment horizontal="left" vertical="center" wrapText="1"/>
    </xf>
    <xf numFmtId="0" fontId="41" fillId="0" borderId="8" xfId="7" applyFont="1" applyBorder="1" applyAlignment="1" applyProtection="1">
      <alignment horizontal="left" vertical="center" wrapText="1"/>
    </xf>
    <xf numFmtId="0" fontId="35" fillId="0" borderId="15" xfId="0" applyFont="1" applyBorder="1" applyAlignment="1">
      <alignment horizontal="left" vertical="top" wrapText="1"/>
    </xf>
    <xf numFmtId="0" fontId="35" fillId="0" borderId="13" xfId="0" applyFont="1" applyBorder="1" applyAlignment="1">
      <alignment horizontal="left" vertical="top" wrapText="1"/>
    </xf>
    <xf numFmtId="0" fontId="17" fillId="0" borderId="0" xfId="0" applyFont="1" applyFill="1"/>
    <xf numFmtId="0" fontId="2" fillId="0" borderId="0" xfId="0" applyFont="1" applyFill="1"/>
    <xf numFmtId="0" fontId="0" fillId="0" borderId="0" xfId="0"/>
    <xf numFmtId="0" fontId="0" fillId="0" borderId="0" xfId="0" applyFont="1"/>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7" xfId="0" applyBorder="1" applyAlignment="1">
      <alignment horizontal="left" vertical="top" wrapText="1"/>
    </xf>
    <xf numFmtId="0" fontId="0" fillId="0" borderId="7" xfId="0" applyFont="1" applyBorder="1" applyAlignment="1">
      <alignment horizontal="left" vertical="top" wrapText="1"/>
    </xf>
    <xf numFmtId="0" fontId="0" fillId="0" borderId="9" xfId="0" applyFont="1" applyBorder="1" applyAlignment="1">
      <alignment horizontal="left" vertical="top" wrapText="1"/>
    </xf>
    <xf numFmtId="0" fontId="41" fillId="0" borderId="24" xfId="7" applyFont="1" applyBorder="1" applyAlignment="1" applyProtection="1">
      <alignment vertical="top"/>
    </xf>
    <xf numFmtId="0" fontId="41" fillId="0" borderId="29" xfId="7" applyFont="1" applyBorder="1" applyAlignment="1" applyProtection="1">
      <alignment vertical="top"/>
    </xf>
    <xf numFmtId="0" fontId="41" fillId="0" borderId="16" xfId="7" applyFont="1" applyBorder="1" applyAlignment="1" applyProtection="1">
      <alignment horizontal="left" vertical="top"/>
    </xf>
    <xf numFmtId="0" fontId="0" fillId="0" borderId="16" xfId="0" applyBorder="1" applyAlignment="1">
      <alignment horizontal="left" vertical="top" wrapText="1"/>
    </xf>
    <xf numFmtId="0" fontId="0" fillId="0" borderId="16" xfId="0" applyFont="1" applyBorder="1" applyAlignment="1">
      <alignment horizontal="left" vertical="top" wrapText="1"/>
    </xf>
    <xf numFmtId="0" fontId="0" fillId="0" borderId="29" xfId="0" applyFont="1" applyBorder="1" applyAlignment="1">
      <alignment horizontal="left" vertical="top" wrapText="1"/>
    </xf>
    <xf numFmtId="0" fontId="41" fillId="0" borderId="0" xfId="7" applyFont="1" applyBorder="1" applyAlignment="1" applyProtection="1">
      <alignment horizontal="left" vertical="top" wrapText="1"/>
    </xf>
    <xf numFmtId="0" fontId="0" fillId="0" borderId="24" xfId="0" applyBorder="1" applyAlignment="1">
      <alignment horizontal="left" vertical="top" wrapText="1"/>
    </xf>
    <xf numFmtId="0" fontId="32" fillId="0" borderId="0" xfId="0" applyFont="1" applyAlignment="1">
      <alignment horizontal="left" vertical="top" wrapText="1"/>
    </xf>
    <xf numFmtId="169" fontId="3" fillId="0" borderId="15" xfId="0" applyNumberFormat="1" applyFont="1" applyFill="1" applyBorder="1" applyAlignment="1" applyProtection="1">
      <alignment horizontal="left" vertical="top" wrapText="1"/>
    </xf>
    <xf numFmtId="169" fontId="3" fillId="0" borderId="14" xfId="0" applyNumberFormat="1" applyFont="1" applyFill="1" applyBorder="1" applyAlignment="1" applyProtection="1">
      <alignment horizontal="left" vertical="top" wrapText="1"/>
    </xf>
    <xf numFmtId="169" fontId="3" fillId="0" borderId="13" xfId="0" applyNumberFormat="1" applyFont="1" applyFill="1" applyBorder="1" applyAlignment="1" applyProtection="1">
      <alignment horizontal="left" vertical="top" wrapText="1"/>
    </xf>
    <xf numFmtId="0" fontId="45" fillId="0" borderId="0" xfId="0" applyFont="1"/>
    <xf numFmtId="0" fontId="2" fillId="0" borderId="20" xfId="0" quotePrefix="1" applyFont="1" applyFill="1" applyBorder="1" applyAlignment="1" applyProtection="1">
      <alignment horizontal="left"/>
    </xf>
    <xf numFmtId="0" fontId="2" fillId="0" borderId="18" xfId="0" quotePrefix="1" applyFont="1" applyFill="1" applyBorder="1" applyAlignment="1" applyProtection="1">
      <alignment horizontal="left"/>
    </xf>
    <xf numFmtId="0" fontId="0" fillId="0" borderId="21" xfId="0" applyBorder="1"/>
    <xf numFmtId="169" fontId="3" fillId="6" borderId="0" xfId="0" applyNumberFormat="1" applyFont="1" applyFill="1" applyBorder="1" applyAlignment="1" applyProtection="1">
      <alignment horizontal="left" vertical="top" wrapText="1"/>
    </xf>
    <xf numFmtId="0" fontId="54" fillId="0" borderId="0" xfId="0" applyFont="1"/>
    <xf numFmtId="0" fontId="41" fillId="0" borderId="0" xfId="7" applyFont="1" applyFill="1" applyBorder="1" applyAlignment="1" applyProtection="1">
      <alignment horizontal="left" vertical="top"/>
    </xf>
    <xf numFmtId="0" fontId="0" fillId="0" borderId="0" xfId="0" applyBorder="1"/>
    <xf numFmtId="0" fontId="0" fillId="0" borderId="0" xfId="0" applyFont="1" applyBorder="1"/>
    <xf numFmtId="0" fontId="0" fillId="0" borderId="27" xfId="0" applyBorder="1" applyAlignment="1">
      <alignment vertical="top"/>
    </xf>
    <xf numFmtId="0" fontId="0" fillId="0" borderId="7" xfId="0" applyFont="1" applyBorder="1" applyAlignment="1">
      <alignment vertical="top"/>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41" fillId="0" borderId="7" xfId="7" applyFont="1" applyBorder="1" applyAlignment="1" applyProtection="1">
      <alignment horizontal="left" vertical="top"/>
    </xf>
    <xf numFmtId="0" fontId="35" fillId="0" borderId="24" xfId="0" applyFont="1" applyBorder="1" applyAlignment="1">
      <alignment horizontal="left" vertical="top" wrapText="1"/>
    </xf>
    <xf numFmtId="0" fontId="35" fillId="0" borderId="16" xfId="0" applyFont="1" applyBorder="1" applyAlignment="1">
      <alignment horizontal="left" vertical="top" wrapText="1"/>
    </xf>
    <xf numFmtId="0" fontId="35" fillId="0" borderId="29" xfId="0" applyFont="1" applyBorder="1" applyAlignment="1">
      <alignment horizontal="left" vertical="top" wrapText="1"/>
    </xf>
    <xf numFmtId="0" fontId="55" fillId="0" borderId="0" xfId="0" applyFont="1" applyAlignment="1">
      <alignment horizontal="left"/>
    </xf>
    <xf numFmtId="0" fontId="41" fillId="0" borderId="0" xfId="7" applyFont="1" applyAlignment="1" applyProtection="1"/>
    <xf numFmtId="0" fontId="25" fillId="0" borderId="0" xfId="0" applyFont="1" applyAlignment="1"/>
    <xf numFmtId="0" fontId="41" fillId="0" borderId="0" xfId="7" applyFont="1" applyBorder="1" applyAlignment="1" applyProtection="1">
      <alignment horizontal="left"/>
    </xf>
    <xf numFmtId="0" fontId="13" fillId="0" borderId="0" xfId="0" applyFont="1"/>
    <xf numFmtId="0" fontId="41" fillId="0" borderId="24" xfId="7" applyFont="1" applyBorder="1" applyAlignment="1" applyProtection="1">
      <alignment horizontal="left" vertical="top"/>
    </xf>
    <xf numFmtId="0" fontId="41" fillId="0" borderId="29" xfId="7" applyFont="1" applyBorder="1" applyAlignment="1" applyProtection="1">
      <alignment horizontal="left" vertical="top"/>
    </xf>
    <xf numFmtId="0" fontId="41" fillId="0" borderId="0" xfId="7" applyFont="1" applyFill="1" applyBorder="1" applyAlignment="1" applyProtection="1">
      <alignment horizontal="left"/>
    </xf>
    <xf numFmtId="0" fontId="26" fillId="0" borderId="0" xfId="7" applyAlignment="1" applyProtection="1">
      <alignment horizontal="left" vertical="center"/>
    </xf>
    <xf numFmtId="0" fontId="26" fillId="0" borderId="0" xfId="7" applyAlignment="1" applyProtection="1">
      <alignment horizontal="left" wrapText="1"/>
    </xf>
    <xf numFmtId="0" fontId="32" fillId="0" borderId="10" xfId="0" applyFont="1" applyBorder="1" applyAlignment="1" applyProtection="1">
      <alignment horizontal="left" vertical="top"/>
      <protection locked="0"/>
    </xf>
    <xf numFmtId="0" fontId="0" fillId="0" borderId="0" xfId="0" applyAlignment="1">
      <alignment horizontal="left"/>
    </xf>
    <xf numFmtId="0" fontId="0" fillId="0" borderId="0" xfId="0" applyFont="1" applyAlignment="1">
      <alignment horizontal="left"/>
    </xf>
    <xf numFmtId="0" fontId="0" fillId="5" borderId="0" xfId="0" applyFont="1" applyFill="1" applyBorder="1" applyAlignment="1" applyProtection="1">
      <alignment horizontal="left"/>
      <protection locked="0"/>
    </xf>
    <xf numFmtId="0" fontId="32" fillId="0" borderId="10" xfId="0" applyFont="1" applyBorder="1" applyAlignment="1">
      <alignment horizontal="left" vertical="top" wrapText="1"/>
    </xf>
    <xf numFmtId="0" fontId="0" fillId="4" borderId="0" xfId="0" applyFill="1" applyAlignment="1">
      <alignment vertical="top" wrapText="1"/>
    </xf>
    <xf numFmtId="0" fontId="2" fillId="4" borderId="0" xfId="7" applyFont="1" applyFill="1" applyAlignment="1" applyProtection="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6" fillId="7" borderId="0" xfId="7" applyFont="1" applyFill="1" applyAlignment="1" applyProtection="1">
      <alignment horizontal="left"/>
    </xf>
    <xf numFmtId="0" fontId="56" fillId="7" borderId="0" xfId="7" applyFont="1" applyFill="1" applyAlignment="1" applyProtection="1">
      <alignment horizontal="left"/>
    </xf>
    <xf numFmtId="0" fontId="26" fillId="0" borderId="0" xfId="7" applyAlignment="1" applyProtection="1">
      <alignment horizontal="center" wrapText="1"/>
    </xf>
    <xf numFmtId="0" fontId="26" fillId="0" borderId="0" xfId="7" applyAlignment="1" applyProtection="1">
      <alignment horizontal="center"/>
    </xf>
    <xf numFmtId="0" fontId="32" fillId="0" borderId="15" xfId="0" applyFont="1" applyBorder="1" applyAlignment="1" applyProtection="1">
      <alignment horizontal="left"/>
      <protection locked="0"/>
    </xf>
    <xf numFmtId="0" fontId="32" fillId="0" borderId="14" xfId="0" applyFont="1" applyBorder="1" applyAlignment="1" applyProtection="1">
      <alignment horizontal="left"/>
      <protection locked="0"/>
    </xf>
    <xf numFmtId="0" fontId="32" fillId="0" borderId="13" xfId="0" applyFont="1" applyBorder="1" applyAlignment="1" applyProtection="1">
      <alignment horizontal="left"/>
      <protection locked="0"/>
    </xf>
    <xf numFmtId="0" fontId="14" fillId="8" borderId="0" xfId="0" applyFont="1" applyFill="1" applyAlignment="1">
      <alignment horizontal="left" vertical="center" wrapText="1"/>
    </xf>
    <xf numFmtId="0" fontId="0" fillId="8" borderId="0" xfId="0" applyFont="1" applyFill="1" applyAlignment="1">
      <alignment horizontal="left" vertical="center" wrapText="1"/>
    </xf>
    <xf numFmtId="0" fontId="35" fillId="0" borderId="6" xfId="0" applyFont="1" applyBorder="1" applyAlignment="1">
      <alignment horizontal="left" vertical="top" wrapText="1"/>
    </xf>
    <xf numFmtId="0" fontId="35" fillId="0" borderId="2" xfId="0" applyFont="1" applyBorder="1" applyAlignment="1">
      <alignment horizontal="left" vertical="top" wrapText="1"/>
    </xf>
    <xf numFmtId="0" fontId="35" fillId="0" borderId="4" xfId="0" applyFont="1" applyBorder="1" applyAlignment="1">
      <alignment horizontal="left" vertical="top" wrapText="1"/>
    </xf>
    <xf numFmtId="0" fontId="50" fillId="4" borderId="15" xfId="7" quotePrefix="1" applyFont="1" applyFill="1" applyBorder="1" applyAlignment="1" applyProtection="1">
      <alignment horizontal="center" vertical="top"/>
    </xf>
    <xf numFmtId="0" fontId="50" fillId="4" borderId="14" xfId="7" quotePrefix="1" applyFont="1" applyFill="1" applyBorder="1" applyAlignment="1" applyProtection="1">
      <alignment horizontal="center" vertical="top"/>
    </xf>
    <xf numFmtId="0" fontId="50" fillId="4" borderId="13" xfId="7" quotePrefix="1" applyFont="1" applyFill="1" applyBorder="1" applyAlignment="1" applyProtection="1">
      <alignment horizontal="center" vertical="top"/>
    </xf>
    <xf numFmtId="0" fontId="35" fillId="0" borderId="27" xfId="0" applyFont="1" applyBorder="1" applyAlignment="1">
      <alignment horizontal="left" vertical="top" wrapText="1"/>
    </xf>
    <xf numFmtId="0" fontId="35" fillId="0" borderId="7"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14" fillId="0" borderId="15" xfId="0" applyFont="1" applyBorder="1" applyAlignment="1">
      <alignment horizontal="left" vertical="top" wrapText="1"/>
    </xf>
    <xf numFmtId="0" fontId="40" fillId="0" borderId="0" xfId="0" applyFont="1" applyAlignment="1">
      <alignment wrapText="1"/>
    </xf>
    <xf numFmtId="0" fontId="0" fillId="0" borderId="0" xfId="0" applyAlignment="1">
      <alignment wrapText="1"/>
    </xf>
    <xf numFmtId="0" fontId="40" fillId="4" borderId="15" xfId="0" applyFont="1" applyFill="1" applyBorder="1" applyAlignment="1">
      <alignment horizontal="left" vertical="center" wrapText="1" indent="1"/>
    </xf>
    <xf numFmtId="0" fontId="0" fillId="4" borderId="14" xfId="0" applyFill="1" applyBorder="1" applyAlignment="1">
      <alignment horizontal="left" vertical="center" wrapText="1" indent="1"/>
    </xf>
    <xf numFmtId="0" fontId="0" fillId="4" borderId="13" xfId="0" applyFill="1" applyBorder="1" applyAlignment="1">
      <alignment horizontal="left" vertical="center" wrapText="1" indent="1"/>
    </xf>
    <xf numFmtId="0" fontId="40" fillId="0" borderId="0" xfId="0" applyFont="1"/>
    <xf numFmtId="0" fontId="26" fillId="0" borderId="0" xfId="7" applyFont="1" applyAlignment="1" applyProtection="1">
      <alignment horizontal="left" vertical="center" wrapText="1"/>
    </xf>
    <xf numFmtId="0" fontId="40" fillId="0" borderId="0" xfId="0" applyFont="1" applyAlignment="1">
      <alignment horizontal="left" vertical="top" wrapText="1"/>
    </xf>
    <xf numFmtId="0" fontId="40" fillId="0" borderId="0" xfId="0" applyFont="1" applyAlignment="1">
      <alignment horizontal="left" vertical="top"/>
    </xf>
    <xf numFmtId="0" fontId="14" fillId="0" borderId="24"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29"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9" xfId="0" applyFont="1" applyFill="1" applyBorder="1" applyAlignment="1">
      <alignment horizontal="left" vertical="top" wrapText="1"/>
    </xf>
  </cellXfs>
  <cellStyles count="11">
    <cellStyle name="Beobachtung" xfId="1"/>
    <cellStyle name="Beobachtung (gesperrt)" xfId="2"/>
    <cellStyle name="Beobachtung (Total)" xfId="3"/>
    <cellStyle name="ColPos" xfId="4"/>
    <cellStyle name="EmptyField" xfId="5"/>
    <cellStyle name="LinePos" xfId="6"/>
    <cellStyle name="Link" xfId="7" builtinId="8"/>
    <cellStyle name="NoObs" xfId="8"/>
    <cellStyle name="Standard" xfId="0" builtinId="0" customBuiltin="1"/>
    <cellStyle name="Überschrift 5" xfId="9"/>
    <cellStyle name="ValMessage" xfId="10"/>
  </cellStyles>
  <dxfs count="5">
    <dxf>
      <fill>
        <patternFill>
          <bgColor rgb="FFFFC000"/>
        </patternFill>
      </fill>
    </dxf>
    <dxf>
      <fill>
        <patternFill>
          <bgColor rgb="FFFFC0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32" lockText="1"/>
</file>

<file path=xl/ctrlProps/ctrlProp2.xml><?xml version="1.0" encoding="utf-8"?>
<formControlPr xmlns="http://schemas.microsoft.com/office/spreadsheetml/2009/9/main" objectType="CheckBox" fmlaLink="$B$8" lockText="1" noThreeD="1"/>
</file>

<file path=xl/ctrlProps/ctrlProp3.xml><?xml version="1.0" encoding="utf-8"?>
<formControlPr xmlns="http://schemas.microsoft.com/office/spreadsheetml/2009/9/main" objectType="CheckBox" fmlaLink="$B$10" lockText="1" noThreeD="1"/>
</file>

<file path=xl/ctrlProps/ctrlProp4.xml><?xml version="1.0" encoding="utf-8"?>
<formControlPr xmlns="http://schemas.microsoft.com/office/spreadsheetml/2009/9/main" objectType="CheckBox" checked="Checked" fmlaLink="$H$40" lockText="1"/>
</file>

<file path=xl/ctrlProps/ctrlProp5.xml><?xml version="1.0" encoding="utf-8"?>
<formControlPr xmlns="http://schemas.microsoft.com/office/spreadsheetml/2009/9/main" objectType="CheckBox" fmlaLink="$H$42"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57150</xdr:rowOff>
    </xdr:from>
    <xdr:to>
      <xdr:col>3</xdr:col>
      <xdr:colOff>57150</xdr:colOff>
      <xdr:row>3</xdr:row>
      <xdr:rowOff>133350</xdr:rowOff>
    </xdr:to>
    <xdr:pic>
      <xdr:nvPicPr>
        <xdr:cNvPr id="7414"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33375" y="57150"/>
          <a:ext cx="1562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38100</xdr:rowOff>
    </xdr:from>
    <xdr:to>
      <xdr:col>2</xdr:col>
      <xdr:colOff>647700</xdr:colOff>
      <xdr:row>2</xdr:row>
      <xdr:rowOff>209550</xdr:rowOff>
    </xdr:to>
    <xdr:pic>
      <xdr:nvPicPr>
        <xdr:cNvPr id="260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66675" y="38100"/>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30</xdr:row>
          <xdr:rowOff>142875</xdr:rowOff>
        </xdr:from>
        <xdr:to>
          <xdr:col>7</xdr:col>
          <xdr:colOff>419100</xdr:colOff>
          <xdr:row>40</xdr:row>
          <xdr:rowOff>47625</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7</xdr:row>
          <xdr:rowOff>0</xdr:rowOff>
        </xdr:from>
        <xdr:to>
          <xdr:col>2</xdr:col>
          <xdr:colOff>0</xdr:colOff>
          <xdr:row>8</xdr:row>
          <xdr:rowOff>57150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9</xdr:row>
          <xdr:rowOff>0</xdr:rowOff>
        </xdr:from>
        <xdr:to>
          <xdr:col>2</xdr:col>
          <xdr:colOff>0</xdr:colOff>
          <xdr:row>9</xdr:row>
          <xdr:rowOff>285750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171450</xdr:rowOff>
        </xdr:from>
        <xdr:to>
          <xdr:col>7</xdr:col>
          <xdr:colOff>419100</xdr:colOff>
          <xdr:row>42</xdr:row>
          <xdr:rowOff>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171450</xdr:rowOff>
        </xdr:from>
        <xdr:to>
          <xdr:col>7</xdr:col>
          <xdr:colOff>419100</xdr:colOff>
          <xdr:row>42</xdr:row>
          <xdr:rowOff>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2</xdr:col>
      <xdr:colOff>933450</xdr:colOff>
      <xdr:row>2</xdr:row>
      <xdr:rowOff>171450</xdr:rowOff>
    </xdr:to>
    <xdr:pic>
      <xdr:nvPicPr>
        <xdr:cNvPr id="3506"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7147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942975</xdr:colOff>
      <xdr:row>3</xdr:row>
      <xdr:rowOff>0</xdr:rowOff>
    </xdr:to>
    <xdr:pic>
      <xdr:nvPicPr>
        <xdr:cNvPr id="6428"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95275" y="47625"/>
          <a:ext cx="15621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1628775</xdr:colOff>
      <xdr:row>0</xdr:row>
      <xdr:rowOff>647700</xdr:rowOff>
    </xdr:to>
    <xdr:pic>
      <xdr:nvPicPr>
        <xdr:cNvPr id="560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57150"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rveys.snb.ch/login/sls/auth?language=en" TargetMode="External"/><Relationship Id="rId2" Type="http://schemas.openxmlformats.org/officeDocument/2006/relationships/hyperlink" Target="https://www.snb.ch/en/iabout/stat/collect/id/statpub_coll_meldewesen" TargetMode="External"/><Relationship Id="rId1" Type="http://schemas.openxmlformats.org/officeDocument/2006/relationships/hyperlink" Target="https://emi.snb.ch/en/emi/CA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nb.ch/en/iabout/stat/collect/id/statpub_coll_meldewes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showRowColHeaders="0" tabSelected="1" zoomScale="80" zoomScaleNormal="80" workbookViewId="0">
      <selection activeCell="E6" sqref="E6:H6"/>
    </sheetView>
  </sheetViews>
  <sheetFormatPr baseColWidth="10" defaultRowHeight="12.75" x14ac:dyDescent="0.2"/>
  <cols>
    <col min="1" max="1" width="4.7109375" style="226" customWidth="1"/>
    <col min="2" max="11" width="11.42578125" style="226" customWidth="1"/>
    <col min="12" max="12" width="13.5703125" style="226" customWidth="1"/>
    <col min="13" max="14" width="2.42578125" style="226" customWidth="1"/>
    <col min="15" max="16384" width="11.42578125" style="226"/>
  </cols>
  <sheetData>
    <row r="1" spans="2:14" ht="15" x14ac:dyDescent="0.25">
      <c r="L1" s="229" t="s">
        <v>786</v>
      </c>
    </row>
    <row r="5" spans="2:14" ht="18" x14ac:dyDescent="0.25">
      <c r="E5" s="28" t="s">
        <v>652</v>
      </c>
    </row>
    <row r="6" spans="2:14" ht="18" x14ac:dyDescent="0.25">
      <c r="E6" s="376" t="s">
        <v>674</v>
      </c>
      <c r="F6" s="376"/>
      <c r="G6" s="376"/>
      <c r="H6" s="376"/>
    </row>
    <row r="10" spans="2:14" ht="30.75" customHeight="1" x14ac:dyDescent="0.2">
      <c r="B10" s="314" t="s">
        <v>762</v>
      </c>
      <c r="C10" s="314"/>
      <c r="D10" s="314"/>
      <c r="E10" s="314"/>
      <c r="F10" s="314"/>
      <c r="G10" s="314"/>
      <c r="H10" s="314"/>
      <c r="I10" s="314"/>
      <c r="J10" s="314"/>
      <c r="K10" s="314"/>
      <c r="L10" s="314"/>
      <c r="M10" s="314"/>
      <c r="N10" s="314"/>
    </row>
    <row r="11" spans="2:14" x14ac:dyDescent="0.2">
      <c r="B11" s="262"/>
      <c r="C11" s="262"/>
      <c r="D11" s="262"/>
      <c r="E11" s="262"/>
      <c r="F11" s="262"/>
      <c r="G11" s="262"/>
      <c r="H11" s="262"/>
      <c r="I11" s="262"/>
      <c r="J11" s="262"/>
      <c r="K11" s="262"/>
    </row>
    <row r="12" spans="2:14" x14ac:dyDescent="0.2">
      <c r="B12" s="316" t="s">
        <v>675</v>
      </c>
      <c r="C12" s="316"/>
      <c r="D12" s="316"/>
      <c r="E12" s="316"/>
      <c r="F12" s="262"/>
      <c r="G12" s="262"/>
      <c r="H12" s="262"/>
      <c r="I12" s="262"/>
      <c r="J12" s="262"/>
      <c r="K12" s="262"/>
    </row>
    <row r="13" spans="2:14" x14ac:dyDescent="0.2">
      <c r="B13" s="316" t="s">
        <v>763</v>
      </c>
      <c r="C13" s="316"/>
      <c r="D13" s="316"/>
      <c r="E13" s="316"/>
      <c r="F13" s="262"/>
      <c r="G13" s="262"/>
      <c r="H13" s="262"/>
      <c r="I13" s="262"/>
      <c r="J13" s="262"/>
      <c r="K13" s="262"/>
    </row>
    <row r="14" spans="2:14" x14ac:dyDescent="0.2">
      <c r="B14" s="316" t="s">
        <v>676</v>
      </c>
      <c r="C14" s="316"/>
      <c r="D14" s="316"/>
      <c r="E14" s="316"/>
      <c r="F14" s="262"/>
      <c r="G14" s="262"/>
      <c r="H14" s="262"/>
      <c r="I14" s="262"/>
      <c r="J14" s="262"/>
      <c r="K14" s="262"/>
    </row>
    <row r="15" spans="2:14" x14ac:dyDescent="0.2">
      <c r="B15" s="316" t="s">
        <v>677</v>
      </c>
      <c r="C15" s="316"/>
      <c r="D15" s="316"/>
      <c r="E15" s="316"/>
      <c r="F15" s="262"/>
      <c r="G15" s="262"/>
      <c r="H15" s="262"/>
      <c r="I15" s="262"/>
      <c r="J15" s="262"/>
      <c r="K15" s="262"/>
    </row>
    <row r="16" spans="2:14" x14ac:dyDescent="0.2">
      <c r="B16" s="316" t="s">
        <v>678</v>
      </c>
      <c r="C16" s="316"/>
      <c r="D16" s="316"/>
      <c r="E16" s="316"/>
      <c r="F16" s="262"/>
      <c r="G16" s="262"/>
      <c r="H16" s="262"/>
      <c r="I16" s="262"/>
      <c r="J16" s="262"/>
      <c r="K16" s="262"/>
    </row>
    <row r="17" spans="1:14" x14ac:dyDescent="0.2">
      <c r="B17" s="316" t="s">
        <v>679</v>
      </c>
      <c r="C17" s="316"/>
      <c r="D17" s="316"/>
      <c r="E17" s="316"/>
      <c r="F17" s="316"/>
      <c r="G17" s="316"/>
      <c r="H17" s="262"/>
      <c r="I17" s="262"/>
      <c r="J17" s="262"/>
      <c r="K17" s="262"/>
    </row>
    <row r="18" spans="1:14" x14ac:dyDescent="0.2">
      <c r="B18" s="316" t="s">
        <v>680</v>
      </c>
      <c r="C18" s="316"/>
      <c r="D18" s="316"/>
      <c r="E18" s="316"/>
      <c r="F18" s="262"/>
      <c r="G18" s="262"/>
      <c r="H18" s="262"/>
      <c r="I18" s="262"/>
      <c r="J18" s="262"/>
      <c r="K18" s="262"/>
    </row>
    <row r="19" spans="1:14" x14ac:dyDescent="0.2">
      <c r="B19" s="262"/>
      <c r="C19" s="262"/>
      <c r="D19" s="262"/>
      <c r="E19" s="262"/>
      <c r="F19" s="262"/>
      <c r="G19" s="262"/>
      <c r="H19" s="262"/>
      <c r="I19" s="262"/>
      <c r="J19" s="262"/>
      <c r="K19" s="262"/>
    </row>
    <row r="20" spans="1:14" x14ac:dyDescent="0.2">
      <c r="B20" s="262"/>
      <c r="C20" s="262"/>
      <c r="D20" s="262"/>
      <c r="E20" s="262"/>
      <c r="F20" s="262"/>
      <c r="G20" s="262"/>
      <c r="H20" s="262"/>
      <c r="I20" s="262"/>
      <c r="J20" s="262"/>
      <c r="K20" s="262"/>
    </row>
    <row r="21" spans="1:14" ht="18" x14ac:dyDescent="0.25">
      <c r="B21" s="317" t="s">
        <v>675</v>
      </c>
      <c r="C21" s="317"/>
      <c r="D21" s="317"/>
      <c r="E21" s="262"/>
      <c r="F21" s="262"/>
      <c r="G21" s="262"/>
      <c r="H21" s="262"/>
      <c r="I21" s="262"/>
      <c r="J21" s="262"/>
      <c r="K21" s="262"/>
    </row>
    <row r="22" spans="1:14" ht="50.1" customHeight="1" x14ac:dyDescent="0.2">
      <c r="B22" s="315" t="s">
        <v>810</v>
      </c>
      <c r="C22" s="315"/>
      <c r="D22" s="315"/>
      <c r="E22" s="315"/>
      <c r="F22" s="315"/>
      <c r="G22" s="315"/>
      <c r="H22" s="315"/>
      <c r="I22" s="315"/>
      <c r="J22" s="315"/>
      <c r="K22" s="315"/>
      <c r="L22" s="315"/>
      <c r="M22" s="315"/>
      <c r="N22" s="315"/>
    </row>
    <row r="23" spans="1:14" ht="24.95" customHeight="1" x14ac:dyDescent="0.2">
      <c r="A23" s="305"/>
    </row>
    <row r="24" spans="1:14" ht="18" x14ac:dyDescent="0.25">
      <c r="A24" s="305"/>
      <c r="B24" s="337" t="s">
        <v>763</v>
      </c>
      <c r="C24" s="337"/>
      <c r="D24" s="337"/>
      <c r="E24" s="338" t="s">
        <v>681</v>
      </c>
      <c r="F24" s="338"/>
      <c r="G24" s="338"/>
      <c r="H24" s="201" t="str">
        <f>Start!B5</f>
        <v>Release 1.6</v>
      </c>
      <c r="I24" s="282" t="s">
        <v>813</v>
      </c>
      <c r="J24" s="281"/>
      <c r="K24" s="282"/>
      <c r="L24" s="282"/>
      <c r="M24" s="200"/>
      <c r="N24" s="200"/>
    </row>
    <row r="25" spans="1:14" ht="38.25" customHeight="1" x14ac:dyDescent="0.2">
      <c r="A25" s="305"/>
      <c r="B25" s="318" t="s">
        <v>756</v>
      </c>
      <c r="C25" s="318"/>
      <c r="D25" s="318"/>
      <c r="E25" s="318"/>
      <c r="F25" s="318"/>
      <c r="G25" s="318"/>
      <c r="H25" s="318"/>
      <c r="I25" s="318"/>
      <c r="J25" s="318"/>
      <c r="K25" s="318"/>
      <c r="L25" s="318"/>
      <c r="M25" s="318"/>
      <c r="N25" s="318"/>
    </row>
    <row r="26" spans="1:14" x14ac:dyDescent="0.2">
      <c r="A26" s="305"/>
      <c r="B26" s="339" t="s">
        <v>682</v>
      </c>
      <c r="C26" s="339"/>
      <c r="D26" s="339"/>
      <c r="E26" s="327" t="s">
        <v>814</v>
      </c>
      <c r="F26" s="327"/>
      <c r="G26" s="327"/>
      <c r="L26" s="200"/>
      <c r="M26" s="200"/>
      <c r="N26" s="200"/>
    </row>
    <row r="27" spans="1:14" ht="24.95" customHeight="1" x14ac:dyDescent="0.2">
      <c r="A27" s="305"/>
      <c r="B27" s="202"/>
      <c r="C27" s="200"/>
      <c r="D27" s="200"/>
      <c r="E27" s="200"/>
      <c r="F27" s="200"/>
      <c r="G27" s="200"/>
      <c r="H27" s="200"/>
      <c r="I27" s="200"/>
      <c r="J27" s="200"/>
      <c r="K27" s="200"/>
      <c r="L27" s="200"/>
      <c r="M27" s="200"/>
      <c r="N27" s="200"/>
    </row>
    <row r="28" spans="1:14" ht="18" x14ac:dyDescent="0.25">
      <c r="B28" s="317" t="s">
        <v>676</v>
      </c>
      <c r="C28" s="317"/>
      <c r="D28" s="317"/>
      <c r="E28" s="262"/>
    </row>
    <row r="29" spans="1:14" x14ac:dyDescent="0.2">
      <c r="B29" s="339" t="s">
        <v>683</v>
      </c>
      <c r="C29" s="340"/>
      <c r="D29" s="340"/>
      <c r="E29" s="340"/>
    </row>
    <row r="31" spans="1:14" x14ac:dyDescent="0.2">
      <c r="B31" s="335" t="s">
        <v>684</v>
      </c>
      <c r="C31" s="336"/>
      <c r="D31" s="324" t="s">
        <v>685</v>
      </c>
      <c r="E31" s="325"/>
      <c r="F31" s="325"/>
      <c r="G31" s="325"/>
      <c r="H31" s="325"/>
      <c r="I31" s="325"/>
      <c r="J31" s="325"/>
      <c r="K31" s="325"/>
      <c r="L31" s="325"/>
      <c r="M31" s="325"/>
      <c r="N31" s="326"/>
    </row>
    <row r="32" spans="1:14" s="97" customFormat="1" ht="40.5" customHeight="1" x14ac:dyDescent="0.2">
      <c r="B32" s="322" t="s">
        <v>674</v>
      </c>
      <c r="C32" s="323"/>
      <c r="D32" s="330" t="s">
        <v>686</v>
      </c>
      <c r="E32" s="331"/>
      <c r="F32" s="331"/>
      <c r="G32" s="331"/>
      <c r="H32" s="331"/>
      <c r="I32" s="331"/>
      <c r="J32" s="331"/>
      <c r="K32" s="331"/>
      <c r="L32" s="331"/>
      <c r="M32" s="331"/>
      <c r="N32" s="332"/>
    </row>
    <row r="33" spans="2:14" s="97" customFormat="1" ht="130.5" customHeight="1" x14ac:dyDescent="0.2">
      <c r="B33" s="328" t="s">
        <v>302</v>
      </c>
      <c r="C33" s="329"/>
      <c r="D33" s="330" t="s">
        <v>764</v>
      </c>
      <c r="E33" s="331"/>
      <c r="F33" s="331"/>
      <c r="G33" s="331"/>
      <c r="H33" s="331"/>
      <c r="I33" s="331"/>
      <c r="J33" s="331"/>
      <c r="K33" s="331"/>
      <c r="L33" s="331"/>
      <c r="M33" s="331"/>
      <c r="N33" s="332"/>
    </row>
    <row r="34" spans="2:14" s="97" customFormat="1" ht="72.75" hidden="1" customHeight="1" x14ac:dyDescent="0.2">
      <c r="B34" s="328"/>
      <c r="C34" s="329"/>
      <c r="D34" s="330"/>
      <c r="E34" s="331"/>
      <c r="F34" s="331"/>
      <c r="G34" s="331"/>
      <c r="H34" s="331"/>
      <c r="I34" s="331"/>
      <c r="J34" s="331"/>
      <c r="K34" s="331"/>
      <c r="L34" s="331"/>
      <c r="M34" s="331"/>
      <c r="N34" s="332"/>
    </row>
    <row r="35" spans="2:14" ht="38.25" customHeight="1" x14ac:dyDescent="0.2">
      <c r="B35" s="319" t="s">
        <v>765</v>
      </c>
      <c r="C35" s="320"/>
      <c r="D35" s="373" t="s">
        <v>757</v>
      </c>
      <c r="E35" s="374"/>
      <c r="F35" s="374"/>
      <c r="G35" s="374"/>
      <c r="H35" s="374"/>
      <c r="I35" s="374"/>
      <c r="J35" s="374"/>
      <c r="K35" s="374"/>
      <c r="L35" s="374"/>
      <c r="M35" s="374"/>
      <c r="N35" s="375"/>
    </row>
    <row r="36" spans="2:14" ht="21.75" customHeight="1" x14ac:dyDescent="0.2">
      <c r="B36" s="333" t="s">
        <v>336</v>
      </c>
      <c r="C36" s="334"/>
      <c r="D36" s="310" t="s">
        <v>652</v>
      </c>
      <c r="E36" s="311"/>
      <c r="F36" s="311"/>
      <c r="G36" s="311"/>
      <c r="H36" s="311"/>
      <c r="I36" s="311"/>
      <c r="J36" s="311"/>
      <c r="K36" s="311"/>
      <c r="L36" s="311"/>
      <c r="M36" s="311"/>
      <c r="N36" s="312"/>
    </row>
    <row r="37" spans="2:14" ht="21.95" hidden="1" customHeight="1" x14ac:dyDescent="0.2">
      <c r="B37" s="308"/>
      <c r="C37" s="309"/>
      <c r="D37" s="310"/>
      <c r="E37" s="311"/>
      <c r="F37" s="311"/>
      <c r="G37" s="311"/>
      <c r="H37" s="311"/>
      <c r="I37" s="311"/>
      <c r="J37" s="311"/>
      <c r="K37" s="311"/>
      <c r="L37" s="311"/>
      <c r="M37" s="311"/>
      <c r="N37" s="312"/>
    </row>
    <row r="38" spans="2:14" ht="21.95" hidden="1" customHeight="1" x14ac:dyDescent="0.2">
      <c r="B38" s="308"/>
      <c r="C38" s="309"/>
      <c r="D38" s="310"/>
      <c r="E38" s="311"/>
      <c r="F38" s="311"/>
      <c r="G38" s="311"/>
      <c r="H38" s="311"/>
      <c r="I38" s="311"/>
      <c r="J38" s="311"/>
      <c r="K38" s="311"/>
      <c r="L38" s="311"/>
      <c r="M38" s="311"/>
      <c r="N38" s="312"/>
    </row>
    <row r="39" spans="2:14" ht="21.95" hidden="1" customHeight="1" x14ac:dyDescent="0.2">
      <c r="B39" s="308"/>
      <c r="C39" s="309"/>
      <c r="D39" s="310"/>
      <c r="E39" s="311"/>
      <c r="F39" s="311"/>
      <c r="G39" s="311"/>
      <c r="H39" s="311"/>
      <c r="I39" s="311"/>
      <c r="J39" s="311"/>
      <c r="K39" s="311"/>
      <c r="L39" s="311"/>
      <c r="M39" s="311"/>
      <c r="N39" s="312"/>
    </row>
    <row r="40" spans="2:14" ht="21.95" hidden="1" customHeight="1" x14ac:dyDescent="0.2">
      <c r="B40" s="308"/>
      <c r="C40" s="309"/>
      <c r="D40" s="310"/>
      <c r="E40" s="311"/>
      <c r="F40" s="311"/>
      <c r="G40" s="311"/>
      <c r="H40" s="311"/>
      <c r="I40" s="311"/>
      <c r="J40" s="311"/>
      <c r="K40" s="311"/>
      <c r="L40" s="311"/>
      <c r="M40" s="311"/>
      <c r="N40" s="312"/>
    </row>
    <row r="41" spans="2:14" ht="21.95" hidden="1" customHeight="1" x14ac:dyDescent="0.2">
      <c r="B41" s="308"/>
      <c r="C41" s="309"/>
      <c r="D41" s="310"/>
      <c r="E41" s="311"/>
      <c r="F41" s="311"/>
      <c r="G41" s="311"/>
      <c r="H41" s="311"/>
      <c r="I41" s="311"/>
      <c r="J41" s="311"/>
      <c r="K41" s="311"/>
      <c r="L41" s="311"/>
      <c r="M41" s="311"/>
      <c r="N41" s="312"/>
    </row>
    <row r="42" spans="2:14" ht="21.95" hidden="1" customHeight="1" x14ac:dyDescent="0.2">
      <c r="B42" s="308"/>
      <c r="C42" s="309"/>
      <c r="D42" s="310"/>
      <c r="E42" s="311"/>
      <c r="F42" s="311"/>
      <c r="G42" s="311"/>
      <c r="H42" s="311"/>
      <c r="I42" s="311"/>
      <c r="J42" s="311"/>
      <c r="K42" s="311"/>
      <c r="L42" s="311"/>
      <c r="M42" s="311"/>
      <c r="N42" s="312"/>
    </row>
    <row r="43" spans="2:14" ht="21.95" hidden="1" customHeight="1" x14ac:dyDescent="0.2">
      <c r="B43" s="308"/>
      <c r="C43" s="309"/>
      <c r="D43" s="310"/>
      <c r="E43" s="311"/>
      <c r="F43" s="311"/>
      <c r="G43" s="311"/>
      <c r="H43" s="311"/>
      <c r="I43" s="311"/>
      <c r="J43" s="311"/>
      <c r="K43" s="311"/>
      <c r="L43" s="311"/>
      <c r="M43" s="311"/>
      <c r="N43" s="312"/>
    </row>
    <row r="44" spans="2:14" ht="21.95" hidden="1" customHeight="1" x14ac:dyDescent="0.2">
      <c r="B44" s="308"/>
      <c r="C44" s="309"/>
      <c r="D44" s="310"/>
      <c r="E44" s="311"/>
      <c r="F44" s="311"/>
      <c r="G44" s="311"/>
      <c r="H44" s="311"/>
      <c r="I44" s="311"/>
      <c r="J44" s="311"/>
      <c r="K44" s="311"/>
      <c r="L44" s="311"/>
      <c r="M44" s="311"/>
      <c r="N44" s="312"/>
    </row>
    <row r="45" spans="2:14" x14ac:dyDescent="0.2">
      <c r="B45" s="203"/>
      <c r="C45" s="204"/>
      <c r="D45" s="205"/>
      <c r="E45" s="101"/>
      <c r="F45" s="101"/>
      <c r="G45" s="101"/>
      <c r="H45" s="101"/>
      <c r="I45" s="101"/>
      <c r="J45" s="101"/>
      <c r="K45" s="101"/>
      <c r="L45" s="101"/>
      <c r="M45" s="101"/>
      <c r="N45" s="206"/>
    </row>
    <row r="46" spans="2:14" ht="37.5" customHeight="1" x14ac:dyDescent="0.2">
      <c r="B46" s="207"/>
      <c r="C46" s="208"/>
      <c r="D46" s="367" t="s">
        <v>687</v>
      </c>
      <c r="E46" s="368"/>
      <c r="F46" s="343" t="s">
        <v>688</v>
      </c>
      <c r="G46" s="344"/>
      <c r="H46" s="344"/>
      <c r="I46" s="344"/>
      <c r="J46" s="344"/>
      <c r="K46" s="344"/>
      <c r="L46" s="344"/>
      <c r="M46" s="344"/>
      <c r="N46" s="345"/>
    </row>
    <row r="47" spans="2:14" ht="51" customHeight="1" x14ac:dyDescent="0.2">
      <c r="B47" s="346" t="s">
        <v>673</v>
      </c>
      <c r="C47" s="347"/>
      <c r="D47" s="19"/>
      <c r="E47" s="348" t="s">
        <v>609</v>
      </c>
      <c r="F47" s="348"/>
      <c r="G47" s="210"/>
      <c r="H47" s="349" t="s">
        <v>689</v>
      </c>
      <c r="I47" s="350"/>
      <c r="J47" s="350"/>
      <c r="K47" s="350"/>
      <c r="L47" s="350"/>
      <c r="M47" s="350"/>
      <c r="N47" s="351"/>
    </row>
    <row r="48" spans="2:14" ht="50.25" customHeight="1" x14ac:dyDescent="0.2">
      <c r="B48" s="203"/>
      <c r="C48" s="204"/>
      <c r="D48" s="19"/>
      <c r="E48" s="352" t="s">
        <v>621</v>
      </c>
      <c r="F48" s="352"/>
      <c r="G48" s="352"/>
      <c r="H48" s="369" t="s">
        <v>691</v>
      </c>
      <c r="I48" s="370"/>
      <c r="J48" s="370"/>
      <c r="K48" s="370"/>
      <c r="L48" s="370"/>
      <c r="M48" s="370"/>
      <c r="N48" s="371"/>
    </row>
    <row r="49" spans="2:14" x14ac:dyDescent="0.2">
      <c r="B49" s="203"/>
      <c r="C49" s="204"/>
      <c r="D49" s="19"/>
      <c r="E49" s="352"/>
      <c r="F49" s="352"/>
      <c r="G49" s="352"/>
      <c r="H49" s="370"/>
      <c r="I49" s="370"/>
      <c r="J49" s="370"/>
      <c r="K49" s="370"/>
      <c r="L49" s="370"/>
      <c r="M49" s="370"/>
      <c r="N49" s="371"/>
    </row>
    <row r="50" spans="2:14" x14ac:dyDescent="0.2">
      <c r="B50" s="203"/>
      <c r="C50" s="204"/>
      <c r="D50" s="19"/>
      <c r="E50" s="379" t="s">
        <v>629</v>
      </c>
      <c r="F50" s="379"/>
      <c r="G50" s="379"/>
      <c r="H50" s="365" t="s">
        <v>690</v>
      </c>
      <c r="I50" s="366"/>
      <c r="J50" s="366"/>
      <c r="K50" s="366"/>
      <c r="L50" s="101"/>
      <c r="M50" s="101"/>
      <c r="N50" s="206"/>
    </row>
    <row r="51" spans="2:14" ht="25.5" hidden="1" customHeight="1" x14ac:dyDescent="0.2">
      <c r="B51" s="203"/>
      <c r="C51" s="204"/>
      <c r="D51" s="19"/>
      <c r="E51" s="228"/>
      <c r="F51" s="101"/>
      <c r="G51" s="101"/>
      <c r="H51" s="101"/>
      <c r="I51" s="19"/>
      <c r="J51" s="101"/>
      <c r="K51" s="101"/>
      <c r="L51" s="101"/>
      <c r="M51" s="101"/>
      <c r="N51" s="206"/>
    </row>
    <row r="52" spans="2:14" ht="12.75" hidden="1" customHeight="1" x14ac:dyDescent="0.2">
      <c r="B52" s="203"/>
      <c r="C52" s="204"/>
      <c r="D52" s="19"/>
      <c r="E52" s="101"/>
      <c r="F52" s="101"/>
      <c r="G52" s="101"/>
      <c r="H52" s="101"/>
      <c r="I52" s="19"/>
      <c r="J52" s="101"/>
      <c r="K52" s="101"/>
      <c r="L52" s="101"/>
      <c r="M52" s="101"/>
      <c r="N52" s="206"/>
    </row>
    <row r="53" spans="2:14" ht="12.75" hidden="1" customHeight="1" x14ac:dyDescent="0.2">
      <c r="B53" s="203"/>
      <c r="C53" s="204"/>
      <c r="D53" s="19"/>
      <c r="E53" s="101"/>
      <c r="F53" s="101"/>
      <c r="G53" s="101"/>
      <c r="H53" s="101"/>
      <c r="I53" s="19"/>
      <c r="J53" s="101"/>
      <c r="K53" s="101"/>
      <c r="L53" s="101"/>
      <c r="M53" s="101"/>
      <c r="N53" s="206"/>
    </row>
    <row r="54" spans="2:14" x14ac:dyDescent="0.2">
      <c r="B54" s="207"/>
      <c r="C54" s="208"/>
      <c r="D54" s="19"/>
      <c r="E54" s="209"/>
      <c r="F54" s="209"/>
      <c r="G54" s="209"/>
      <c r="H54" s="209"/>
      <c r="I54" s="209"/>
      <c r="J54" s="209"/>
      <c r="K54" s="209"/>
      <c r="L54" s="209"/>
      <c r="M54" s="209"/>
      <c r="N54" s="211"/>
    </row>
    <row r="55" spans="2:14" ht="30.75" customHeight="1" x14ac:dyDescent="0.2">
      <c r="B55" s="381" t="s">
        <v>692</v>
      </c>
      <c r="C55" s="382"/>
      <c r="D55" s="353" t="s">
        <v>693</v>
      </c>
      <c r="E55" s="350"/>
      <c r="F55" s="350"/>
      <c r="G55" s="350"/>
      <c r="H55" s="350"/>
      <c r="I55" s="350"/>
      <c r="J55" s="350"/>
      <c r="K55" s="350"/>
      <c r="L55" s="350"/>
      <c r="M55" s="350"/>
      <c r="N55" s="351"/>
    </row>
    <row r="56" spans="2:14" x14ac:dyDescent="0.2">
      <c r="B56" s="212"/>
      <c r="C56" s="213"/>
      <c r="D56" s="205"/>
      <c r="E56" s="101"/>
      <c r="F56" s="101"/>
      <c r="G56" s="101"/>
      <c r="H56" s="383" t="s">
        <v>670</v>
      </c>
      <c r="I56" s="383"/>
      <c r="J56" s="383"/>
      <c r="K56" s="383"/>
      <c r="L56" s="101"/>
      <c r="M56" s="101"/>
      <c r="N56" s="206"/>
    </row>
    <row r="57" spans="2:14" x14ac:dyDescent="0.2">
      <c r="B57" s="212"/>
      <c r="C57" s="213"/>
      <c r="D57" s="205"/>
      <c r="E57" s="101"/>
      <c r="F57" s="101"/>
      <c r="G57" s="101"/>
      <c r="H57" s="364" t="s">
        <v>671</v>
      </c>
      <c r="I57" s="364"/>
      <c r="J57" s="364"/>
      <c r="K57" s="364"/>
      <c r="L57" s="101"/>
      <c r="M57" s="101"/>
      <c r="N57" s="206"/>
    </row>
    <row r="58" spans="2:14" ht="27.75" customHeight="1" x14ac:dyDescent="0.2">
      <c r="B58" s="214"/>
      <c r="C58" s="215"/>
      <c r="D58" s="216"/>
      <c r="E58" s="209"/>
      <c r="F58" s="209"/>
      <c r="G58" s="209"/>
      <c r="H58" s="372" t="s">
        <v>672</v>
      </c>
      <c r="I58" s="372"/>
      <c r="J58" s="372"/>
      <c r="K58" s="372"/>
      <c r="L58" s="209"/>
      <c r="M58" s="209"/>
      <c r="N58" s="211"/>
    </row>
    <row r="59" spans="2:14" ht="24.95" customHeight="1" x14ac:dyDescent="0.2">
      <c r="B59" s="21"/>
    </row>
    <row r="60" spans="2:14" ht="18" x14ac:dyDescent="0.25">
      <c r="B60" s="317" t="s">
        <v>677</v>
      </c>
      <c r="C60" s="317"/>
      <c r="D60" s="317"/>
      <c r="E60" s="317"/>
      <c r="F60" s="262"/>
      <c r="G60" s="262"/>
      <c r="H60" s="262"/>
      <c r="I60" s="262"/>
      <c r="J60" s="262"/>
      <c r="K60" s="262"/>
      <c r="L60" s="262"/>
      <c r="M60" s="262"/>
      <c r="N60" s="262"/>
    </row>
    <row r="61" spans="2:14" ht="40.5" customHeight="1" x14ac:dyDescent="0.2">
      <c r="B61" s="342" t="s">
        <v>694</v>
      </c>
      <c r="C61" s="342"/>
      <c r="D61" s="342"/>
      <c r="E61" s="342"/>
      <c r="F61" s="342"/>
      <c r="G61" s="342"/>
      <c r="H61" s="342"/>
      <c r="I61" s="342"/>
      <c r="J61" s="342"/>
      <c r="K61" s="342"/>
      <c r="L61" s="342"/>
      <c r="M61" s="342"/>
      <c r="N61" s="342"/>
    </row>
    <row r="62" spans="2:14" ht="12.75" customHeight="1" x14ac:dyDescent="0.2">
      <c r="B62" s="354"/>
      <c r="C62" s="354"/>
      <c r="D62" s="354"/>
      <c r="E62" s="354"/>
      <c r="F62" s="354"/>
      <c r="G62" s="354"/>
      <c r="H62" s="354"/>
      <c r="I62" s="354"/>
      <c r="J62" s="354"/>
      <c r="K62" s="354"/>
      <c r="L62" s="354"/>
      <c r="M62" s="354"/>
      <c r="N62" s="354"/>
    </row>
    <row r="63" spans="2:14" ht="48.75" hidden="1" customHeight="1" x14ac:dyDescent="0.2">
      <c r="B63" s="342"/>
      <c r="C63" s="342"/>
      <c r="D63" s="342"/>
      <c r="E63" s="342"/>
      <c r="F63" s="342"/>
      <c r="G63" s="342"/>
      <c r="H63" s="342"/>
      <c r="I63" s="342"/>
      <c r="J63" s="342"/>
      <c r="K63" s="342"/>
      <c r="L63" s="342"/>
      <c r="M63" s="342"/>
      <c r="N63" s="342"/>
    </row>
    <row r="64" spans="2:14" ht="24.95" hidden="1" customHeight="1" x14ac:dyDescent="0.2">
      <c r="B64" s="217"/>
      <c r="C64" s="217"/>
      <c r="D64" s="217"/>
      <c r="E64" s="217"/>
      <c r="F64" s="217"/>
      <c r="G64" s="217"/>
      <c r="H64" s="217"/>
      <c r="I64" s="217"/>
      <c r="J64" s="217"/>
      <c r="K64" s="217"/>
      <c r="L64" s="217"/>
      <c r="M64" s="217"/>
      <c r="N64" s="217"/>
    </row>
    <row r="65" spans="2:14" ht="18" hidden="1" x14ac:dyDescent="0.25">
      <c r="B65" s="1"/>
    </row>
    <row r="66" spans="2:14" hidden="1" x14ac:dyDescent="0.2">
      <c r="B66" s="342"/>
      <c r="C66" s="342"/>
      <c r="D66" s="342"/>
      <c r="E66" s="342"/>
      <c r="F66" s="342"/>
      <c r="G66" s="342"/>
      <c r="H66" s="342"/>
      <c r="I66" s="342"/>
      <c r="J66" s="342"/>
      <c r="K66" s="342"/>
      <c r="L66" s="342"/>
      <c r="M66" s="342"/>
      <c r="N66" s="342"/>
    </row>
    <row r="67" spans="2:14" hidden="1" x14ac:dyDescent="0.2">
      <c r="B67" s="19"/>
    </row>
    <row r="68" spans="2:14" hidden="1" x14ac:dyDescent="0.2">
      <c r="B68" s="19"/>
    </row>
    <row r="69" spans="2:14" hidden="1" x14ac:dyDescent="0.2"/>
    <row r="70" spans="2:14" hidden="1" x14ac:dyDescent="0.2"/>
    <row r="71" spans="2:14" ht="14.25" hidden="1" x14ac:dyDescent="0.2">
      <c r="B71" s="21"/>
    </row>
    <row r="72" spans="2:14" ht="18" hidden="1" x14ac:dyDescent="0.25">
      <c r="B72" s="1"/>
    </row>
    <row r="73" spans="2:14" hidden="1" x14ac:dyDescent="0.2">
      <c r="B73" s="342"/>
      <c r="C73" s="342"/>
      <c r="D73" s="342"/>
      <c r="E73" s="342"/>
      <c r="F73" s="342"/>
      <c r="G73" s="342"/>
      <c r="H73" s="342"/>
      <c r="I73" s="342"/>
      <c r="J73" s="342"/>
      <c r="K73" s="342"/>
      <c r="L73" s="342"/>
      <c r="M73" s="342"/>
      <c r="N73" s="342"/>
    </row>
    <row r="74" spans="2:14" hidden="1" x14ac:dyDescent="0.2">
      <c r="B74" s="217"/>
      <c r="C74" s="217"/>
      <c r="D74" s="217"/>
      <c r="E74" s="217"/>
      <c r="F74" s="217"/>
      <c r="G74" s="217"/>
      <c r="H74" s="217"/>
      <c r="I74" s="217"/>
      <c r="J74" s="217"/>
      <c r="K74" s="217"/>
      <c r="L74" s="217"/>
      <c r="M74" s="217"/>
      <c r="N74" s="217"/>
    </row>
    <row r="75" spans="2:14" ht="18" x14ac:dyDescent="0.25">
      <c r="B75" s="317" t="s">
        <v>678</v>
      </c>
      <c r="C75" s="317"/>
      <c r="D75" s="317"/>
    </row>
    <row r="76" spans="2:14" ht="8.25" customHeight="1" x14ac:dyDescent="0.2">
      <c r="B76" s="342"/>
      <c r="C76" s="342"/>
      <c r="D76" s="342"/>
      <c r="E76" s="342"/>
      <c r="F76" s="342"/>
      <c r="G76" s="342"/>
      <c r="H76" s="342"/>
      <c r="I76" s="342"/>
      <c r="J76" s="342"/>
      <c r="K76" s="342"/>
      <c r="L76" s="342"/>
      <c r="M76" s="342"/>
      <c r="N76" s="342"/>
    </row>
    <row r="77" spans="2:14" ht="27.75" customHeight="1" x14ac:dyDescent="0.2">
      <c r="B77" s="315" t="s">
        <v>766</v>
      </c>
      <c r="C77" s="341"/>
      <c r="D77" s="341"/>
      <c r="E77" s="341"/>
      <c r="F77" s="341"/>
      <c r="G77" s="341"/>
      <c r="H77" s="341"/>
      <c r="I77" s="341"/>
      <c r="J77" s="341"/>
      <c r="K77" s="341"/>
      <c r="L77" s="341"/>
      <c r="M77" s="341"/>
      <c r="N77" s="341"/>
    </row>
    <row r="78" spans="2:14" ht="27.75" customHeight="1" x14ac:dyDescent="0.2">
      <c r="B78" s="315" t="s">
        <v>695</v>
      </c>
      <c r="C78" s="315"/>
      <c r="D78" s="315"/>
      <c r="E78" s="315"/>
      <c r="F78" s="315"/>
      <c r="G78" s="315"/>
      <c r="H78" s="315"/>
      <c r="I78" s="315"/>
      <c r="J78" s="315"/>
      <c r="K78" s="315"/>
      <c r="L78" s="315"/>
      <c r="M78" s="261"/>
      <c r="N78" s="261"/>
    </row>
    <row r="79" spans="2:14" ht="14.25" x14ac:dyDescent="0.2">
      <c r="B79" s="21"/>
    </row>
    <row r="80" spans="2:14" x14ac:dyDescent="0.2">
      <c r="B80" s="339" t="s">
        <v>696</v>
      </c>
      <c r="C80" s="340"/>
      <c r="E80" s="9"/>
      <c r="G80" s="358" t="s">
        <v>697</v>
      </c>
      <c r="H80" s="358"/>
      <c r="I80" s="358"/>
    </row>
    <row r="81" spans="2:14" x14ac:dyDescent="0.2">
      <c r="B81" s="19"/>
      <c r="G81" s="194"/>
    </row>
    <row r="82" spans="2:14" s="256" customFormat="1" ht="11.25" hidden="1" customHeight="1" x14ac:dyDescent="0.2"/>
    <row r="83" spans="2:14" ht="11.25" hidden="1" customHeight="1" x14ac:dyDescent="0.2">
      <c r="B83" s="19"/>
      <c r="G83" s="194"/>
    </row>
    <row r="84" spans="2:14" ht="13.5" thickBot="1" x14ac:dyDescent="0.25">
      <c r="B84" s="339" t="s">
        <v>698</v>
      </c>
      <c r="C84" s="340"/>
      <c r="E84" s="58"/>
      <c r="G84" s="358" t="s">
        <v>701</v>
      </c>
      <c r="H84" s="358"/>
      <c r="I84" s="358"/>
    </row>
    <row r="85" spans="2:14" ht="13.5" thickTop="1" x14ac:dyDescent="0.2">
      <c r="B85" s="19"/>
      <c r="C85" s="262"/>
      <c r="G85" s="194"/>
      <c r="H85" s="262"/>
      <c r="I85" s="262"/>
    </row>
    <row r="86" spans="2:14" x14ac:dyDescent="0.2">
      <c r="B86" s="339" t="s">
        <v>699</v>
      </c>
      <c r="C86" s="340"/>
      <c r="E86" s="218"/>
      <c r="G86" s="358" t="s">
        <v>701</v>
      </c>
      <c r="H86" s="358"/>
      <c r="I86" s="358"/>
    </row>
    <row r="87" spans="2:14" x14ac:dyDescent="0.2">
      <c r="B87" s="19"/>
      <c r="C87" s="262"/>
    </row>
    <row r="88" spans="2:14" x14ac:dyDescent="0.2">
      <c r="B88" s="339" t="s">
        <v>700</v>
      </c>
      <c r="C88" s="340"/>
      <c r="E88" s="197"/>
    </row>
    <row r="89" spans="2:14" ht="14.25" x14ac:dyDescent="0.2">
      <c r="B89" s="21"/>
    </row>
    <row r="90" spans="2:14" ht="14.25" x14ac:dyDescent="0.2">
      <c r="B90" s="21"/>
    </row>
    <row r="91" spans="2:14" ht="14.25" x14ac:dyDescent="0.2">
      <c r="B91" s="363" t="s">
        <v>702</v>
      </c>
      <c r="C91" s="363"/>
      <c r="D91" s="262"/>
      <c r="E91" s="262"/>
      <c r="F91" s="262"/>
      <c r="G91" s="262"/>
      <c r="H91" s="262"/>
      <c r="I91" s="262"/>
      <c r="J91" s="262"/>
      <c r="K91" s="262"/>
      <c r="L91" s="262"/>
      <c r="M91" s="262"/>
      <c r="N91" s="262"/>
    </row>
    <row r="92" spans="2:14" ht="42.75" customHeight="1" x14ac:dyDescent="0.2">
      <c r="B92" s="315" t="s">
        <v>703</v>
      </c>
      <c r="C92" s="341"/>
      <c r="D92" s="341"/>
      <c r="E92" s="341"/>
      <c r="F92" s="341"/>
      <c r="G92" s="341"/>
      <c r="H92" s="341"/>
      <c r="I92" s="341"/>
      <c r="J92" s="341"/>
      <c r="K92" s="341"/>
      <c r="L92" s="341"/>
      <c r="M92" s="341"/>
      <c r="N92" s="341"/>
    </row>
    <row r="93" spans="2:14" ht="14.25" x14ac:dyDescent="0.2">
      <c r="B93" s="21"/>
    </row>
    <row r="94" spans="2:14" ht="25.5" x14ac:dyDescent="0.2">
      <c r="B94" s="21"/>
      <c r="C94" s="61" t="s">
        <v>704</v>
      </c>
      <c r="D94" s="355" t="s">
        <v>705</v>
      </c>
      <c r="E94" s="356"/>
      <c r="F94" s="356"/>
      <c r="G94" s="357"/>
    </row>
    <row r="95" spans="2:14" ht="14.25" x14ac:dyDescent="0.2">
      <c r="B95" s="21"/>
      <c r="C95" s="120" t="s">
        <v>378</v>
      </c>
      <c r="D95" s="362"/>
      <c r="E95" s="362"/>
      <c r="F95" s="362"/>
      <c r="G95" s="362"/>
    </row>
    <row r="96" spans="2:14" ht="14.25" x14ac:dyDescent="0.2">
      <c r="B96" s="21"/>
    </row>
    <row r="97" spans="2:12" ht="14.25" customHeight="1" x14ac:dyDescent="0.2">
      <c r="B97" s="21"/>
    </row>
    <row r="98" spans="2:12" ht="45.75" customHeight="1" x14ac:dyDescent="0.2">
      <c r="B98" s="315" t="s">
        <v>706</v>
      </c>
      <c r="C98" s="341"/>
      <c r="D98" s="341"/>
      <c r="E98" s="341"/>
      <c r="F98" s="341"/>
      <c r="G98" s="341"/>
      <c r="H98" s="341"/>
      <c r="I98" s="341"/>
      <c r="J98" s="341"/>
      <c r="K98" s="341"/>
      <c r="L98" s="341"/>
    </row>
    <row r="99" spans="2:12" ht="14.25" x14ac:dyDescent="0.2">
      <c r="B99" s="21"/>
    </row>
    <row r="100" spans="2:12" x14ac:dyDescent="0.2">
      <c r="B100" s="262" t="s">
        <v>707</v>
      </c>
      <c r="C100" s="262"/>
      <c r="D100" s="359" t="s">
        <v>382</v>
      </c>
      <c r="E100" s="359"/>
      <c r="F100" s="360"/>
      <c r="G100" s="179" t="s">
        <v>8</v>
      </c>
      <c r="H100" s="4">
        <v>5</v>
      </c>
    </row>
    <row r="101" spans="2:12" ht="24.95" customHeight="1" x14ac:dyDescent="0.2">
      <c r="B101" s="21"/>
    </row>
    <row r="102" spans="2:12" ht="18" x14ac:dyDescent="0.25">
      <c r="B102" s="317" t="s">
        <v>679</v>
      </c>
      <c r="C102" s="317"/>
      <c r="D102" s="317"/>
      <c r="E102" s="317"/>
      <c r="F102" s="317"/>
      <c r="G102" s="317"/>
      <c r="H102" s="317"/>
      <c r="I102" s="262"/>
      <c r="J102" s="262"/>
      <c r="K102" s="262"/>
      <c r="L102" s="262"/>
    </row>
    <row r="103" spans="2:12" ht="97.5" customHeight="1" x14ac:dyDescent="0.2">
      <c r="B103" s="342" t="s">
        <v>758</v>
      </c>
      <c r="C103" s="342"/>
      <c r="D103" s="342"/>
      <c r="E103" s="342"/>
      <c r="F103" s="342"/>
      <c r="G103" s="342"/>
      <c r="H103" s="342"/>
      <c r="I103" s="342"/>
      <c r="J103" s="342"/>
      <c r="K103" s="342"/>
      <c r="L103" s="342"/>
    </row>
    <row r="104" spans="2:12" x14ac:dyDescent="0.2">
      <c r="B104" s="262" t="s">
        <v>707</v>
      </c>
      <c r="C104" s="262"/>
      <c r="D104" s="262"/>
      <c r="E104" s="262"/>
    </row>
    <row r="105" spans="2:12" x14ac:dyDescent="0.2">
      <c r="B105" s="380" t="s">
        <v>708</v>
      </c>
      <c r="C105" s="380"/>
      <c r="D105" s="262"/>
      <c r="E105" s="262"/>
      <c r="F105" s="12"/>
    </row>
    <row r="106" spans="2:12" ht="27" customHeight="1" x14ac:dyDescent="0.2">
      <c r="B106" s="321" t="s">
        <v>809</v>
      </c>
      <c r="C106" s="321"/>
      <c r="D106" s="321"/>
      <c r="E106" s="321"/>
      <c r="F106" s="321"/>
      <c r="G106" s="219"/>
      <c r="H106" s="197" t="s">
        <v>811</v>
      </c>
      <c r="I106" s="197"/>
      <c r="J106" s="197"/>
      <c r="K106" s="197"/>
    </row>
    <row r="107" spans="2:12" x14ac:dyDescent="0.2">
      <c r="B107" s="361" t="s">
        <v>751</v>
      </c>
      <c r="C107" s="361"/>
      <c r="D107" s="361"/>
      <c r="E107" s="361"/>
      <c r="F107" s="199"/>
      <c r="G107" s="219"/>
      <c r="H107" s="197"/>
      <c r="I107" s="197" t="s">
        <v>337</v>
      </c>
      <c r="J107" s="197"/>
      <c r="K107" s="197"/>
    </row>
    <row r="108" spans="2:12" ht="14.25" x14ac:dyDescent="0.2">
      <c r="B108" s="21"/>
    </row>
    <row r="109" spans="2:12" ht="14.25" x14ac:dyDescent="0.2">
      <c r="B109" s="21"/>
    </row>
    <row r="110" spans="2:12" ht="18" x14ac:dyDescent="0.25">
      <c r="B110" s="317" t="s">
        <v>680</v>
      </c>
      <c r="C110" s="317"/>
      <c r="D110" s="317"/>
      <c r="E110" s="317"/>
      <c r="F110" s="262"/>
      <c r="G110" s="262"/>
      <c r="H110" s="262"/>
      <c r="I110" s="262"/>
      <c r="J110" s="262"/>
      <c r="K110" s="262"/>
    </row>
    <row r="111" spans="2:12" x14ac:dyDescent="0.2">
      <c r="B111" s="220"/>
      <c r="C111" s="262"/>
      <c r="D111" s="262"/>
      <c r="E111" s="262"/>
      <c r="F111" s="262"/>
      <c r="G111" s="262"/>
      <c r="H111" s="262"/>
      <c r="I111" s="262"/>
      <c r="J111" s="262"/>
      <c r="K111" s="262"/>
    </row>
    <row r="112" spans="2:12" ht="12.75" customHeight="1" x14ac:dyDescent="0.2">
      <c r="B112" s="342" t="s">
        <v>822</v>
      </c>
      <c r="C112" s="342"/>
      <c r="D112" s="342"/>
      <c r="E112" s="342"/>
      <c r="F112" s="342"/>
      <c r="G112" s="342"/>
      <c r="H112" s="342"/>
      <c r="I112" s="342"/>
      <c r="J112" s="342"/>
      <c r="K112" s="342"/>
    </row>
    <row r="113" spans="1:8" x14ac:dyDescent="0.2">
      <c r="A113" s="305"/>
    </row>
    <row r="114" spans="1:8" x14ac:dyDescent="0.2">
      <c r="A114" s="305"/>
    </row>
    <row r="115" spans="1:8" x14ac:dyDescent="0.2">
      <c r="A115" s="305"/>
      <c r="B115" s="303" t="s">
        <v>819</v>
      </c>
      <c r="C115" s="298"/>
      <c r="D115" s="298"/>
      <c r="E115" s="298"/>
      <c r="F115" s="298"/>
      <c r="G115" s="298"/>
      <c r="H115" s="298"/>
    </row>
    <row r="116" spans="1:8" x14ac:dyDescent="0.2">
      <c r="A116" s="305"/>
      <c r="B116" s="298"/>
      <c r="C116" s="298"/>
      <c r="D116" s="298"/>
      <c r="E116" s="298"/>
      <c r="F116" s="298"/>
      <c r="G116" s="298"/>
      <c r="H116" s="298"/>
    </row>
    <row r="117" spans="1:8" s="304" customFormat="1" x14ac:dyDescent="0.2">
      <c r="A117" s="305"/>
      <c r="B117" s="304" t="s">
        <v>821</v>
      </c>
    </row>
    <row r="118" spans="1:8" s="304" customFormat="1" x14ac:dyDescent="0.2">
      <c r="A118" s="305"/>
    </row>
    <row r="119" spans="1:8" x14ac:dyDescent="0.2">
      <c r="A119" s="305"/>
      <c r="B119" s="340" t="s">
        <v>709</v>
      </c>
      <c r="C119" s="340"/>
      <c r="D119" s="298"/>
      <c r="E119" s="298"/>
      <c r="F119" s="298"/>
      <c r="G119" s="298"/>
      <c r="H119" s="298"/>
    </row>
    <row r="120" spans="1:8" x14ac:dyDescent="0.2">
      <c r="A120" s="305"/>
      <c r="B120" s="299" t="s">
        <v>710</v>
      </c>
      <c r="C120" s="298"/>
      <c r="D120" s="298"/>
      <c r="E120" s="298"/>
      <c r="F120" s="298"/>
      <c r="G120" s="298"/>
      <c r="H120" s="298"/>
    </row>
    <row r="121" spans="1:8" x14ac:dyDescent="0.2">
      <c r="A121" s="305"/>
      <c r="B121" s="300" t="s">
        <v>711</v>
      </c>
      <c r="C121" s="298"/>
      <c r="D121" s="298"/>
      <c r="E121" s="298"/>
      <c r="F121" s="298"/>
      <c r="G121" s="298"/>
      <c r="H121" s="298"/>
    </row>
    <row r="122" spans="1:8" x14ac:dyDescent="0.2">
      <c r="A122" s="305"/>
      <c r="B122" s="301" t="s">
        <v>815</v>
      </c>
      <c r="C122" s="298"/>
      <c r="D122" s="298"/>
      <c r="E122" s="302"/>
      <c r="F122" s="302"/>
      <c r="G122" s="298"/>
      <c r="H122" s="298"/>
    </row>
    <row r="123" spans="1:8" x14ac:dyDescent="0.2">
      <c r="A123" s="305"/>
      <c r="B123" s="313" t="s">
        <v>771</v>
      </c>
      <c r="C123" s="313"/>
      <c r="D123" s="313"/>
      <c r="E123" s="298"/>
      <c r="F123" s="298"/>
      <c r="G123" s="298"/>
      <c r="H123" s="298"/>
    </row>
    <row r="124" spans="1:8" x14ac:dyDescent="0.2">
      <c r="A124" s="305"/>
      <c r="B124" s="298"/>
      <c r="C124" s="298"/>
      <c r="D124" s="298"/>
      <c r="E124" s="298"/>
      <c r="F124" s="298"/>
      <c r="G124" s="298"/>
      <c r="H124" s="298"/>
    </row>
    <row r="125" spans="1:8" x14ac:dyDescent="0.2">
      <c r="A125" s="305"/>
      <c r="B125" s="298"/>
      <c r="C125" s="298"/>
      <c r="D125" s="298"/>
      <c r="E125" s="298"/>
      <c r="F125" s="298"/>
      <c r="G125" s="298"/>
      <c r="H125" s="298"/>
    </row>
    <row r="126" spans="1:8" x14ac:dyDescent="0.2">
      <c r="A126" s="305"/>
      <c r="B126" s="377" t="s">
        <v>816</v>
      </c>
      <c r="C126" s="378"/>
      <c r="D126" s="378"/>
      <c r="E126" s="378"/>
      <c r="F126" s="378"/>
      <c r="G126" s="378"/>
      <c r="H126" s="378"/>
    </row>
    <row r="127" spans="1:8" x14ac:dyDescent="0.2">
      <c r="A127" s="305"/>
    </row>
    <row r="128" spans="1:8" x14ac:dyDescent="0.2">
      <c r="A128" s="305"/>
    </row>
    <row r="129" spans="1:1" x14ac:dyDescent="0.2">
      <c r="A129" s="305"/>
    </row>
  </sheetData>
  <sheetProtection sheet="1" objects="1" scenarios="1"/>
  <autoFilter ref="C94:G94">
    <filterColumn colId="1" showButton="0"/>
    <filterColumn colId="2" showButton="0"/>
    <filterColumn colId="3" showButton="0"/>
  </autoFilter>
  <mergeCells count="93">
    <mergeCell ref="E6:H6"/>
    <mergeCell ref="B126:H126"/>
    <mergeCell ref="B84:C84"/>
    <mergeCell ref="B80:C80"/>
    <mergeCell ref="E50:G50"/>
    <mergeCell ref="B102:H102"/>
    <mergeCell ref="B105:C105"/>
    <mergeCell ref="B119:C119"/>
    <mergeCell ref="B55:C55"/>
    <mergeCell ref="H56:K56"/>
    <mergeCell ref="B40:C40"/>
    <mergeCell ref="B86:C86"/>
    <mergeCell ref="B88:C88"/>
    <mergeCell ref="G84:I84"/>
    <mergeCell ref="B98:L98"/>
    <mergeCell ref="B26:D26"/>
    <mergeCell ref="D40:N40"/>
    <mergeCell ref="D35:N35"/>
    <mergeCell ref="D36:N36"/>
    <mergeCell ref="D37:N37"/>
    <mergeCell ref="D38:N38"/>
    <mergeCell ref="B60:E60"/>
    <mergeCell ref="H57:K57"/>
    <mergeCell ref="H50:K50"/>
    <mergeCell ref="D46:E46"/>
    <mergeCell ref="H48:N49"/>
    <mergeCell ref="H58:K58"/>
    <mergeCell ref="B61:N61"/>
    <mergeCell ref="B62:N62"/>
    <mergeCell ref="B103:L103"/>
    <mergeCell ref="B112:K112"/>
    <mergeCell ref="B73:N73"/>
    <mergeCell ref="B76:N76"/>
    <mergeCell ref="B77:N77"/>
    <mergeCell ref="B78:L78"/>
    <mergeCell ref="D94:G94"/>
    <mergeCell ref="G86:I86"/>
    <mergeCell ref="B110:E110"/>
    <mergeCell ref="D100:F100"/>
    <mergeCell ref="B107:E107"/>
    <mergeCell ref="D95:G95"/>
    <mergeCell ref="G80:I80"/>
    <mergeCell ref="B91:C91"/>
    <mergeCell ref="B92:N92"/>
    <mergeCell ref="B75:D75"/>
    <mergeCell ref="B41:C41"/>
    <mergeCell ref="D41:N41"/>
    <mergeCell ref="B63:N63"/>
    <mergeCell ref="B66:N66"/>
    <mergeCell ref="F46:N46"/>
    <mergeCell ref="B47:C47"/>
    <mergeCell ref="E47:F47"/>
    <mergeCell ref="H47:N47"/>
    <mergeCell ref="E48:G49"/>
    <mergeCell ref="D55:N55"/>
    <mergeCell ref="B42:C42"/>
    <mergeCell ref="B44:C44"/>
    <mergeCell ref="D44:N44"/>
    <mergeCell ref="D42:N42"/>
    <mergeCell ref="B17:G17"/>
    <mergeCell ref="B21:D21"/>
    <mergeCell ref="B24:D24"/>
    <mergeCell ref="E24:G24"/>
    <mergeCell ref="B29:E29"/>
    <mergeCell ref="B39:C39"/>
    <mergeCell ref="D31:N31"/>
    <mergeCell ref="E26:G26"/>
    <mergeCell ref="D39:N39"/>
    <mergeCell ref="B37:C37"/>
    <mergeCell ref="B33:C33"/>
    <mergeCell ref="D33:N33"/>
    <mergeCell ref="B38:C38"/>
    <mergeCell ref="B36:C36"/>
    <mergeCell ref="B34:C34"/>
    <mergeCell ref="D34:N34"/>
    <mergeCell ref="D32:N32"/>
    <mergeCell ref="B31:C31"/>
    <mergeCell ref="B43:C43"/>
    <mergeCell ref="D43:N43"/>
    <mergeCell ref="B123:D123"/>
    <mergeCell ref="B10:N10"/>
    <mergeCell ref="B22:N22"/>
    <mergeCell ref="B16:E16"/>
    <mergeCell ref="B18:E18"/>
    <mergeCell ref="B28:D28"/>
    <mergeCell ref="B12:E12"/>
    <mergeCell ref="B13:E13"/>
    <mergeCell ref="B14:E14"/>
    <mergeCell ref="B15:E15"/>
    <mergeCell ref="B25:N25"/>
    <mergeCell ref="B35:C35"/>
    <mergeCell ref="B106:F106"/>
    <mergeCell ref="B32:C32"/>
  </mergeCells>
  <hyperlinks>
    <hyperlink ref="B33:C33" location="Start!A1" display="Start"/>
    <hyperlink ref="B47:C47" location="Notes!A1" display="Notes"/>
    <hyperlink ref="B36:C36" location="CAB01.MELD!A1" display="CAB01.MELD"/>
    <hyperlink ref="G100" location="CNTR_DE" display="DE"/>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B55:C55" location="'Country definitions'!A1" display="Country definitions"/>
    <hyperlink ref="H56:K56" location="CNTR_Laender" display="1. List of countries"/>
    <hyperlink ref="H57:K57" location="CNTR_OFF" display="2. Definitionen der Offshore Finanzzentren"/>
    <hyperlink ref="H58:K58" location="CNTR_IOrg" display="3. Liste der Internationalen Organisationen"/>
    <hyperlink ref="E47" location="Note_I" display="I. Allgemeine Hinweise"/>
    <hyperlink ref="E48:G49" location="Note_II" display="II. Erläuterungen"/>
    <hyperlink ref="E50" location="Note_III" display="III. Beschreibung Kategorien"/>
    <hyperlink ref="E26" r:id="rId1"/>
    <hyperlink ref="B126" r:id="rId2"/>
    <hyperlink ref="B115" r:id="rId3"/>
  </hyperlinks>
  <pageMargins left="0.39370078740157483" right="0.70866141732283472" top="0.78740157480314965" bottom="0.78740157480314965" header="0.31496062992125984" footer="0.31496062992125984"/>
  <pageSetup paperSize="9" scale="65" orientation="portrait" r:id="rId4"/>
  <headerFooter>
    <oddFooter>&amp;L&amp;"Arial,Fett"SNB Confidential&amp;C&amp;D&amp;Rpage &amp;P</oddFooter>
  </headerFooter>
  <rowBreaks count="3" manualBreakCount="3">
    <brk id="27" max="13" man="1"/>
    <brk id="72" max="13" man="1"/>
    <brk id="128" max="13"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1"/>
  <sheetViews>
    <sheetView showGridLines="0" showRowColHeaders="0" zoomScale="80" zoomScaleNormal="80" workbookViewId="0">
      <selection activeCell="H3" sqref="H3"/>
    </sheetView>
  </sheetViews>
  <sheetFormatPr baseColWidth="10" defaultRowHeight="14.25" x14ac:dyDescent="0.2"/>
  <cols>
    <col min="1" max="1" width="0.85546875" style="21" customWidth="1"/>
    <col min="2" max="2" width="13.85546875" style="21" customWidth="1"/>
    <col min="3" max="3" width="18.140625" style="21" customWidth="1"/>
    <col min="4" max="4" width="32.28515625" style="21" customWidth="1"/>
    <col min="5" max="5" width="17" style="21" customWidth="1"/>
    <col min="6" max="6" width="12.140625" style="21" customWidth="1"/>
    <col min="7" max="7" width="12.7109375" style="21" customWidth="1"/>
    <col min="8" max="8" width="15" style="21" customWidth="1"/>
    <col min="9" max="9" width="7.28515625" style="21" customWidth="1"/>
    <col min="10" max="10" width="11.85546875" style="21" bestFit="1" customWidth="1"/>
    <col min="11" max="16384" width="11.42578125" style="21"/>
  </cols>
  <sheetData>
    <row r="1" spans="1:10" ht="15" x14ac:dyDescent="0.2">
      <c r="B1" s="19"/>
      <c r="G1" s="22" t="s">
        <v>712</v>
      </c>
      <c r="H1" s="23" t="s">
        <v>786</v>
      </c>
    </row>
    <row r="2" spans="1:10" ht="19.5" customHeight="1" x14ac:dyDescent="0.2">
      <c r="G2" s="22" t="s">
        <v>713</v>
      </c>
      <c r="H2" s="23" t="s">
        <v>305</v>
      </c>
    </row>
    <row r="3" spans="1:10" ht="21" customHeight="1" x14ac:dyDescent="0.2">
      <c r="G3" s="24" t="s">
        <v>804</v>
      </c>
      <c r="H3" s="25" t="s">
        <v>2</v>
      </c>
      <c r="J3" s="26" t="s">
        <v>732</v>
      </c>
    </row>
    <row r="4" spans="1:10" ht="21" customHeight="1" x14ac:dyDescent="0.2">
      <c r="G4" s="24" t="s">
        <v>634</v>
      </c>
      <c r="H4" s="230" t="s">
        <v>715</v>
      </c>
    </row>
    <row r="5" spans="1:10" ht="21" customHeight="1" x14ac:dyDescent="0.2">
      <c r="B5" s="274" t="s">
        <v>812</v>
      </c>
      <c r="G5" s="24" t="s">
        <v>714</v>
      </c>
      <c r="H5" s="27"/>
    </row>
    <row r="6" spans="1:10" ht="27" customHeight="1" x14ac:dyDescent="0.25">
      <c r="B6" s="28" t="s">
        <v>652</v>
      </c>
    </row>
    <row r="7" spans="1:10" ht="33.75" customHeight="1" x14ac:dyDescent="0.25">
      <c r="B7" s="28"/>
      <c r="C7" s="92"/>
      <c r="F7" s="91"/>
    </row>
    <row r="8" spans="1:10" x14ac:dyDescent="0.2">
      <c r="B8" s="107" t="b">
        <v>0</v>
      </c>
      <c r="C8" s="384" t="s">
        <v>716</v>
      </c>
      <c r="D8" s="384"/>
      <c r="E8" s="384"/>
      <c r="F8" s="384"/>
      <c r="G8" s="384"/>
      <c r="H8" s="384"/>
      <c r="J8" s="90"/>
    </row>
    <row r="9" spans="1:10" ht="21.75" customHeight="1" x14ac:dyDescent="0.2">
      <c r="B9" s="223"/>
      <c r="C9" s="89"/>
      <c r="E9" s="46"/>
    </row>
    <row r="10" spans="1:10" s="277" customFormat="1" ht="33" customHeight="1" x14ac:dyDescent="0.25">
      <c r="B10" s="278" t="b">
        <v>0</v>
      </c>
      <c r="C10" s="385" t="s">
        <v>777</v>
      </c>
      <c r="D10" s="385"/>
      <c r="E10" s="385"/>
      <c r="F10" s="385"/>
      <c r="G10" s="385"/>
      <c r="H10" s="385"/>
    </row>
    <row r="11" spans="1:10" ht="18" x14ac:dyDescent="0.25">
      <c r="B11" s="266"/>
      <c r="C11" s="387" t="s">
        <v>717</v>
      </c>
      <c r="D11" s="388"/>
      <c r="E11" s="388"/>
      <c r="F11" s="388"/>
      <c r="G11" s="388"/>
    </row>
    <row r="13" spans="1:10" x14ac:dyDescent="0.2">
      <c r="A13" s="29"/>
      <c r="B13" s="30"/>
      <c r="C13" s="30"/>
      <c r="D13" s="267" t="s">
        <v>718</v>
      </c>
      <c r="E13" s="31"/>
      <c r="F13" s="31"/>
      <c r="G13" s="31"/>
      <c r="H13" s="30"/>
    </row>
    <row r="14" spans="1:10" x14ac:dyDescent="0.2">
      <c r="A14" s="29"/>
      <c r="B14" s="113" t="s">
        <v>719</v>
      </c>
      <c r="C14" s="30"/>
      <c r="D14" s="389"/>
      <c r="E14" s="389"/>
      <c r="F14" s="264"/>
      <c r="G14" s="264"/>
      <c r="H14" s="30"/>
    </row>
    <row r="15" spans="1:10" x14ac:dyDescent="0.2">
      <c r="A15" s="29"/>
      <c r="B15" s="113" t="s">
        <v>720</v>
      </c>
      <c r="C15" s="30"/>
      <c r="D15" s="389"/>
      <c r="E15" s="389"/>
      <c r="F15" s="264"/>
      <c r="G15" s="264"/>
      <c r="H15" s="30"/>
    </row>
    <row r="16" spans="1:10" x14ac:dyDescent="0.2">
      <c r="A16" s="29"/>
      <c r="B16" s="113" t="s">
        <v>721</v>
      </c>
      <c r="C16" s="30"/>
      <c r="D16" s="389"/>
      <c r="E16" s="389"/>
      <c r="F16" s="264"/>
      <c r="G16" s="264"/>
      <c r="H16" s="30"/>
    </row>
    <row r="17" spans="1:9" x14ac:dyDescent="0.2">
      <c r="A17" s="29"/>
      <c r="B17" s="113" t="s">
        <v>722</v>
      </c>
      <c r="C17" s="30"/>
      <c r="D17" s="389"/>
      <c r="E17" s="389"/>
      <c r="F17" s="264"/>
      <c r="G17" s="264"/>
      <c r="H17" s="30"/>
    </row>
    <row r="18" spans="1:9" x14ac:dyDescent="0.2">
      <c r="A18" s="29"/>
      <c r="B18" s="32"/>
      <c r="C18" s="30"/>
      <c r="D18" s="264"/>
      <c r="E18" s="264"/>
      <c r="F18" s="264"/>
      <c r="G18" s="264"/>
      <c r="H18" s="30"/>
    </row>
    <row r="19" spans="1:9" x14ac:dyDescent="0.2">
      <c r="A19" s="29"/>
      <c r="B19" s="113" t="s">
        <v>723</v>
      </c>
      <c r="C19" s="30"/>
      <c r="D19" s="264"/>
      <c r="E19" s="103" t="s">
        <v>674</v>
      </c>
      <c r="F19" s="264"/>
      <c r="H19" s="30"/>
    </row>
    <row r="20" spans="1:9" x14ac:dyDescent="0.2">
      <c r="A20" s="29"/>
      <c r="B20" s="32"/>
      <c r="C20" s="30"/>
      <c r="D20" s="264"/>
      <c r="E20" s="264"/>
      <c r="F20" s="264"/>
      <c r="H20" s="30"/>
    </row>
    <row r="21" spans="1:9" ht="14.25" hidden="1" customHeight="1" x14ac:dyDescent="0.2">
      <c r="A21" s="29"/>
      <c r="B21" s="113" t="s">
        <v>724</v>
      </c>
      <c r="C21" s="30"/>
      <c r="D21" s="264"/>
      <c r="E21" s="103" t="s">
        <v>725</v>
      </c>
      <c r="F21" s="264"/>
      <c r="H21" s="30"/>
    </row>
    <row r="22" spans="1:9" ht="20.100000000000001" customHeight="1" x14ac:dyDescent="0.2">
      <c r="A22" s="29"/>
      <c r="B22" s="32"/>
      <c r="C22" s="30"/>
      <c r="D22" s="33"/>
      <c r="E22" s="33"/>
      <c r="F22" s="33"/>
      <c r="H22" s="30"/>
    </row>
    <row r="23" spans="1:9" s="226" customFormat="1" ht="15" customHeight="1" x14ac:dyDescent="0.25">
      <c r="B23" s="395" t="s">
        <v>726</v>
      </c>
      <c r="C23" s="396"/>
      <c r="D23" s="396"/>
      <c r="E23" s="231"/>
      <c r="F23" s="231"/>
      <c r="G23" s="231"/>
      <c r="H23" s="231"/>
    </row>
    <row r="24" spans="1:9" s="226" customFormat="1" ht="21" customHeight="1" x14ac:dyDescent="0.2">
      <c r="B24" s="135" t="s">
        <v>727</v>
      </c>
      <c r="C24" s="135"/>
      <c r="D24" s="135"/>
      <c r="E24" s="135"/>
      <c r="F24" s="135"/>
      <c r="G24" s="135"/>
      <c r="H24" s="135"/>
    </row>
    <row r="25" spans="1:9" s="226" customFormat="1" ht="18.75" customHeight="1" x14ac:dyDescent="0.2">
      <c r="B25" s="135" t="s">
        <v>728</v>
      </c>
      <c r="C25" s="135" t="s">
        <v>729</v>
      </c>
      <c r="D25" s="135"/>
      <c r="E25" s="135"/>
      <c r="F25" s="135"/>
      <c r="G25" s="135"/>
      <c r="H25" s="135"/>
    </row>
    <row r="26" spans="1:9" s="226" customFormat="1" ht="33.75" customHeight="1" x14ac:dyDescent="0.2">
      <c r="B26" s="232" t="s">
        <v>730</v>
      </c>
      <c r="C26" s="391" t="s">
        <v>731</v>
      </c>
      <c r="D26" s="391"/>
      <c r="E26" s="391"/>
      <c r="F26" s="391"/>
      <c r="G26" s="391"/>
      <c r="H26" s="391"/>
    </row>
    <row r="27" spans="1:9" ht="15" customHeight="1" x14ac:dyDescent="0.2">
      <c r="B27" s="34" t="s">
        <v>733</v>
      </c>
      <c r="C27" s="35"/>
      <c r="D27" s="35"/>
      <c r="E27" s="36" t="s">
        <v>734</v>
      </c>
      <c r="F27" s="36" t="s">
        <v>735</v>
      </c>
      <c r="G27" s="35"/>
      <c r="H27" s="37" t="s">
        <v>736</v>
      </c>
      <c r="I27" s="226"/>
    </row>
    <row r="28" spans="1:9" ht="5.25" customHeight="1" x14ac:dyDescent="0.2">
      <c r="B28" s="233"/>
      <c r="C28" s="233"/>
      <c r="D28" s="233"/>
      <c r="E28" s="233"/>
      <c r="F28" s="234"/>
      <c r="G28" s="233"/>
      <c r="H28" s="235"/>
      <c r="I28" s="226"/>
    </row>
    <row r="29" spans="1:9" ht="15" customHeight="1" x14ac:dyDescent="0.2">
      <c r="B29" s="105" t="s">
        <v>302</v>
      </c>
      <c r="C29" s="268" t="s">
        <v>737</v>
      </c>
      <c r="D29" s="233"/>
      <c r="E29" s="236">
        <f>IF(AND(TYPE(H3)=1,H3&gt;100000),0,1)</f>
        <v>1</v>
      </c>
      <c r="F29" s="234"/>
      <c r="G29" s="233"/>
      <c r="H29" s="235"/>
      <c r="I29" s="226"/>
    </row>
    <row r="30" spans="1:9" ht="15" hidden="1" customHeight="1" x14ac:dyDescent="0.2">
      <c r="B30" s="237"/>
      <c r="C30" s="269"/>
      <c r="D30" s="38"/>
      <c r="E30" s="39"/>
      <c r="F30" s="38"/>
      <c r="G30" s="38"/>
      <c r="H30" s="38"/>
      <c r="I30" s="226"/>
    </row>
    <row r="31" spans="1:9" ht="15" customHeight="1" x14ac:dyDescent="0.2">
      <c r="B31" s="279"/>
      <c r="C31" s="269" t="str">
        <f>IF(AND(H91&gt;0,B10=FALSE),"Put a cross next to no. 2","Table of group report completed?")</f>
        <v>Table of group report completed?</v>
      </c>
      <c r="D31" s="38"/>
      <c r="E31" s="39">
        <f>IF(AND(B10=FALSE,H91=0),0,IF(AND(B10=TRUE,H91&gt;0),0,1))</f>
        <v>0</v>
      </c>
      <c r="F31" s="38"/>
      <c r="G31" s="38"/>
      <c r="H31" s="38"/>
      <c r="I31" s="275"/>
    </row>
    <row r="32" spans="1:9" ht="15" customHeight="1" x14ac:dyDescent="0.2">
      <c r="B32" s="238" t="s">
        <v>336</v>
      </c>
      <c r="C32" s="40" t="s">
        <v>652</v>
      </c>
      <c r="D32" s="40"/>
      <c r="E32" s="39">
        <f>'CAB01.MELD'!C148</f>
        <v>0</v>
      </c>
      <c r="F32" s="39">
        <f>'CAB01.MELD'!C149</f>
        <v>0</v>
      </c>
      <c r="G32" s="40" t="str">
        <f>IF(AND(H32=FALSE,F32&gt;0),"!","OK")</f>
        <v>OK</v>
      </c>
      <c r="H32" s="239" t="b">
        <v>0</v>
      </c>
      <c r="I32" s="226"/>
    </row>
    <row r="33" spans="2:17" ht="15" hidden="1" customHeight="1" x14ac:dyDescent="0.2">
      <c r="B33" s="238"/>
      <c r="C33" s="40"/>
      <c r="D33" s="40"/>
      <c r="E33" s="39"/>
      <c r="F33" s="39"/>
      <c r="G33" s="40"/>
      <c r="H33" s="239"/>
      <c r="I33" s="226"/>
    </row>
    <row r="34" spans="2:17" ht="15" hidden="1" customHeight="1" x14ac:dyDescent="0.2">
      <c r="B34" s="238"/>
      <c r="C34" s="40"/>
      <c r="D34" s="40"/>
      <c r="E34" s="39"/>
      <c r="F34" s="39"/>
      <c r="G34" s="40"/>
      <c r="H34" s="239"/>
      <c r="I34" s="226"/>
    </row>
    <row r="35" spans="2:17" ht="15" hidden="1" customHeight="1" x14ac:dyDescent="0.2">
      <c r="B35" s="238"/>
      <c r="C35" s="40"/>
      <c r="D35" s="40"/>
      <c r="E35" s="39"/>
      <c r="F35" s="39"/>
      <c r="G35" s="40"/>
      <c r="H35" s="239"/>
      <c r="I35" s="226"/>
    </row>
    <row r="36" spans="2:17" ht="15" hidden="1" customHeight="1" x14ac:dyDescent="0.2">
      <c r="B36" s="238"/>
      <c r="C36" s="40"/>
      <c r="D36" s="40"/>
      <c r="E36" s="39"/>
      <c r="F36" s="39"/>
      <c r="G36" s="40"/>
      <c r="H36" s="239"/>
      <c r="I36" s="226"/>
    </row>
    <row r="37" spans="2:17" ht="15" hidden="1" customHeight="1" x14ac:dyDescent="0.2">
      <c r="B37" s="238"/>
      <c r="C37" s="40"/>
      <c r="D37" s="40"/>
      <c r="E37" s="39"/>
      <c r="F37" s="39"/>
      <c r="G37" s="40"/>
      <c r="H37" s="239"/>
      <c r="I37" s="226"/>
    </row>
    <row r="38" spans="2:17" ht="15" hidden="1" customHeight="1" x14ac:dyDescent="0.2">
      <c r="B38" s="238"/>
      <c r="C38" s="40"/>
      <c r="D38" s="40"/>
      <c r="E38" s="39"/>
      <c r="F38" s="39"/>
      <c r="G38" s="40"/>
      <c r="H38" s="239" t="b">
        <v>1</v>
      </c>
      <c r="I38" s="226"/>
    </row>
    <row r="39" spans="2:17" ht="15" hidden="1" customHeight="1" x14ac:dyDescent="0.2">
      <c r="B39" s="238"/>
      <c r="C39" s="40"/>
      <c r="D39" s="40"/>
      <c r="E39" s="39"/>
      <c r="F39" s="39"/>
      <c r="G39" s="40"/>
      <c r="H39" s="239" t="b">
        <v>1</v>
      </c>
      <c r="I39" s="226"/>
    </row>
    <row r="40" spans="2:17" ht="15" hidden="1" customHeight="1" x14ac:dyDescent="0.2">
      <c r="B40" s="238"/>
      <c r="C40" s="40"/>
      <c r="D40" s="40"/>
      <c r="E40" s="39"/>
      <c r="F40" s="39"/>
      <c r="G40" s="40"/>
      <c r="H40" s="239" t="b">
        <v>1</v>
      </c>
      <c r="I40" s="226"/>
    </row>
    <row r="41" spans="2:17" ht="15" customHeight="1" x14ac:dyDescent="0.2">
      <c r="B41" s="238"/>
      <c r="C41" s="40"/>
      <c r="D41" s="40"/>
      <c r="E41" s="39"/>
      <c r="F41" s="39"/>
      <c r="G41" s="40"/>
      <c r="H41" s="251"/>
      <c r="I41" s="226"/>
    </row>
    <row r="42" spans="2:17" ht="15" customHeight="1" x14ac:dyDescent="0.2">
      <c r="B42" s="392"/>
      <c r="C42" s="392"/>
      <c r="D42" s="40" t="str">
        <f>IF(F42=1,"no intragroup transaction reported","")</f>
        <v/>
      </c>
      <c r="E42" s="39"/>
      <c r="F42" s="39">
        <f>IF(B8=FALSE,0,IF('CAB01.MELD'!F115&gt;0,0,1))</f>
        <v>0</v>
      </c>
      <c r="G42" s="40" t="str">
        <f>IF(AND(H42=FALSE,F42&gt;0),"!","OK")</f>
        <v>OK</v>
      </c>
      <c r="H42" s="239" t="b">
        <v>0</v>
      </c>
      <c r="I42" s="226"/>
    </row>
    <row r="43" spans="2:17" ht="15" customHeight="1" x14ac:dyDescent="0.2">
      <c r="B43" s="237"/>
      <c r="C43" s="38"/>
      <c r="D43" s="38"/>
      <c r="E43" s="38"/>
      <c r="F43" s="41"/>
      <c r="G43" s="38"/>
      <c r="H43" s="38"/>
      <c r="I43" s="226"/>
    </row>
    <row r="44" spans="2:17" ht="15" customHeight="1" x14ac:dyDescent="0.2">
      <c r="B44" s="42" t="str">
        <f>IF(E44&gt;0,"Error in report","")</f>
        <v>Error in report</v>
      </c>
      <c r="C44" s="43"/>
      <c r="D44" s="43"/>
      <c r="E44" s="44">
        <f>SUM(E29:E43)</f>
        <v>1</v>
      </c>
      <c r="F44" s="44">
        <f>SUM(F32:F43)</f>
        <v>0</v>
      </c>
      <c r="G44" s="43"/>
      <c r="H44" s="45" t="str">
        <f>IF(COUNTIF(G32:G43,"!")&gt;0,"Warning in report","")</f>
        <v/>
      </c>
      <c r="I44" s="226"/>
      <c r="Q44" s="46"/>
    </row>
    <row r="45" spans="2:17" ht="15" customHeight="1" x14ac:dyDescent="0.2">
      <c r="B45" s="104"/>
      <c r="C45" s="105"/>
      <c r="D45" s="105"/>
      <c r="E45" s="106"/>
      <c r="F45" s="106"/>
      <c r="G45" s="105"/>
      <c r="H45" s="105"/>
      <c r="I45" s="226"/>
      <c r="Q45" s="46"/>
    </row>
    <row r="46" spans="2:17" ht="45.75" customHeight="1" x14ac:dyDescent="0.2">
      <c r="B46" s="393" t="s">
        <v>789</v>
      </c>
      <c r="C46" s="394"/>
      <c r="D46" s="394"/>
      <c r="E46" s="394"/>
      <c r="F46" s="394"/>
      <c r="G46" s="394"/>
      <c r="H46" s="394"/>
    </row>
    <row r="47" spans="2:17" ht="30" hidden="1" customHeight="1" x14ac:dyDescent="0.2">
      <c r="B47" s="394"/>
      <c r="C47" s="394"/>
      <c r="D47" s="394"/>
      <c r="E47" s="394"/>
      <c r="F47" s="394"/>
      <c r="G47" s="394"/>
      <c r="H47" s="394"/>
    </row>
    <row r="48" spans="2:17" s="226" customFormat="1" ht="18" hidden="1" customHeight="1" x14ac:dyDescent="0.2">
      <c r="F48" s="339"/>
      <c r="G48" s="339"/>
      <c r="H48" s="339"/>
    </row>
    <row r="49" spans="2:11" s="226" customFormat="1" ht="18" hidden="1" customHeight="1" x14ac:dyDescent="0.2">
      <c r="F49" s="339"/>
      <c r="G49" s="339"/>
      <c r="H49" s="339"/>
    </row>
    <row r="50" spans="2:11" s="226" customFormat="1" ht="18" hidden="1" customHeight="1" x14ac:dyDescent="0.2">
      <c r="B50" s="339"/>
      <c r="C50" s="339"/>
      <c r="D50" s="339"/>
      <c r="F50" s="339"/>
      <c r="G50" s="339"/>
      <c r="H50" s="339"/>
    </row>
    <row r="51" spans="2:11" s="226" customFormat="1" ht="18" hidden="1" customHeight="1" x14ac:dyDescent="0.2">
      <c r="F51" s="339"/>
      <c r="G51" s="339"/>
      <c r="H51" s="339"/>
    </row>
    <row r="52" spans="2:11" ht="6.75" customHeight="1" x14ac:dyDescent="0.2">
      <c r="B52" s="47"/>
      <c r="C52" s="240"/>
      <c r="D52" s="240"/>
      <c r="E52" s="240"/>
      <c r="F52" s="240"/>
      <c r="G52" s="240"/>
      <c r="H52" s="240"/>
    </row>
    <row r="53" spans="2:11" ht="21" customHeight="1" x14ac:dyDescent="0.2">
      <c r="B53" s="102" t="s">
        <v>738</v>
      </c>
      <c r="C53" s="48"/>
      <c r="D53" s="48"/>
      <c r="E53" s="48"/>
      <c r="F53" s="15" t="s">
        <v>742</v>
      </c>
      <c r="G53" s="84"/>
      <c r="H53" s="95" t="str">
        <f>HYPERLINK("mailto:servicebop@snb.ch?subject="&amp;H58&amp;" Question","servicebop@snb.ch")</f>
        <v>servicebop@snb.ch</v>
      </c>
    </row>
    <row r="54" spans="2:11" x14ac:dyDescent="0.2">
      <c r="B54" s="264" t="s">
        <v>739</v>
      </c>
      <c r="C54" s="48"/>
      <c r="D54" s="48"/>
      <c r="F54" s="94" t="s">
        <v>795</v>
      </c>
      <c r="G54" s="19"/>
      <c r="H54" s="288" t="s">
        <v>800</v>
      </c>
    </row>
    <row r="55" spans="2:11" x14ac:dyDescent="0.2">
      <c r="B55" s="102" t="s">
        <v>740</v>
      </c>
      <c r="C55" s="48"/>
      <c r="D55" s="48"/>
      <c r="E55" s="48"/>
      <c r="F55" s="50"/>
      <c r="G55" s="48"/>
      <c r="H55" s="49"/>
      <c r="K55" s="19"/>
    </row>
    <row r="56" spans="2:11" x14ac:dyDescent="0.2">
      <c r="B56" s="102" t="s">
        <v>741</v>
      </c>
      <c r="C56" s="48"/>
      <c r="D56" s="48"/>
      <c r="E56" s="48"/>
      <c r="F56" s="94"/>
      <c r="G56" s="48"/>
      <c r="H56" s="50"/>
      <c r="K56" s="19"/>
    </row>
    <row r="57" spans="2:11" x14ac:dyDescent="0.2">
      <c r="B57" s="102" t="s">
        <v>799</v>
      </c>
      <c r="C57" s="48"/>
      <c r="D57" s="48"/>
      <c r="E57" s="48"/>
      <c r="F57" s="15" t="s">
        <v>743</v>
      </c>
      <c r="H57" s="95" t="str">
        <f>HYPERLINK("mailto:forms@snb.ch?subject="&amp;H58&amp;" Question","forms@snb.ch")</f>
        <v>forms@snb.ch</v>
      </c>
    </row>
    <row r="58" spans="2:11" x14ac:dyDescent="0.2">
      <c r="B58" s="102"/>
      <c r="C58" s="48"/>
      <c r="D58" s="48"/>
      <c r="E58" s="48"/>
      <c r="F58" s="48"/>
      <c r="G58" s="48"/>
      <c r="H58" s="245" t="str">
        <f>IF(TYPE(H4)=2,H3,H3&amp;"  "&amp;DAY(H4)&amp;"."&amp;MONTH(H4)&amp;"."&amp;YEAR(H4))</f>
        <v>XXXXXX</v>
      </c>
    </row>
    <row r="59" spans="2:11" ht="12.95" customHeight="1" x14ac:dyDescent="0.2">
      <c r="C59" s="18"/>
      <c r="D59" s="18"/>
      <c r="E59" s="18"/>
      <c r="F59" s="18"/>
      <c r="G59" s="18"/>
      <c r="H59" s="18"/>
    </row>
    <row r="61" spans="2:11" ht="42" customHeight="1" x14ac:dyDescent="0.2">
      <c r="B61" s="397" t="s">
        <v>744</v>
      </c>
      <c r="C61" s="398"/>
      <c r="D61" s="398"/>
      <c r="E61" s="398"/>
      <c r="F61" s="398"/>
      <c r="G61" s="398"/>
      <c r="H61" s="398"/>
    </row>
    <row r="63" spans="2:11" ht="31.5" customHeight="1" x14ac:dyDescent="0.2">
      <c r="B63" s="265" t="s">
        <v>745</v>
      </c>
      <c r="C63" s="270" t="s">
        <v>767</v>
      </c>
      <c r="D63" s="241" t="s">
        <v>746</v>
      </c>
      <c r="E63" s="242"/>
      <c r="F63" s="243"/>
      <c r="G63" s="390" t="s">
        <v>747</v>
      </c>
      <c r="H63" s="390"/>
    </row>
    <row r="64" spans="2:11" x14ac:dyDescent="0.2">
      <c r="B64" s="222"/>
      <c r="C64" s="222"/>
      <c r="D64" s="399"/>
      <c r="E64" s="400"/>
      <c r="F64" s="401"/>
      <c r="G64" s="386"/>
      <c r="H64" s="386"/>
    </row>
    <row r="65" spans="2:8" x14ac:dyDescent="0.2">
      <c r="B65" s="222"/>
      <c r="C65" s="222"/>
      <c r="D65" s="399"/>
      <c r="E65" s="400"/>
      <c r="F65" s="401"/>
      <c r="G65" s="386"/>
      <c r="H65" s="386"/>
    </row>
    <row r="66" spans="2:8" x14ac:dyDescent="0.2">
      <c r="B66" s="222"/>
      <c r="C66" s="222"/>
      <c r="D66" s="399"/>
      <c r="E66" s="400"/>
      <c r="F66" s="401"/>
      <c r="G66" s="386"/>
      <c r="H66" s="386"/>
    </row>
    <row r="67" spans="2:8" x14ac:dyDescent="0.2">
      <c r="B67" s="222"/>
      <c r="C67" s="222"/>
      <c r="D67" s="399"/>
      <c r="E67" s="400"/>
      <c r="F67" s="401"/>
      <c r="G67" s="386"/>
      <c r="H67" s="386"/>
    </row>
    <row r="68" spans="2:8" x14ac:dyDescent="0.2">
      <c r="B68" s="222"/>
      <c r="C68" s="222"/>
      <c r="D68" s="399"/>
      <c r="E68" s="400"/>
      <c r="F68" s="401"/>
      <c r="G68" s="386"/>
      <c r="H68" s="386"/>
    </row>
    <row r="69" spans="2:8" x14ac:dyDescent="0.2">
      <c r="B69" s="222"/>
      <c r="C69" s="222"/>
      <c r="D69" s="399"/>
      <c r="E69" s="400"/>
      <c r="F69" s="401"/>
      <c r="G69" s="386"/>
      <c r="H69" s="386"/>
    </row>
    <row r="70" spans="2:8" x14ac:dyDescent="0.2">
      <c r="B70" s="222"/>
      <c r="C70" s="222"/>
      <c r="D70" s="399"/>
      <c r="E70" s="400"/>
      <c r="F70" s="401"/>
      <c r="G70" s="386"/>
      <c r="H70" s="386"/>
    </row>
    <row r="71" spans="2:8" x14ac:dyDescent="0.2">
      <c r="B71" s="222"/>
      <c r="C71" s="222"/>
      <c r="D71" s="399"/>
      <c r="E71" s="400"/>
      <c r="F71" s="401"/>
      <c r="G71" s="386"/>
      <c r="H71" s="386"/>
    </row>
    <row r="72" spans="2:8" x14ac:dyDescent="0.2">
      <c r="B72" s="222"/>
      <c r="C72" s="222"/>
      <c r="D72" s="399"/>
      <c r="E72" s="400"/>
      <c r="F72" s="401"/>
      <c r="G72" s="386"/>
      <c r="H72" s="386"/>
    </row>
    <row r="73" spans="2:8" x14ac:dyDescent="0.2">
      <c r="B73" s="222"/>
      <c r="C73" s="222"/>
      <c r="D73" s="399"/>
      <c r="E73" s="400"/>
      <c r="F73" s="401"/>
      <c r="G73" s="386"/>
      <c r="H73" s="386"/>
    </row>
    <row r="74" spans="2:8" x14ac:dyDescent="0.2">
      <c r="B74" s="222"/>
      <c r="C74" s="222"/>
      <c r="D74" s="399"/>
      <c r="E74" s="400"/>
      <c r="F74" s="401"/>
      <c r="G74" s="386"/>
      <c r="H74" s="386"/>
    </row>
    <row r="75" spans="2:8" x14ac:dyDescent="0.2">
      <c r="B75" s="222"/>
      <c r="C75" s="222"/>
      <c r="D75" s="399"/>
      <c r="E75" s="400"/>
      <c r="F75" s="401"/>
      <c r="G75" s="386"/>
      <c r="H75" s="386"/>
    </row>
    <row r="76" spans="2:8" x14ac:dyDescent="0.2">
      <c r="B76" s="222"/>
      <c r="C76" s="222"/>
      <c r="D76" s="399"/>
      <c r="E76" s="400"/>
      <c r="F76" s="401"/>
      <c r="G76" s="386"/>
      <c r="H76" s="386"/>
    </row>
    <row r="77" spans="2:8" x14ac:dyDescent="0.2">
      <c r="B77" s="222"/>
      <c r="C77" s="222"/>
      <c r="D77" s="399"/>
      <c r="E77" s="400"/>
      <c r="F77" s="401"/>
      <c r="G77" s="386"/>
      <c r="H77" s="386"/>
    </row>
    <row r="78" spans="2:8" x14ac:dyDescent="0.2">
      <c r="B78" s="222"/>
      <c r="C78" s="222"/>
      <c r="D78" s="399"/>
      <c r="E78" s="400"/>
      <c r="F78" s="401"/>
      <c r="G78" s="386"/>
      <c r="H78" s="386"/>
    </row>
    <row r="79" spans="2:8" x14ac:dyDescent="0.2">
      <c r="B79" s="222"/>
      <c r="C79" s="222"/>
      <c r="D79" s="399"/>
      <c r="E79" s="400"/>
      <c r="F79" s="401"/>
      <c r="G79" s="386"/>
      <c r="H79" s="386"/>
    </row>
    <row r="80" spans="2:8" x14ac:dyDescent="0.2">
      <c r="B80" s="222"/>
      <c r="C80" s="222"/>
      <c r="D80" s="399"/>
      <c r="E80" s="400"/>
      <c r="F80" s="401"/>
      <c r="G80" s="386"/>
      <c r="H80" s="386"/>
    </row>
    <row r="81" spans="2:8" x14ac:dyDescent="0.2">
      <c r="B81" s="222"/>
      <c r="C81" s="222"/>
      <c r="D81" s="399"/>
      <c r="E81" s="400"/>
      <c r="F81" s="401"/>
      <c r="G81" s="386"/>
      <c r="H81" s="386"/>
    </row>
    <row r="82" spans="2:8" x14ac:dyDescent="0.2">
      <c r="B82" s="222"/>
      <c r="C82" s="222"/>
      <c r="D82" s="399"/>
      <c r="E82" s="400"/>
      <c r="F82" s="401"/>
      <c r="G82" s="386"/>
      <c r="H82" s="386"/>
    </row>
    <row r="83" spans="2:8" x14ac:dyDescent="0.2">
      <c r="B83" s="222"/>
      <c r="C83" s="222"/>
      <c r="D83" s="399"/>
      <c r="E83" s="400"/>
      <c r="F83" s="401"/>
      <c r="G83" s="386"/>
      <c r="H83" s="386"/>
    </row>
    <row r="84" spans="2:8" x14ac:dyDescent="0.2">
      <c r="B84" s="222"/>
      <c r="C84" s="222"/>
      <c r="D84" s="399"/>
      <c r="E84" s="400"/>
      <c r="F84" s="401"/>
      <c r="G84" s="386"/>
      <c r="H84" s="386"/>
    </row>
    <row r="85" spans="2:8" x14ac:dyDescent="0.2">
      <c r="B85" s="222"/>
      <c r="C85" s="222"/>
      <c r="D85" s="399"/>
      <c r="E85" s="400"/>
      <c r="F85" s="401"/>
      <c r="G85" s="386"/>
      <c r="H85" s="386"/>
    </row>
    <row r="86" spans="2:8" x14ac:dyDescent="0.2">
      <c r="B86" s="222"/>
      <c r="C86" s="222"/>
      <c r="D86" s="399"/>
      <c r="E86" s="400"/>
      <c r="F86" s="401"/>
      <c r="G86" s="386"/>
      <c r="H86" s="386"/>
    </row>
    <row r="87" spans="2:8" x14ac:dyDescent="0.2">
      <c r="B87" s="222"/>
      <c r="C87" s="222"/>
      <c r="D87" s="399"/>
      <c r="E87" s="400"/>
      <c r="F87" s="401"/>
      <c r="G87" s="386"/>
      <c r="H87" s="386"/>
    </row>
    <row r="88" spans="2:8" x14ac:dyDescent="0.2">
      <c r="B88" s="222"/>
      <c r="C88" s="222"/>
      <c r="D88" s="399"/>
      <c r="E88" s="400"/>
      <c r="F88" s="401"/>
      <c r="G88" s="386"/>
      <c r="H88" s="386"/>
    </row>
    <row r="89" spans="2:8" x14ac:dyDescent="0.2">
      <c r="B89" s="222"/>
      <c r="C89" s="222"/>
      <c r="D89" s="399"/>
      <c r="E89" s="400"/>
      <c r="F89" s="401"/>
      <c r="G89" s="386"/>
      <c r="H89" s="386"/>
    </row>
    <row r="90" spans="2:8" x14ac:dyDescent="0.2">
      <c r="B90" s="222"/>
      <c r="C90" s="222"/>
      <c r="D90" s="399"/>
      <c r="E90" s="400"/>
      <c r="F90" s="401"/>
      <c r="G90" s="386"/>
      <c r="H90" s="386"/>
    </row>
    <row r="91" spans="2:8" x14ac:dyDescent="0.2">
      <c r="H91" s="21">
        <f>COUNTA(B64:H90)</f>
        <v>0</v>
      </c>
    </row>
  </sheetData>
  <sheetProtection sheet="1" objects="1" scenarios="1"/>
  <mergeCells count="73">
    <mergeCell ref="D84:F84"/>
    <mergeCell ref="G84:H84"/>
    <mergeCell ref="D85:F85"/>
    <mergeCell ref="G85:H85"/>
    <mergeCell ref="D90:F90"/>
    <mergeCell ref="G90:H90"/>
    <mergeCell ref="D87:F87"/>
    <mergeCell ref="G87:H87"/>
    <mergeCell ref="D88:F88"/>
    <mergeCell ref="G88:H88"/>
    <mergeCell ref="D89:F89"/>
    <mergeCell ref="G89:H89"/>
    <mergeCell ref="D77:F77"/>
    <mergeCell ref="G77:H77"/>
    <mergeCell ref="D78:F78"/>
    <mergeCell ref="G78:H78"/>
    <mergeCell ref="D86:F86"/>
    <mergeCell ref="G86:H86"/>
    <mergeCell ref="D80:F80"/>
    <mergeCell ref="G80:H80"/>
    <mergeCell ref="D79:F79"/>
    <mergeCell ref="G79:H79"/>
    <mergeCell ref="D81:F81"/>
    <mergeCell ref="G81:H81"/>
    <mergeCell ref="D83:F83"/>
    <mergeCell ref="G83:H83"/>
    <mergeCell ref="D82:F82"/>
    <mergeCell ref="G82:H82"/>
    <mergeCell ref="D76:F76"/>
    <mergeCell ref="G76:H76"/>
    <mergeCell ref="D68:F68"/>
    <mergeCell ref="D69:F69"/>
    <mergeCell ref="D70:F70"/>
    <mergeCell ref="D71:F71"/>
    <mergeCell ref="G71:H71"/>
    <mergeCell ref="D72:F72"/>
    <mergeCell ref="G72:H72"/>
    <mergeCell ref="G70:H70"/>
    <mergeCell ref="D73:F73"/>
    <mergeCell ref="G73:H73"/>
    <mergeCell ref="D74:F74"/>
    <mergeCell ref="G74:H74"/>
    <mergeCell ref="D75:F75"/>
    <mergeCell ref="G75:H75"/>
    <mergeCell ref="D64:F64"/>
    <mergeCell ref="G68:H68"/>
    <mergeCell ref="G69:H69"/>
    <mergeCell ref="F48:H48"/>
    <mergeCell ref="F49:H49"/>
    <mergeCell ref="B50:D50"/>
    <mergeCell ref="F50:H50"/>
    <mergeCell ref="D66:F66"/>
    <mergeCell ref="D67:F67"/>
    <mergeCell ref="G66:H66"/>
    <mergeCell ref="G67:H67"/>
    <mergeCell ref="D65:F65"/>
    <mergeCell ref="F51:H51"/>
    <mergeCell ref="C8:H8"/>
    <mergeCell ref="C10:H10"/>
    <mergeCell ref="G65:H65"/>
    <mergeCell ref="C11:G11"/>
    <mergeCell ref="D14:E14"/>
    <mergeCell ref="D15:E15"/>
    <mergeCell ref="G63:H63"/>
    <mergeCell ref="G64:H64"/>
    <mergeCell ref="D16:E16"/>
    <mergeCell ref="D17:E17"/>
    <mergeCell ref="C26:H26"/>
    <mergeCell ref="B42:C42"/>
    <mergeCell ref="B46:H46"/>
    <mergeCell ref="B47:H47"/>
    <mergeCell ref="B23:D23"/>
    <mergeCell ref="B61:H61"/>
  </mergeCells>
  <conditionalFormatting sqref="G32:G42">
    <cfRule type="cellIs" dxfId="4" priority="26" stopIfTrue="1" operator="equal">
      <formula>"!"</formula>
    </cfRule>
  </conditionalFormatting>
  <conditionalFormatting sqref="E44:F45">
    <cfRule type="cellIs" dxfId="3" priority="25" stopIfTrue="1" operator="greaterThan">
      <formula>0</formula>
    </cfRule>
  </conditionalFormatting>
  <conditionalFormatting sqref="I4">
    <cfRule type="expression" dxfId="2" priority="22" stopIfTrue="1">
      <formula>($E$9)="Bitte letzten Tag des Jahres (31.12.) eingeben"</formula>
    </cfRule>
  </conditionalFormatting>
  <conditionalFormatting sqref="B27:H27">
    <cfRule type="expression" dxfId="1" priority="11" stopIfTrue="1">
      <formula>$E44&gt;0</formula>
    </cfRule>
  </conditionalFormatting>
  <conditionalFormatting sqref="B63:H63">
    <cfRule type="expression" dxfId="0" priority="1" stopIfTrue="1">
      <formula>$B$10=TRUE</formula>
    </cfRule>
  </conditionalFormatting>
  <dataValidations count="2">
    <dataValidation type="whole" allowBlank="1" showInputMessage="1" showErrorMessage="1" sqref="H3">
      <formula1>100000</formula1>
      <formula2>999999</formula2>
    </dataValidation>
    <dataValidation type="list" allowBlank="1" showInputMessage="1" showErrorMessage="1" sqref="H5">
      <formula1>"Correction,Test"</formula1>
    </dataValidation>
  </dataValidations>
  <hyperlinks>
    <hyperlink ref="B32" location="CAB01.MELD!A1" display="CAB01.MELD"/>
    <hyperlink ref="C8:H8" location="COM_2.4" display="Wir melden auch konzerninterne Transaktionen"/>
    <hyperlink ref="C10:H10" location="COM_2.5" display="Aggregierte Meldung für alle unten aufgeführten verbundenen Unternehmen"/>
    <hyperlink ref="E19" location="Instructions!A1" display="Instructions"/>
    <hyperlink ref="E21" location="Selektion!A1" display="Selektion"/>
    <hyperlink ref="B23" location="Manual_6" display="Konsistenzprüfungen (rechnerische Prüfungen)"/>
    <hyperlink ref="B61:H61" location="COM_2.5" display="COM_2.5"/>
  </hyperlinks>
  <pageMargins left="0.78740157480314965" right="0.47244094488188981" top="0.78740157480314965" bottom="0.78740157480314965" header="0.31496062992125984" footer="0.31496062992125984"/>
  <pageSetup paperSize="9" scale="74" fitToHeight="2" orientation="portrait" r:id="rId1"/>
  <headerFooter>
    <oddFooter>&amp;L&amp;"Arial,Fett"SNB Confidential&amp;C&amp;D&amp;Rpage &amp;P</oddFooter>
  </headerFooter>
  <rowBreaks count="1" manualBreakCount="1">
    <brk id="5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417" r:id="rId4" name="Check Box 369">
              <controlPr defaultSize="0" autoFill="0" autoLine="0" autoPict="0">
                <anchor moveWithCells="1">
                  <from>
                    <xdr:col>7</xdr:col>
                    <xdr:colOff>47625</xdr:colOff>
                    <xdr:row>30</xdr:row>
                    <xdr:rowOff>142875</xdr:rowOff>
                  </from>
                  <to>
                    <xdr:col>7</xdr:col>
                    <xdr:colOff>419100</xdr:colOff>
                    <xdr:row>40</xdr:row>
                    <xdr:rowOff>47625</xdr:rowOff>
                  </to>
                </anchor>
              </controlPr>
            </control>
          </mc:Choice>
        </mc:AlternateContent>
        <mc:AlternateContent xmlns:mc="http://schemas.openxmlformats.org/markup-compatibility/2006">
          <mc:Choice Requires="x14">
            <control shapeId="2426" r:id="rId5" name="Check Box 378">
              <controlPr defaultSize="0" autoFill="0" autoLine="0" autoPict="0">
                <anchor moveWithCells="1">
                  <from>
                    <xdr:col>1</xdr:col>
                    <xdr:colOff>552450</xdr:colOff>
                    <xdr:row>7</xdr:row>
                    <xdr:rowOff>0</xdr:rowOff>
                  </from>
                  <to>
                    <xdr:col>2</xdr:col>
                    <xdr:colOff>0</xdr:colOff>
                    <xdr:row>8</xdr:row>
                    <xdr:rowOff>57150</xdr:rowOff>
                  </to>
                </anchor>
              </controlPr>
            </control>
          </mc:Choice>
        </mc:AlternateContent>
        <mc:AlternateContent xmlns:mc="http://schemas.openxmlformats.org/markup-compatibility/2006">
          <mc:Choice Requires="x14">
            <control shapeId="2427" r:id="rId6" name="Check Box 379">
              <controlPr defaultSize="0" autoFill="0" autoLine="0" autoPict="0">
                <anchor moveWithCells="1">
                  <from>
                    <xdr:col>1</xdr:col>
                    <xdr:colOff>552450</xdr:colOff>
                    <xdr:row>9</xdr:row>
                    <xdr:rowOff>0</xdr:rowOff>
                  </from>
                  <to>
                    <xdr:col>2</xdr:col>
                    <xdr:colOff>0</xdr:colOff>
                    <xdr:row>9</xdr:row>
                    <xdr:rowOff>285750</xdr:rowOff>
                  </to>
                </anchor>
              </controlPr>
            </control>
          </mc:Choice>
        </mc:AlternateContent>
        <mc:AlternateContent xmlns:mc="http://schemas.openxmlformats.org/markup-compatibility/2006">
          <mc:Choice Requires="x14">
            <control shapeId="2428" r:id="rId7" name="Check Box 380">
              <controlPr defaultSize="0" autoFill="0" autoLine="0" autoPict="0">
                <anchor moveWithCells="1">
                  <from>
                    <xdr:col>7</xdr:col>
                    <xdr:colOff>47625</xdr:colOff>
                    <xdr:row>40</xdr:row>
                    <xdr:rowOff>171450</xdr:rowOff>
                  </from>
                  <to>
                    <xdr:col>7</xdr:col>
                    <xdr:colOff>419100</xdr:colOff>
                    <xdr:row>42</xdr:row>
                    <xdr:rowOff>0</xdr:rowOff>
                  </to>
                </anchor>
              </controlPr>
            </control>
          </mc:Choice>
        </mc:AlternateContent>
        <mc:AlternateContent xmlns:mc="http://schemas.openxmlformats.org/markup-compatibility/2006">
          <mc:Choice Requires="x14">
            <control shapeId="2429" r:id="rId8" name="Check Box 381">
              <controlPr defaultSize="0" autoFill="0" autoLine="0" autoPict="0">
                <anchor moveWithCells="1">
                  <from>
                    <xdr:col>7</xdr:col>
                    <xdr:colOff>47625</xdr:colOff>
                    <xdr:row>40</xdr:row>
                    <xdr:rowOff>171450</xdr:rowOff>
                  </from>
                  <to>
                    <xdr:col>7</xdr:col>
                    <xdr:colOff>419100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showRowColHeaders="0" zoomScale="80" zoomScaleNormal="80" workbookViewId="0">
      <pane xSplit="5" ySplit="12" topLeftCell="F13" activePane="bottomRight" state="frozen"/>
      <selection activeCell="E5" sqref="E5"/>
      <selection pane="topRight" activeCell="E5" sqref="E5"/>
      <selection pane="bottomLeft" activeCell="E5" sqref="E5"/>
      <selection pane="bottomRight" activeCell="F14" sqref="F14"/>
    </sheetView>
  </sheetViews>
  <sheetFormatPr baseColWidth="10" defaultRowHeight="12.75" x14ac:dyDescent="0.2"/>
  <cols>
    <col min="1" max="1" width="4.7109375" style="51" customWidth="1"/>
    <col min="2" max="2" width="10.42578125" style="3" customWidth="1"/>
    <col min="3" max="3" width="47.28515625" style="3" customWidth="1"/>
    <col min="4" max="4" width="7.85546875" style="3" customWidth="1"/>
    <col min="5" max="5" width="4.7109375" style="3" customWidth="1"/>
    <col min="6" max="7" width="17.7109375" style="51" customWidth="1"/>
    <col min="8" max="8" width="17.7109375" style="3" customWidth="1"/>
    <col min="9" max="9" width="17.7109375" style="51" customWidth="1"/>
    <col min="10" max="12" width="17.7109375" style="3" customWidth="1"/>
    <col min="13" max="13" width="17.7109375" style="51" customWidth="1"/>
    <col min="14" max="16" width="17.7109375" style="3" customWidth="1"/>
    <col min="17" max="17" width="17.7109375" style="51" customWidth="1"/>
    <col min="18" max="21" width="17.7109375" style="3" customWidth="1"/>
    <col min="22" max="22" width="4.7109375" style="51" customWidth="1"/>
    <col min="23" max="23" width="19.7109375" style="3" customWidth="1"/>
    <col min="24" max="16384" width="11.42578125" style="3"/>
  </cols>
  <sheetData>
    <row r="1" spans="1:22" ht="20.25" customHeight="1" x14ac:dyDescent="0.25">
      <c r="F1" s="28" t="s">
        <v>652</v>
      </c>
      <c r="L1" s="28"/>
      <c r="M1" s="28"/>
      <c r="T1" s="15" t="s">
        <v>633</v>
      </c>
      <c r="U1" s="99" t="s">
        <v>305</v>
      </c>
    </row>
    <row r="2" spans="1:22" ht="18" x14ac:dyDescent="0.2">
      <c r="F2" s="289" t="s">
        <v>748</v>
      </c>
      <c r="H2" s="57"/>
      <c r="I2" s="57"/>
      <c r="L2" s="19"/>
      <c r="M2" s="19"/>
      <c r="T2" s="15" t="s">
        <v>804</v>
      </c>
      <c r="U2" s="99" t="str">
        <f>Start!H3</f>
        <v>XXXXXX</v>
      </c>
    </row>
    <row r="3" spans="1:22" ht="18" x14ac:dyDescent="0.25">
      <c r="F3" s="20"/>
      <c r="H3" s="1"/>
      <c r="I3" s="1"/>
      <c r="L3" s="20"/>
      <c r="M3" s="20"/>
      <c r="T3" s="15" t="s">
        <v>634</v>
      </c>
      <c r="U3" s="100" t="str">
        <f>Start!H4</f>
        <v>DD.MM.YYYY</v>
      </c>
    </row>
    <row r="4" spans="1:22" ht="9" customHeight="1" x14ac:dyDescent="0.25">
      <c r="H4" s="20"/>
      <c r="I4" s="20"/>
      <c r="L4" s="19"/>
      <c r="M4" s="19"/>
    </row>
    <row r="5" spans="1:22" hidden="1" x14ac:dyDescent="0.2">
      <c r="H5" s="19"/>
      <c r="I5" s="19"/>
    </row>
    <row r="6" spans="1:22" ht="12.75" customHeight="1" x14ac:dyDescent="0.2">
      <c r="B6" s="113"/>
      <c r="C6" s="114"/>
      <c r="D6" s="16"/>
      <c r="E6" s="16"/>
    </row>
    <row r="7" spans="1:22" s="51" customFormat="1" ht="24" customHeight="1" x14ac:dyDescent="0.2">
      <c r="D7" s="16"/>
      <c r="E7" s="5"/>
      <c r="F7" s="373" t="s">
        <v>653</v>
      </c>
      <c r="G7" s="374"/>
      <c r="H7" s="192" t="s">
        <v>656</v>
      </c>
      <c r="I7" s="115"/>
      <c r="J7" s="111"/>
      <c r="K7" s="111"/>
      <c r="L7" s="80"/>
      <c r="M7" s="80"/>
      <c r="N7" s="80"/>
      <c r="O7" s="80"/>
      <c r="P7" s="80"/>
      <c r="Q7" s="80"/>
      <c r="R7" s="80"/>
      <c r="S7" s="80"/>
      <c r="T7" s="404" t="s">
        <v>667</v>
      </c>
      <c r="U7" s="404" t="s">
        <v>668</v>
      </c>
      <c r="V7" s="5"/>
    </row>
    <row r="8" spans="1:22" ht="36" customHeight="1" x14ac:dyDescent="0.2">
      <c r="B8" s="244"/>
      <c r="C8" s="244"/>
      <c r="D8" s="16"/>
      <c r="E8" s="6"/>
      <c r="F8" s="410"/>
      <c r="G8" s="411"/>
      <c r="H8" s="330" t="s">
        <v>657</v>
      </c>
      <c r="I8" s="412"/>
      <c r="J8" s="412"/>
      <c r="K8" s="413"/>
      <c r="L8" s="330" t="s">
        <v>661</v>
      </c>
      <c r="M8" s="412"/>
      <c r="N8" s="412"/>
      <c r="O8" s="413"/>
      <c r="P8" s="330" t="s">
        <v>664</v>
      </c>
      <c r="Q8" s="412"/>
      <c r="R8" s="412"/>
      <c r="S8" s="412"/>
      <c r="T8" s="405"/>
      <c r="U8" s="405"/>
      <c r="V8" s="6"/>
    </row>
    <row r="9" spans="1:22" ht="56.25" customHeight="1" x14ac:dyDescent="0.2">
      <c r="B9" s="402" t="s">
        <v>749</v>
      </c>
      <c r="C9" s="403"/>
      <c r="D9" s="16"/>
      <c r="E9" s="6"/>
      <c r="F9" s="79" t="s">
        <v>654</v>
      </c>
      <c r="G9" s="260" t="s">
        <v>655</v>
      </c>
      <c r="H9" s="116" t="s">
        <v>306</v>
      </c>
      <c r="I9" s="112" t="s">
        <v>658</v>
      </c>
      <c r="J9" s="79" t="s">
        <v>659</v>
      </c>
      <c r="K9" s="112" t="s">
        <v>660</v>
      </c>
      <c r="L9" s="112" t="s">
        <v>306</v>
      </c>
      <c r="M9" s="112" t="s">
        <v>768</v>
      </c>
      <c r="N9" s="79" t="s">
        <v>662</v>
      </c>
      <c r="O9" s="112" t="s">
        <v>663</v>
      </c>
      <c r="P9" s="112" t="s">
        <v>306</v>
      </c>
      <c r="Q9" s="112" t="s">
        <v>665</v>
      </c>
      <c r="R9" s="79" t="s">
        <v>666</v>
      </c>
      <c r="S9" s="272" t="s">
        <v>772</v>
      </c>
      <c r="T9" s="406"/>
      <c r="U9" s="406"/>
      <c r="V9" s="6"/>
    </row>
    <row r="10" spans="1:22" s="51" customFormat="1" ht="15.75" customHeight="1" x14ac:dyDescent="0.2">
      <c r="D10" s="16"/>
      <c r="E10" s="6"/>
      <c r="F10" s="407" t="s">
        <v>304</v>
      </c>
      <c r="G10" s="408"/>
      <c r="H10" s="407" t="s">
        <v>303</v>
      </c>
      <c r="I10" s="408"/>
      <c r="J10" s="408"/>
      <c r="K10" s="408"/>
      <c r="L10" s="408"/>
      <c r="M10" s="408"/>
      <c r="N10" s="408"/>
      <c r="O10" s="408"/>
      <c r="P10" s="408"/>
      <c r="Q10" s="408"/>
      <c r="R10" s="408"/>
      <c r="S10" s="409"/>
      <c r="T10" s="252" t="s">
        <v>296</v>
      </c>
      <c r="U10" s="252" t="s">
        <v>297</v>
      </c>
      <c r="V10" s="6"/>
    </row>
    <row r="11" spans="1:22" ht="3" customHeight="1" x14ac:dyDescent="0.2">
      <c r="B11" s="51"/>
      <c r="C11" s="16"/>
      <c r="D11" s="16"/>
      <c r="E11" s="6"/>
      <c r="F11" s="59"/>
      <c r="G11" s="10"/>
      <c r="H11" s="10"/>
      <c r="I11" s="10"/>
      <c r="J11" s="10"/>
      <c r="K11" s="10"/>
      <c r="L11" s="10"/>
      <c r="M11" s="10"/>
      <c r="N11" s="10"/>
      <c r="O11" s="10"/>
      <c r="P11" s="10"/>
      <c r="Q11" s="10"/>
      <c r="R11" s="10"/>
      <c r="S11" s="10"/>
      <c r="T11" s="10"/>
      <c r="U11" s="10"/>
      <c r="V11" s="6"/>
    </row>
    <row r="12" spans="1:22" ht="36" customHeight="1" x14ac:dyDescent="0.2">
      <c r="A12" s="178"/>
      <c r="B12" s="61" t="s">
        <v>750</v>
      </c>
      <c r="C12" s="62" t="s">
        <v>705</v>
      </c>
      <c r="D12" s="81" t="s">
        <v>0</v>
      </c>
      <c r="E12" s="7"/>
      <c r="F12" s="60" t="s">
        <v>635</v>
      </c>
      <c r="G12" s="60" t="s">
        <v>636</v>
      </c>
      <c r="H12" s="60" t="s">
        <v>637</v>
      </c>
      <c r="I12" s="2" t="s">
        <v>638</v>
      </c>
      <c r="J12" s="60" t="s">
        <v>639</v>
      </c>
      <c r="K12" s="2" t="s">
        <v>640</v>
      </c>
      <c r="L12" s="60" t="s">
        <v>641</v>
      </c>
      <c r="M12" s="2" t="s">
        <v>642</v>
      </c>
      <c r="N12" s="60" t="s">
        <v>643</v>
      </c>
      <c r="O12" s="2" t="s">
        <v>644</v>
      </c>
      <c r="P12" s="60" t="s">
        <v>645</v>
      </c>
      <c r="Q12" s="2" t="s">
        <v>646</v>
      </c>
      <c r="R12" s="60" t="s">
        <v>647</v>
      </c>
      <c r="S12" s="2" t="s">
        <v>648</v>
      </c>
      <c r="T12" s="60" t="s">
        <v>649</v>
      </c>
      <c r="U12" s="2" t="s">
        <v>650</v>
      </c>
      <c r="V12" s="7"/>
    </row>
    <row r="13" spans="1:22" s="51" customFormat="1" ht="35.1" customHeight="1" thickBot="1" x14ac:dyDescent="0.25">
      <c r="A13" s="87"/>
      <c r="B13" s="120" t="s">
        <v>378</v>
      </c>
      <c r="C13" s="121"/>
      <c r="D13" s="122" t="s">
        <v>3</v>
      </c>
      <c r="E13" s="4"/>
      <c r="F13" s="88">
        <f>SUM(F14:F46)</f>
        <v>0</v>
      </c>
      <c r="G13" s="88">
        <f>SUM(G14:G46)</f>
        <v>0</v>
      </c>
      <c r="H13" s="88">
        <f t="shared" ref="H13:Q13" si="0">SUM(H14:H46)</f>
        <v>0</v>
      </c>
      <c r="I13" s="88">
        <f t="shared" si="0"/>
        <v>0</v>
      </c>
      <c r="J13" s="88">
        <f t="shared" si="0"/>
        <v>0</v>
      </c>
      <c r="K13" s="88">
        <f t="shared" si="0"/>
        <v>0</v>
      </c>
      <c r="L13" s="88">
        <f t="shared" si="0"/>
        <v>0</v>
      </c>
      <c r="M13" s="88">
        <f t="shared" si="0"/>
        <v>0</v>
      </c>
      <c r="N13" s="88">
        <f t="shared" si="0"/>
        <v>0</v>
      </c>
      <c r="O13" s="88">
        <f t="shared" si="0"/>
        <v>0</v>
      </c>
      <c r="P13" s="88">
        <f t="shared" si="0"/>
        <v>0</v>
      </c>
      <c r="Q13" s="88">
        <f t="shared" si="0"/>
        <v>0</v>
      </c>
      <c r="R13" s="88">
        <f>SUM(R14:R46)</f>
        <v>0</v>
      </c>
      <c r="S13" s="88">
        <f>SUM(S14:S46)</f>
        <v>0</v>
      </c>
      <c r="T13" s="88">
        <f>SUM(T14:T46)</f>
        <v>0</v>
      </c>
      <c r="U13" s="88">
        <f>SUM(U14:U46)</f>
        <v>0</v>
      </c>
      <c r="V13" s="4"/>
    </row>
    <row r="14" spans="1:22" ht="15.95" customHeight="1" thickTop="1" thickBot="1" x14ac:dyDescent="0.25">
      <c r="A14" s="87"/>
      <c r="B14" s="108" t="s">
        <v>378</v>
      </c>
      <c r="C14" s="123" t="s">
        <v>379</v>
      </c>
      <c r="D14" s="82" t="s">
        <v>4</v>
      </c>
      <c r="E14" s="4">
        <v>3</v>
      </c>
      <c r="F14" s="9"/>
      <c r="G14" s="9"/>
      <c r="H14" s="58">
        <f>SUM(I14:K14)</f>
        <v>0</v>
      </c>
      <c r="I14" s="9"/>
      <c r="J14" s="9"/>
      <c r="K14" s="9"/>
      <c r="L14" s="58">
        <f>SUM(M14:O14)</f>
        <v>0</v>
      </c>
      <c r="M14" s="9"/>
      <c r="N14" s="9"/>
      <c r="O14" s="9"/>
      <c r="P14" s="58">
        <f>SUM(Q14:S14)</f>
        <v>0</v>
      </c>
      <c r="Q14" s="9"/>
      <c r="R14" s="9"/>
      <c r="S14" s="9"/>
      <c r="T14" s="9"/>
      <c r="U14" s="9"/>
      <c r="V14" s="4">
        <v>3</v>
      </c>
    </row>
    <row r="15" spans="1:22" ht="15.95" customHeight="1" thickTop="1" thickBot="1" x14ac:dyDescent="0.25">
      <c r="A15" s="87"/>
      <c r="B15" s="108" t="s">
        <v>378</v>
      </c>
      <c r="C15" s="124" t="s">
        <v>380</v>
      </c>
      <c r="D15" s="82" t="s">
        <v>5</v>
      </c>
      <c r="E15" s="4">
        <v>4</v>
      </c>
      <c r="F15" s="9"/>
      <c r="G15" s="9"/>
      <c r="H15" s="58">
        <f t="shared" ref="H15:H45" si="1">SUM(I15:K15)</f>
        <v>0</v>
      </c>
      <c r="I15" s="9"/>
      <c r="J15" s="9"/>
      <c r="K15" s="9"/>
      <c r="L15" s="58">
        <f t="shared" ref="L15:L45" si="2">SUM(M15:O15)</f>
        <v>0</v>
      </c>
      <c r="M15" s="9"/>
      <c r="N15" s="9"/>
      <c r="O15" s="9"/>
      <c r="P15" s="58">
        <f t="shared" ref="P15:P45" si="3">SUM(Q15:S15)</f>
        <v>0</v>
      </c>
      <c r="Q15" s="9"/>
      <c r="R15" s="9"/>
      <c r="S15" s="9"/>
      <c r="T15" s="9"/>
      <c r="U15" s="9"/>
      <c r="V15" s="4">
        <v>4</v>
      </c>
    </row>
    <row r="16" spans="1:22" ht="15.95" customHeight="1" thickTop="1" thickBot="1" x14ac:dyDescent="0.25">
      <c r="A16" s="87"/>
      <c r="B16" s="108" t="s">
        <v>378</v>
      </c>
      <c r="C16" s="125" t="s">
        <v>881</v>
      </c>
      <c r="D16" s="82" t="s">
        <v>6</v>
      </c>
      <c r="E16" s="4">
        <v>31</v>
      </c>
      <c r="F16" s="9"/>
      <c r="G16" s="9"/>
      <c r="H16" s="58">
        <f t="shared" si="1"/>
        <v>0</v>
      </c>
      <c r="I16" s="9"/>
      <c r="J16" s="9"/>
      <c r="K16" s="9"/>
      <c r="L16" s="58">
        <f t="shared" si="2"/>
        <v>0</v>
      </c>
      <c r="M16" s="9"/>
      <c r="N16" s="9"/>
      <c r="O16" s="9"/>
      <c r="P16" s="58">
        <f t="shared" si="3"/>
        <v>0</v>
      </c>
      <c r="Q16" s="9"/>
      <c r="R16" s="9"/>
      <c r="S16" s="9"/>
      <c r="T16" s="9"/>
      <c r="U16" s="9"/>
      <c r="V16" s="4">
        <v>31</v>
      </c>
    </row>
    <row r="17" spans="1:22" ht="15.95" customHeight="1" thickTop="1" thickBot="1" x14ac:dyDescent="0.25">
      <c r="A17" s="87"/>
      <c r="B17" s="108" t="s">
        <v>378</v>
      </c>
      <c r="C17" s="125" t="s">
        <v>381</v>
      </c>
      <c r="D17" s="82" t="s">
        <v>7</v>
      </c>
      <c r="E17" s="4">
        <v>6</v>
      </c>
      <c r="F17" s="9"/>
      <c r="G17" s="9"/>
      <c r="H17" s="58">
        <f t="shared" si="1"/>
        <v>0</v>
      </c>
      <c r="I17" s="9"/>
      <c r="J17" s="9"/>
      <c r="K17" s="9"/>
      <c r="L17" s="58">
        <f t="shared" si="2"/>
        <v>0</v>
      </c>
      <c r="M17" s="9"/>
      <c r="N17" s="9"/>
      <c r="O17" s="9"/>
      <c r="P17" s="58">
        <f t="shared" si="3"/>
        <v>0</v>
      </c>
      <c r="Q17" s="9"/>
      <c r="R17" s="9"/>
      <c r="S17" s="9"/>
      <c r="T17" s="9"/>
      <c r="U17" s="9"/>
      <c r="V17" s="4">
        <v>6</v>
      </c>
    </row>
    <row r="18" spans="1:22" ht="15.95" customHeight="1" thickTop="1" thickBot="1" x14ac:dyDescent="0.25">
      <c r="A18" s="87"/>
      <c r="B18" s="108" t="s">
        <v>378</v>
      </c>
      <c r="C18" s="125" t="s">
        <v>382</v>
      </c>
      <c r="D18" s="126" t="s">
        <v>8</v>
      </c>
      <c r="E18" s="4">
        <v>5</v>
      </c>
      <c r="F18" s="9"/>
      <c r="G18" s="9"/>
      <c r="H18" s="58">
        <f t="shared" si="1"/>
        <v>0</v>
      </c>
      <c r="I18" s="9"/>
      <c r="J18" s="9"/>
      <c r="K18" s="9"/>
      <c r="L18" s="58">
        <f t="shared" si="2"/>
        <v>0</v>
      </c>
      <c r="M18" s="9"/>
      <c r="N18" s="9"/>
      <c r="O18" s="9"/>
      <c r="P18" s="58">
        <f t="shared" si="3"/>
        <v>0</v>
      </c>
      <c r="Q18" s="9"/>
      <c r="R18" s="9"/>
      <c r="S18" s="9"/>
      <c r="T18" s="9"/>
      <c r="U18" s="9"/>
      <c r="V18" s="4">
        <v>5</v>
      </c>
    </row>
    <row r="19" spans="1:22" ht="15.95" customHeight="1" thickTop="1" thickBot="1" x14ac:dyDescent="0.25">
      <c r="A19" s="87"/>
      <c r="B19" s="108" t="s">
        <v>378</v>
      </c>
      <c r="C19" s="125" t="s">
        <v>383</v>
      </c>
      <c r="D19" s="82" t="s">
        <v>9</v>
      </c>
      <c r="E19" s="4">
        <v>27</v>
      </c>
      <c r="F19" s="9"/>
      <c r="G19" s="9"/>
      <c r="H19" s="58">
        <f t="shared" si="1"/>
        <v>0</v>
      </c>
      <c r="I19" s="9"/>
      <c r="J19" s="9"/>
      <c r="K19" s="9"/>
      <c r="L19" s="58">
        <f t="shared" si="2"/>
        <v>0</v>
      </c>
      <c r="M19" s="9"/>
      <c r="N19" s="9"/>
      <c r="O19" s="9"/>
      <c r="P19" s="58">
        <f t="shared" si="3"/>
        <v>0</v>
      </c>
      <c r="Q19" s="9"/>
      <c r="R19" s="9"/>
      <c r="S19" s="9"/>
      <c r="T19" s="9"/>
      <c r="U19" s="9"/>
      <c r="V19" s="4">
        <v>27</v>
      </c>
    </row>
    <row r="20" spans="1:22" ht="15.95" customHeight="1" thickTop="1" thickBot="1" x14ac:dyDescent="0.25">
      <c r="A20" s="87"/>
      <c r="B20" s="108" t="s">
        <v>378</v>
      </c>
      <c r="C20" s="125" t="s">
        <v>384</v>
      </c>
      <c r="D20" s="82" t="s">
        <v>10</v>
      </c>
      <c r="E20" s="4">
        <v>11</v>
      </c>
      <c r="F20" s="9"/>
      <c r="G20" s="9"/>
      <c r="H20" s="58">
        <f t="shared" si="1"/>
        <v>0</v>
      </c>
      <c r="I20" s="9"/>
      <c r="J20" s="9"/>
      <c r="K20" s="9"/>
      <c r="L20" s="58">
        <f t="shared" si="2"/>
        <v>0</v>
      </c>
      <c r="M20" s="9"/>
      <c r="N20" s="9"/>
      <c r="O20" s="9"/>
      <c r="P20" s="58">
        <f t="shared" si="3"/>
        <v>0</v>
      </c>
      <c r="Q20" s="9"/>
      <c r="R20" s="9"/>
      <c r="S20" s="9"/>
      <c r="T20" s="9"/>
      <c r="U20" s="9"/>
      <c r="V20" s="4">
        <v>11</v>
      </c>
    </row>
    <row r="21" spans="1:22" ht="15.95" customHeight="1" thickTop="1" thickBot="1" x14ac:dyDescent="0.25">
      <c r="A21" s="87"/>
      <c r="B21" s="108" t="s">
        <v>378</v>
      </c>
      <c r="C21" s="125" t="s">
        <v>385</v>
      </c>
      <c r="D21" s="82" t="s">
        <v>11</v>
      </c>
      <c r="E21" s="4">
        <v>10</v>
      </c>
      <c r="F21" s="9"/>
      <c r="G21" s="9"/>
      <c r="H21" s="58">
        <f t="shared" si="1"/>
        <v>0</v>
      </c>
      <c r="I21" s="9"/>
      <c r="J21" s="9"/>
      <c r="K21" s="9"/>
      <c r="L21" s="58">
        <f t="shared" si="2"/>
        <v>0</v>
      </c>
      <c r="M21" s="9"/>
      <c r="N21" s="9"/>
      <c r="O21" s="9"/>
      <c r="P21" s="58">
        <f t="shared" si="3"/>
        <v>0</v>
      </c>
      <c r="Q21" s="9"/>
      <c r="R21" s="9"/>
      <c r="S21" s="9"/>
      <c r="T21" s="9"/>
      <c r="U21" s="9"/>
      <c r="V21" s="4">
        <v>10</v>
      </c>
    </row>
    <row r="22" spans="1:22" ht="15.95" customHeight="1" thickTop="1" thickBot="1" x14ac:dyDescent="0.25">
      <c r="A22" s="87"/>
      <c r="B22" s="108" t="s">
        <v>378</v>
      </c>
      <c r="C22" s="125" t="s">
        <v>386</v>
      </c>
      <c r="D22" s="126" t="s">
        <v>12</v>
      </c>
      <c r="E22" s="4">
        <v>30</v>
      </c>
      <c r="F22" s="9"/>
      <c r="G22" s="9"/>
      <c r="H22" s="58">
        <f t="shared" si="1"/>
        <v>0</v>
      </c>
      <c r="I22" s="9"/>
      <c r="J22" s="9"/>
      <c r="K22" s="9"/>
      <c r="L22" s="58">
        <f t="shared" si="2"/>
        <v>0</v>
      </c>
      <c r="M22" s="9"/>
      <c r="N22" s="9"/>
      <c r="O22" s="9"/>
      <c r="P22" s="58">
        <f t="shared" si="3"/>
        <v>0</v>
      </c>
      <c r="Q22" s="9"/>
      <c r="R22" s="9"/>
      <c r="S22" s="9"/>
      <c r="T22" s="9"/>
      <c r="U22" s="9"/>
      <c r="V22" s="4">
        <v>30</v>
      </c>
    </row>
    <row r="23" spans="1:22" ht="15.95" customHeight="1" thickTop="1" thickBot="1" x14ac:dyDescent="0.25">
      <c r="A23" s="87"/>
      <c r="B23" s="108" t="s">
        <v>378</v>
      </c>
      <c r="C23" s="125" t="s">
        <v>387</v>
      </c>
      <c r="D23" s="126" t="s">
        <v>13</v>
      </c>
      <c r="E23" s="4">
        <v>8</v>
      </c>
      <c r="F23" s="9"/>
      <c r="G23" s="9"/>
      <c r="H23" s="58">
        <f t="shared" si="1"/>
        <v>0</v>
      </c>
      <c r="I23" s="9"/>
      <c r="J23" s="9"/>
      <c r="K23" s="9"/>
      <c r="L23" s="58">
        <f t="shared" si="2"/>
        <v>0</v>
      </c>
      <c r="M23" s="9"/>
      <c r="N23" s="9"/>
      <c r="O23" s="9"/>
      <c r="P23" s="58">
        <f t="shared" si="3"/>
        <v>0</v>
      </c>
      <c r="Q23" s="9"/>
      <c r="R23" s="9"/>
      <c r="S23" s="9"/>
      <c r="T23" s="9"/>
      <c r="U23" s="9"/>
      <c r="V23" s="4">
        <v>8</v>
      </c>
    </row>
    <row r="24" spans="1:22" ht="15.95" customHeight="1" thickTop="1" thickBot="1" x14ac:dyDescent="0.25">
      <c r="A24" s="87"/>
      <c r="B24" s="108" t="s">
        <v>378</v>
      </c>
      <c r="C24" s="125" t="s">
        <v>388</v>
      </c>
      <c r="D24" s="126" t="s">
        <v>14</v>
      </c>
      <c r="E24" s="4">
        <v>13</v>
      </c>
      <c r="F24" s="9"/>
      <c r="G24" s="9"/>
      <c r="H24" s="58">
        <f t="shared" si="1"/>
        <v>0</v>
      </c>
      <c r="I24" s="9"/>
      <c r="J24" s="9"/>
      <c r="K24" s="9"/>
      <c r="L24" s="58">
        <f t="shared" si="2"/>
        <v>0</v>
      </c>
      <c r="M24" s="9"/>
      <c r="N24" s="9"/>
      <c r="O24" s="9"/>
      <c r="P24" s="58">
        <f t="shared" si="3"/>
        <v>0</v>
      </c>
      <c r="Q24" s="9"/>
      <c r="R24" s="9"/>
      <c r="S24" s="9"/>
      <c r="T24" s="9"/>
      <c r="U24" s="9"/>
      <c r="V24" s="4">
        <v>13</v>
      </c>
    </row>
    <row r="25" spans="1:22" ht="15.95" customHeight="1" thickTop="1" thickBot="1" x14ac:dyDescent="0.25">
      <c r="A25" s="87"/>
      <c r="B25" s="108" t="s">
        <v>378</v>
      </c>
      <c r="C25" s="125" t="s">
        <v>389</v>
      </c>
      <c r="D25" s="82" t="s">
        <v>15</v>
      </c>
      <c r="E25" s="4">
        <v>36</v>
      </c>
      <c r="F25" s="9"/>
      <c r="G25" s="9"/>
      <c r="H25" s="58">
        <f t="shared" si="1"/>
        <v>0</v>
      </c>
      <c r="I25" s="9"/>
      <c r="J25" s="9"/>
      <c r="K25" s="9"/>
      <c r="L25" s="58">
        <f t="shared" si="2"/>
        <v>0</v>
      </c>
      <c r="M25" s="9"/>
      <c r="N25" s="9"/>
      <c r="O25" s="9"/>
      <c r="P25" s="58">
        <f t="shared" si="3"/>
        <v>0</v>
      </c>
      <c r="Q25" s="9"/>
      <c r="R25" s="9"/>
      <c r="S25" s="9"/>
      <c r="T25" s="9"/>
      <c r="U25" s="9"/>
      <c r="V25" s="4">
        <v>36</v>
      </c>
    </row>
    <row r="26" spans="1:22" ht="15.95" customHeight="1" thickTop="1" thickBot="1" x14ac:dyDescent="0.25">
      <c r="A26" s="87"/>
      <c r="B26" s="108" t="s">
        <v>378</v>
      </c>
      <c r="C26" s="125" t="s">
        <v>390</v>
      </c>
      <c r="D26" s="82" t="s">
        <v>16</v>
      </c>
      <c r="E26" s="4">
        <v>28</v>
      </c>
      <c r="F26" s="9"/>
      <c r="G26" s="9"/>
      <c r="H26" s="58">
        <f t="shared" si="1"/>
        <v>0</v>
      </c>
      <c r="I26" s="9"/>
      <c r="J26" s="9"/>
      <c r="K26" s="9"/>
      <c r="L26" s="58">
        <f t="shared" si="2"/>
        <v>0</v>
      </c>
      <c r="M26" s="9"/>
      <c r="N26" s="9"/>
      <c r="O26" s="9"/>
      <c r="P26" s="58">
        <f t="shared" si="3"/>
        <v>0</v>
      </c>
      <c r="Q26" s="9"/>
      <c r="R26" s="9"/>
      <c r="S26" s="9"/>
      <c r="T26" s="9"/>
      <c r="U26" s="9"/>
      <c r="V26" s="4">
        <v>28</v>
      </c>
    </row>
    <row r="27" spans="1:22" ht="15.95" customHeight="1" thickTop="1" thickBot="1" x14ac:dyDescent="0.25">
      <c r="A27" s="87"/>
      <c r="B27" s="108" t="s">
        <v>378</v>
      </c>
      <c r="C27" s="125" t="s">
        <v>391</v>
      </c>
      <c r="D27" s="82" t="s">
        <v>17</v>
      </c>
      <c r="E27" s="4">
        <v>29</v>
      </c>
      <c r="F27" s="9"/>
      <c r="G27" s="9"/>
      <c r="H27" s="58">
        <f t="shared" si="1"/>
        <v>0</v>
      </c>
      <c r="I27" s="9"/>
      <c r="J27" s="9"/>
      <c r="K27" s="9"/>
      <c r="L27" s="58">
        <f t="shared" si="2"/>
        <v>0</v>
      </c>
      <c r="M27" s="9"/>
      <c r="N27" s="9"/>
      <c r="O27" s="9"/>
      <c r="P27" s="58">
        <f t="shared" si="3"/>
        <v>0</v>
      </c>
      <c r="Q27" s="9"/>
      <c r="R27" s="9"/>
      <c r="S27" s="9"/>
      <c r="T27" s="9"/>
      <c r="U27" s="9"/>
      <c r="V27" s="4">
        <v>29</v>
      </c>
    </row>
    <row r="28" spans="1:22" ht="15.95" customHeight="1" thickTop="1" thickBot="1" x14ac:dyDescent="0.25">
      <c r="A28" s="87"/>
      <c r="B28" s="108" t="s">
        <v>378</v>
      </c>
      <c r="C28" s="125" t="s">
        <v>392</v>
      </c>
      <c r="D28" s="82" t="s">
        <v>18</v>
      </c>
      <c r="E28" s="4">
        <v>15</v>
      </c>
      <c r="F28" s="9"/>
      <c r="G28" s="9"/>
      <c r="H28" s="58">
        <f t="shared" si="1"/>
        <v>0</v>
      </c>
      <c r="I28" s="9"/>
      <c r="J28" s="9"/>
      <c r="K28" s="9"/>
      <c r="L28" s="58">
        <f t="shared" si="2"/>
        <v>0</v>
      </c>
      <c r="M28" s="9"/>
      <c r="N28" s="9"/>
      <c r="O28" s="9"/>
      <c r="P28" s="58">
        <f t="shared" si="3"/>
        <v>0</v>
      </c>
      <c r="Q28" s="9"/>
      <c r="R28" s="9"/>
      <c r="S28" s="9"/>
      <c r="T28" s="9"/>
      <c r="U28" s="9"/>
      <c r="V28" s="4">
        <v>15</v>
      </c>
    </row>
    <row r="29" spans="1:22" ht="15.95" customHeight="1" thickTop="1" thickBot="1" x14ac:dyDescent="0.25">
      <c r="A29" s="87"/>
      <c r="B29" s="108" t="s">
        <v>378</v>
      </c>
      <c r="C29" s="125" t="s">
        <v>393</v>
      </c>
      <c r="D29" s="82" t="s">
        <v>19</v>
      </c>
      <c r="E29" s="4">
        <v>33</v>
      </c>
      <c r="F29" s="9"/>
      <c r="G29" s="9"/>
      <c r="H29" s="58">
        <f t="shared" si="1"/>
        <v>0</v>
      </c>
      <c r="I29" s="9"/>
      <c r="J29" s="9"/>
      <c r="K29" s="9"/>
      <c r="L29" s="58">
        <f t="shared" si="2"/>
        <v>0</v>
      </c>
      <c r="M29" s="9"/>
      <c r="N29" s="9"/>
      <c r="O29" s="9"/>
      <c r="P29" s="58">
        <f t="shared" si="3"/>
        <v>0</v>
      </c>
      <c r="Q29" s="9"/>
      <c r="R29" s="9"/>
      <c r="S29" s="9"/>
      <c r="T29" s="9"/>
      <c r="U29" s="9"/>
      <c r="V29" s="4">
        <v>33</v>
      </c>
    </row>
    <row r="30" spans="1:22" ht="15.95" customHeight="1" thickTop="1" thickBot="1" x14ac:dyDescent="0.25">
      <c r="A30" s="87"/>
      <c r="B30" s="108" t="s">
        <v>378</v>
      </c>
      <c r="C30" s="125" t="s">
        <v>298</v>
      </c>
      <c r="D30" s="126" t="s">
        <v>20</v>
      </c>
      <c r="E30" s="4">
        <v>16</v>
      </c>
      <c r="F30" s="9"/>
      <c r="G30" s="9"/>
      <c r="H30" s="58">
        <f t="shared" si="1"/>
        <v>0</v>
      </c>
      <c r="I30" s="9"/>
      <c r="J30" s="9"/>
      <c r="K30" s="9"/>
      <c r="L30" s="58">
        <f t="shared" si="2"/>
        <v>0</v>
      </c>
      <c r="M30" s="9"/>
      <c r="N30" s="9"/>
      <c r="O30" s="9"/>
      <c r="P30" s="58">
        <f t="shared" si="3"/>
        <v>0</v>
      </c>
      <c r="Q30" s="9"/>
      <c r="R30" s="9"/>
      <c r="S30" s="9"/>
      <c r="T30" s="9"/>
      <c r="U30" s="9"/>
      <c r="V30" s="4">
        <v>16</v>
      </c>
    </row>
    <row r="31" spans="1:22" ht="15.95" customHeight="1" thickTop="1" thickBot="1" x14ac:dyDescent="0.25">
      <c r="A31" s="87"/>
      <c r="B31" s="108" t="s">
        <v>378</v>
      </c>
      <c r="C31" s="125" t="s">
        <v>394</v>
      </c>
      <c r="D31" s="82" t="s">
        <v>21</v>
      </c>
      <c r="E31" s="4">
        <v>18</v>
      </c>
      <c r="F31" s="9"/>
      <c r="G31" s="9"/>
      <c r="H31" s="58">
        <f t="shared" si="1"/>
        <v>0</v>
      </c>
      <c r="I31" s="9"/>
      <c r="J31" s="9"/>
      <c r="K31" s="9"/>
      <c r="L31" s="58">
        <f t="shared" si="2"/>
        <v>0</v>
      </c>
      <c r="M31" s="9"/>
      <c r="N31" s="9"/>
      <c r="O31" s="9"/>
      <c r="P31" s="58">
        <f t="shared" si="3"/>
        <v>0</v>
      </c>
      <c r="Q31" s="9"/>
      <c r="R31" s="9"/>
      <c r="S31" s="9"/>
      <c r="T31" s="9"/>
      <c r="U31" s="9"/>
      <c r="V31" s="4">
        <v>18</v>
      </c>
    </row>
    <row r="32" spans="1:22" ht="15.95" customHeight="1" thickTop="1" thickBot="1" x14ac:dyDescent="0.25">
      <c r="A32" s="87"/>
      <c r="B32" s="108" t="s">
        <v>378</v>
      </c>
      <c r="C32" s="125" t="s">
        <v>395</v>
      </c>
      <c r="D32" s="82" t="s">
        <v>22</v>
      </c>
      <c r="E32" s="4">
        <v>20</v>
      </c>
      <c r="F32" s="9"/>
      <c r="G32" s="9"/>
      <c r="H32" s="58">
        <f t="shared" si="1"/>
        <v>0</v>
      </c>
      <c r="I32" s="9"/>
      <c r="J32" s="9"/>
      <c r="K32" s="9"/>
      <c r="L32" s="58">
        <f t="shared" si="2"/>
        <v>0</v>
      </c>
      <c r="M32" s="9"/>
      <c r="N32" s="9"/>
      <c r="O32" s="9"/>
      <c r="P32" s="58">
        <f t="shared" si="3"/>
        <v>0</v>
      </c>
      <c r="Q32" s="9"/>
      <c r="R32" s="9"/>
      <c r="S32" s="9"/>
      <c r="T32" s="9"/>
      <c r="U32" s="9"/>
      <c r="V32" s="4">
        <v>20</v>
      </c>
    </row>
    <row r="33" spans="1:22" ht="15.95" customHeight="1" thickTop="1" thickBot="1" x14ac:dyDescent="0.25">
      <c r="A33" s="87"/>
      <c r="B33" s="108" t="s">
        <v>378</v>
      </c>
      <c r="C33" s="125" t="s">
        <v>396</v>
      </c>
      <c r="D33" s="82" t="s">
        <v>23</v>
      </c>
      <c r="E33" s="4">
        <v>21</v>
      </c>
      <c r="F33" s="9"/>
      <c r="G33" s="9"/>
      <c r="H33" s="58">
        <f t="shared" si="1"/>
        <v>0</v>
      </c>
      <c r="I33" s="9"/>
      <c r="J33" s="9"/>
      <c r="K33" s="9"/>
      <c r="L33" s="58">
        <f t="shared" si="2"/>
        <v>0</v>
      </c>
      <c r="M33" s="9"/>
      <c r="N33" s="9"/>
      <c r="O33" s="9"/>
      <c r="P33" s="58">
        <f t="shared" si="3"/>
        <v>0</v>
      </c>
      <c r="Q33" s="9"/>
      <c r="R33" s="9"/>
      <c r="S33" s="9"/>
      <c r="T33" s="9"/>
      <c r="U33" s="9"/>
      <c r="V33" s="4">
        <v>21</v>
      </c>
    </row>
    <row r="34" spans="1:22" ht="15.95" customHeight="1" thickTop="1" thickBot="1" x14ac:dyDescent="0.25">
      <c r="A34" s="87"/>
      <c r="B34" s="108" t="s">
        <v>378</v>
      </c>
      <c r="C34" s="125" t="s">
        <v>299</v>
      </c>
      <c r="D34" s="126" t="s">
        <v>24</v>
      </c>
      <c r="E34" s="4">
        <v>22</v>
      </c>
      <c r="F34" s="9"/>
      <c r="G34" s="9"/>
      <c r="H34" s="58">
        <f t="shared" si="1"/>
        <v>0</v>
      </c>
      <c r="I34" s="9"/>
      <c r="J34" s="9"/>
      <c r="K34" s="9"/>
      <c r="L34" s="58">
        <f t="shared" si="2"/>
        <v>0</v>
      </c>
      <c r="M34" s="9"/>
      <c r="N34" s="9"/>
      <c r="O34" s="9"/>
      <c r="P34" s="58">
        <f t="shared" si="3"/>
        <v>0</v>
      </c>
      <c r="Q34" s="9"/>
      <c r="R34" s="9"/>
      <c r="S34" s="9"/>
      <c r="T34" s="9"/>
      <c r="U34" s="9"/>
      <c r="V34" s="4">
        <v>22</v>
      </c>
    </row>
    <row r="35" spans="1:22" ht="15.95" customHeight="1" thickTop="1" thickBot="1" x14ac:dyDescent="0.25">
      <c r="A35" s="87"/>
      <c r="B35" s="108" t="s">
        <v>378</v>
      </c>
      <c r="C35" s="125" t="s">
        <v>397</v>
      </c>
      <c r="D35" s="82" t="s">
        <v>25</v>
      </c>
      <c r="E35" s="4">
        <v>23</v>
      </c>
      <c r="F35" s="9"/>
      <c r="G35" s="9"/>
      <c r="H35" s="58">
        <f t="shared" si="1"/>
        <v>0</v>
      </c>
      <c r="I35" s="9"/>
      <c r="J35" s="9"/>
      <c r="K35" s="9"/>
      <c r="L35" s="58">
        <f t="shared" si="2"/>
        <v>0</v>
      </c>
      <c r="M35" s="9"/>
      <c r="N35" s="9"/>
      <c r="O35" s="9"/>
      <c r="P35" s="58">
        <f t="shared" si="3"/>
        <v>0</v>
      </c>
      <c r="Q35" s="9"/>
      <c r="R35" s="9"/>
      <c r="S35" s="9"/>
      <c r="T35" s="9"/>
      <c r="U35" s="9"/>
      <c r="V35" s="4">
        <v>23</v>
      </c>
    </row>
    <row r="36" spans="1:22" ht="15.95" customHeight="1" thickTop="1" thickBot="1" x14ac:dyDescent="0.25">
      <c r="A36" s="87"/>
      <c r="B36" s="108" t="s">
        <v>378</v>
      </c>
      <c r="C36" s="125" t="s">
        <v>398</v>
      </c>
      <c r="D36" s="82" t="s">
        <v>26</v>
      </c>
      <c r="E36" s="4">
        <v>46</v>
      </c>
      <c r="F36" s="9"/>
      <c r="G36" s="9"/>
      <c r="H36" s="58">
        <f t="shared" si="1"/>
        <v>0</v>
      </c>
      <c r="I36" s="9"/>
      <c r="J36" s="9"/>
      <c r="K36" s="9"/>
      <c r="L36" s="58">
        <f t="shared" si="2"/>
        <v>0</v>
      </c>
      <c r="M36" s="9"/>
      <c r="N36" s="9"/>
      <c r="O36" s="9"/>
      <c r="P36" s="58">
        <f t="shared" si="3"/>
        <v>0</v>
      </c>
      <c r="Q36" s="9"/>
      <c r="R36" s="9"/>
      <c r="S36" s="9"/>
      <c r="T36" s="9"/>
      <c r="U36" s="9"/>
      <c r="V36" s="4">
        <v>46</v>
      </c>
    </row>
    <row r="37" spans="1:22" ht="15.95" customHeight="1" thickTop="1" thickBot="1" x14ac:dyDescent="0.25">
      <c r="A37" s="87"/>
      <c r="B37" s="108" t="s">
        <v>378</v>
      </c>
      <c r="C37" s="125" t="s">
        <v>399</v>
      </c>
      <c r="D37" s="82" t="s">
        <v>27</v>
      </c>
      <c r="E37" s="4">
        <v>49</v>
      </c>
      <c r="F37" s="9"/>
      <c r="G37" s="9"/>
      <c r="H37" s="58">
        <f t="shared" si="1"/>
        <v>0</v>
      </c>
      <c r="I37" s="9"/>
      <c r="J37" s="9"/>
      <c r="K37" s="9"/>
      <c r="L37" s="58">
        <f t="shared" si="2"/>
        <v>0</v>
      </c>
      <c r="M37" s="9"/>
      <c r="N37" s="9"/>
      <c r="O37" s="9"/>
      <c r="P37" s="58">
        <f t="shared" si="3"/>
        <v>0</v>
      </c>
      <c r="Q37" s="9"/>
      <c r="R37" s="9"/>
      <c r="S37" s="9"/>
      <c r="T37" s="9"/>
      <c r="U37" s="9"/>
      <c r="V37" s="4">
        <v>49</v>
      </c>
    </row>
    <row r="38" spans="1:22" ht="15.95" customHeight="1" thickTop="1" thickBot="1" x14ac:dyDescent="0.25">
      <c r="A38" s="87"/>
      <c r="B38" s="108" t="s">
        <v>378</v>
      </c>
      <c r="C38" s="125" t="s">
        <v>400</v>
      </c>
      <c r="D38" s="126" t="s">
        <v>28</v>
      </c>
      <c r="E38" s="4">
        <v>7</v>
      </c>
      <c r="F38" s="9"/>
      <c r="G38" s="9"/>
      <c r="H38" s="58">
        <f t="shared" si="1"/>
        <v>0</v>
      </c>
      <c r="I38" s="9"/>
      <c r="J38" s="9"/>
      <c r="K38" s="9"/>
      <c r="L38" s="58">
        <f t="shared" si="2"/>
        <v>0</v>
      </c>
      <c r="M38" s="9"/>
      <c r="N38" s="9"/>
      <c r="O38" s="9"/>
      <c r="P38" s="58">
        <f t="shared" si="3"/>
        <v>0</v>
      </c>
      <c r="Q38" s="9"/>
      <c r="R38" s="9"/>
      <c r="S38" s="9"/>
      <c r="T38" s="9"/>
      <c r="U38" s="9"/>
      <c r="V38" s="4">
        <v>7</v>
      </c>
    </row>
    <row r="39" spans="1:22" ht="15.95" customHeight="1" thickTop="1" thickBot="1" x14ac:dyDescent="0.25">
      <c r="A39" s="87"/>
      <c r="B39" s="108" t="s">
        <v>378</v>
      </c>
      <c r="C39" s="125" t="s">
        <v>401</v>
      </c>
      <c r="D39" s="82" t="s">
        <v>29</v>
      </c>
      <c r="E39" s="4">
        <v>25</v>
      </c>
      <c r="F39" s="9"/>
      <c r="G39" s="9"/>
      <c r="H39" s="58">
        <f t="shared" si="1"/>
        <v>0</v>
      </c>
      <c r="I39" s="9"/>
      <c r="J39" s="9"/>
      <c r="K39" s="9"/>
      <c r="L39" s="58">
        <f t="shared" si="2"/>
        <v>0</v>
      </c>
      <c r="M39" s="9"/>
      <c r="N39" s="9"/>
      <c r="O39" s="9"/>
      <c r="P39" s="58">
        <f t="shared" si="3"/>
        <v>0</v>
      </c>
      <c r="Q39" s="9"/>
      <c r="R39" s="9"/>
      <c r="S39" s="9"/>
      <c r="T39" s="9"/>
      <c r="U39" s="9"/>
      <c r="V39" s="4">
        <v>25</v>
      </c>
    </row>
    <row r="40" spans="1:22" ht="15.95" customHeight="1" thickTop="1" thickBot="1" x14ac:dyDescent="0.25">
      <c r="A40" s="87"/>
      <c r="B40" s="108" t="s">
        <v>378</v>
      </c>
      <c r="C40" s="125" t="s">
        <v>402</v>
      </c>
      <c r="D40" s="126" t="s">
        <v>30</v>
      </c>
      <c r="E40" s="4">
        <v>35</v>
      </c>
      <c r="F40" s="9"/>
      <c r="G40" s="9"/>
      <c r="H40" s="58">
        <f t="shared" si="1"/>
        <v>0</v>
      </c>
      <c r="I40" s="9"/>
      <c r="J40" s="9"/>
      <c r="K40" s="9"/>
      <c r="L40" s="58">
        <f t="shared" si="2"/>
        <v>0</v>
      </c>
      <c r="M40" s="9"/>
      <c r="N40" s="9"/>
      <c r="O40" s="9"/>
      <c r="P40" s="58">
        <f t="shared" si="3"/>
        <v>0</v>
      </c>
      <c r="Q40" s="9"/>
      <c r="R40" s="9"/>
      <c r="S40" s="9"/>
      <c r="T40" s="9"/>
      <c r="U40" s="9"/>
      <c r="V40" s="4">
        <v>35</v>
      </c>
    </row>
    <row r="41" spans="1:22" ht="15.95" customHeight="1" thickTop="1" thickBot="1" x14ac:dyDescent="0.25">
      <c r="A41" s="87"/>
      <c r="B41" s="108" t="s">
        <v>378</v>
      </c>
      <c r="C41" s="125" t="s">
        <v>403</v>
      </c>
      <c r="D41" s="82" t="s">
        <v>31</v>
      </c>
      <c r="E41" s="4">
        <v>12</v>
      </c>
      <c r="F41" s="9"/>
      <c r="G41" s="9"/>
      <c r="H41" s="58">
        <f t="shared" si="1"/>
        <v>0</v>
      </c>
      <c r="I41" s="9"/>
      <c r="J41" s="9"/>
      <c r="K41" s="9"/>
      <c r="L41" s="58">
        <f t="shared" si="2"/>
        <v>0</v>
      </c>
      <c r="M41" s="9"/>
      <c r="N41" s="9"/>
      <c r="O41" s="9"/>
      <c r="P41" s="58">
        <f t="shared" si="3"/>
        <v>0</v>
      </c>
      <c r="Q41" s="9"/>
      <c r="R41" s="9"/>
      <c r="S41" s="9"/>
      <c r="T41" s="9"/>
      <c r="U41" s="9"/>
      <c r="V41" s="4">
        <v>12</v>
      </c>
    </row>
    <row r="42" spans="1:22" ht="15.95" customHeight="1" thickTop="1" thickBot="1" x14ac:dyDescent="0.25">
      <c r="A42" s="87"/>
      <c r="B42" s="108" t="s">
        <v>378</v>
      </c>
      <c r="C42" s="125" t="s">
        <v>404</v>
      </c>
      <c r="D42" s="126" t="s">
        <v>32</v>
      </c>
      <c r="E42" s="4">
        <v>19</v>
      </c>
      <c r="F42" s="67"/>
      <c r="G42" s="67"/>
      <c r="H42" s="58">
        <f t="shared" si="1"/>
        <v>0</v>
      </c>
      <c r="I42" s="67"/>
      <c r="J42" s="67"/>
      <c r="K42" s="67"/>
      <c r="L42" s="58">
        <f t="shared" si="2"/>
        <v>0</v>
      </c>
      <c r="M42" s="67"/>
      <c r="N42" s="67"/>
      <c r="O42" s="67"/>
      <c r="P42" s="58">
        <f t="shared" si="3"/>
        <v>0</v>
      </c>
      <c r="Q42" s="67"/>
      <c r="R42" s="67"/>
      <c r="S42" s="67"/>
      <c r="T42" s="67"/>
      <c r="U42" s="67"/>
      <c r="V42" s="4">
        <v>19</v>
      </c>
    </row>
    <row r="43" spans="1:22" ht="15.95" customHeight="1" thickTop="1" thickBot="1" x14ac:dyDescent="0.25">
      <c r="A43" s="87"/>
      <c r="B43" s="108" t="s">
        <v>378</v>
      </c>
      <c r="C43" s="125" t="s">
        <v>405</v>
      </c>
      <c r="D43" s="82" t="s">
        <v>33</v>
      </c>
      <c r="E43" s="4">
        <v>45</v>
      </c>
      <c r="F43" s="67"/>
      <c r="G43" s="67"/>
      <c r="H43" s="58">
        <f t="shared" si="1"/>
        <v>0</v>
      </c>
      <c r="I43" s="67"/>
      <c r="J43" s="67"/>
      <c r="K43" s="67"/>
      <c r="L43" s="58">
        <f t="shared" si="2"/>
        <v>0</v>
      </c>
      <c r="M43" s="67"/>
      <c r="N43" s="67"/>
      <c r="O43" s="67"/>
      <c r="P43" s="58">
        <f t="shared" si="3"/>
        <v>0</v>
      </c>
      <c r="Q43" s="67"/>
      <c r="R43" s="67"/>
      <c r="S43" s="67"/>
      <c r="T43" s="67"/>
      <c r="U43" s="67"/>
      <c r="V43" s="4">
        <v>45</v>
      </c>
    </row>
    <row r="44" spans="1:22" ht="15.95" customHeight="1" thickTop="1" thickBot="1" x14ac:dyDescent="0.25">
      <c r="A44" s="87"/>
      <c r="B44" s="108" t="s">
        <v>378</v>
      </c>
      <c r="C44" s="125" t="s">
        <v>882</v>
      </c>
      <c r="D44" s="82" t="s">
        <v>34</v>
      </c>
      <c r="E44" s="4">
        <v>42</v>
      </c>
      <c r="F44" s="9"/>
      <c r="G44" s="9"/>
      <c r="H44" s="58">
        <f t="shared" si="1"/>
        <v>0</v>
      </c>
      <c r="I44" s="9"/>
      <c r="J44" s="9"/>
      <c r="K44" s="9"/>
      <c r="L44" s="58">
        <f t="shared" si="2"/>
        <v>0</v>
      </c>
      <c r="M44" s="9"/>
      <c r="N44" s="9"/>
      <c r="O44" s="9"/>
      <c r="P44" s="58">
        <f t="shared" si="3"/>
        <v>0</v>
      </c>
      <c r="Q44" s="9"/>
      <c r="R44" s="9"/>
      <c r="S44" s="9"/>
      <c r="T44" s="9"/>
      <c r="U44" s="9"/>
      <c r="V44" s="4">
        <v>42</v>
      </c>
    </row>
    <row r="45" spans="1:22" ht="15.95" customHeight="1" thickTop="1" thickBot="1" x14ac:dyDescent="0.25">
      <c r="A45" s="87"/>
      <c r="B45" s="108" t="s">
        <v>378</v>
      </c>
      <c r="C45" s="125" t="s">
        <v>406</v>
      </c>
      <c r="D45" s="82" t="s">
        <v>35</v>
      </c>
      <c r="E45" s="4">
        <v>32</v>
      </c>
      <c r="F45" s="9"/>
      <c r="G45" s="9"/>
      <c r="H45" s="58">
        <f t="shared" si="1"/>
        <v>0</v>
      </c>
      <c r="I45" s="9"/>
      <c r="J45" s="9"/>
      <c r="K45" s="9"/>
      <c r="L45" s="58">
        <f t="shared" si="2"/>
        <v>0</v>
      </c>
      <c r="M45" s="9"/>
      <c r="N45" s="9"/>
      <c r="O45" s="9"/>
      <c r="P45" s="58">
        <f t="shared" si="3"/>
        <v>0</v>
      </c>
      <c r="Q45" s="9"/>
      <c r="R45" s="9"/>
      <c r="S45" s="9"/>
      <c r="T45" s="9"/>
      <c r="U45" s="9"/>
      <c r="V45" s="4">
        <v>32</v>
      </c>
    </row>
    <row r="46" spans="1:22" s="51" customFormat="1" ht="15.95" customHeight="1" thickTop="1" thickBot="1" x14ac:dyDescent="0.25">
      <c r="A46" s="87"/>
      <c r="B46" s="108" t="s">
        <v>378</v>
      </c>
      <c r="C46" s="246" t="s">
        <v>407</v>
      </c>
      <c r="D46" s="179" t="s">
        <v>36</v>
      </c>
      <c r="E46" s="4">
        <v>301</v>
      </c>
      <c r="F46" s="9"/>
      <c r="G46" s="9"/>
      <c r="H46" s="58">
        <f>SUM(I46:K46)</f>
        <v>0</v>
      </c>
      <c r="I46" s="9"/>
      <c r="J46" s="9"/>
      <c r="K46" s="9"/>
      <c r="L46" s="58">
        <f>SUM(M46:O46)</f>
        <v>0</v>
      </c>
      <c r="M46" s="9"/>
      <c r="N46" s="9"/>
      <c r="O46" s="9"/>
      <c r="P46" s="58">
        <f>SUM(Q46:S46)</f>
        <v>0</v>
      </c>
      <c r="Q46" s="9"/>
      <c r="R46" s="9"/>
      <c r="S46" s="9"/>
      <c r="T46" s="9"/>
      <c r="U46" s="9"/>
      <c r="V46" s="4">
        <v>301</v>
      </c>
    </row>
    <row r="47" spans="1:22" s="51" customFormat="1" ht="35.1" customHeight="1" thickTop="1" thickBot="1" x14ac:dyDescent="0.25">
      <c r="A47" s="87"/>
      <c r="B47" s="129" t="s">
        <v>408</v>
      </c>
      <c r="C47" s="130"/>
      <c r="D47" s="131" t="s">
        <v>37</v>
      </c>
      <c r="E47" s="8"/>
      <c r="F47" s="88">
        <f>SUM(F48,F52)</f>
        <v>0</v>
      </c>
      <c r="G47" s="88">
        <f>SUM(G48,G52)</f>
        <v>0</v>
      </c>
      <c r="H47" s="88">
        <f t="shared" ref="H47:Q47" si="4">SUM(H48,H52)</f>
        <v>0</v>
      </c>
      <c r="I47" s="88">
        <f t="shared" si="4"/>
        <v>0</v>
      </c>
      <c r="J47" s="88">
        <f t="shared" si="4"/>
        <v>0</v>
      </c>
      <c r="K47" s="88">
        <f t="shared" si="4"/>
        <v>0</v>
      </c>
      <c r="L47" s="88">
        <f t="shared" si="4"/>
        <v>0</v>
      </c>
      <c r="M47" s="88">
        <f t="shared" si="4"/>
        <v>0</v>
      </c>
      <c r="N47" s="88">
        <f t="shared" si="4"/>
        <v>0</v>
      </c>
      <c r="O47" s="88">
        <f t="shared" si="4"/>
        <v>0</v>
      </c>
      <c r="P47" s="88">
        <f t="shared" si="4"/>
        <v>0</v>
      </c>
      <c r="Q47" s="88">
        <f t="shared" si="4"/>
        <v>0</v>
      </c>
      <c r="R47" s="88">
        <f>SUM(R48,R52)</f>
        <v>0</v>
      </c>
      <c r="S47" s="88">
        <f>SUM(S48,S52)</f>
        <v>0</v>
      </c>
      <c r="T47" s="88">
        <f>SUM(T48,T52)</f>
        <v>0</v>
      </c>
      <c r="U47" s="88">
        <f>SUM(U48,U52)</f>
        <v>0</v>
      </c>
      <c r="V47" s="8"/>
    </row>
    <row r="48" spans="1:22" ht="35.1" customHeight="1" thickTop="1" thickBot="1" x14ac:dyDescent="0.25">
      <c r="A48" s="87"/>
      <c r="B48" s="132" t="s">
        <v>409</v>
      </c>
      <c r="C48" s="133"/>
      <c r="D48" s="134" t="s">
        <v>38</v>
      </c>
      <c r="E48" s="4"/>
      <c r="F48" s="88">
        <f>SUM(F49:F51)</f>
        <v>0</v>
      </c>
      <c r="G48" s="88">
        <f>SUM(G49:G51)</f>
        <v>0</v>
      </c>
      <c r="H48" s="88">
        <f t="shared" ref="H48:Q48" si="5">SUM(H49:H51)</f>
        <v>0</v>
      </c>
      <c r="I48" s="88">
        <f t="shared" si="5"/>
        <v>0</v>
      </c>
      <c r="J48" s="88">
        <f t="shared" si="5"/>
        <v>0</v>
      </c>
      <c r="K48" s="88">
        <f t="shared" si="5"/>
        <v>0</v>
      </c>
      <c r="L48" s="88">
        <f t="shared" si="5"/>
        <v>0</v>
      </c>
      <c r="M48" s="88">
        <f t="shared" si="5"/>
        <v>0</v>
      </c>
      <c r="N48" s="88">
        <f t="shared" si="5"/>
        <v>0</v>
      </c>
      <c r="O48" s="88">
        <f t="shared" si="5"/>
        <v>0</v>
      </c>
      <c r="P48" s="88">
        <f t="shared" si="5"/>
        <v>0</v>
      </c>
      <c r="Q48" s="88">
        <f t="shared" si="5"/>
        <v>0</v>
      </c>
      <c r="R48" s="88">
        <f>SUM(R49:R51)</f>
        <v>0</v>
      </c>
      <c r="S48" s="88">
        <f>SUM(S49:S51)</f>
        <v>0</v>
      </c>
      <c r="T48" s="88">
        <f>SUM(T49:T51)</f>
        <v>0</v>
      </c>
      <c r="U48" s="88">
        <f>SUM(U49:U51)</f>
        <v>0</v>
      </c>
      <c r="V48" s="4"/>
    </row>
    <row r="49" spans="1:22" ht="15.95" customHeight="1" thickTop="1" thickBot="1" x14ac:dyDescent="0.25">
      <c r="A49" s="87"/>
      <c r="B49" s="108" t="s">
        <v>409</v>
      </c>
      <c r="C49" s="123" t="s">
        <v>410</v>
      </c>
      <c r="D49" s="82" t="s">
        <v>39</v>
      </c>
      <c r="E49" s="4">
        <v>103</v>
      </c>
      <c r="F49" s="9"/>
      <c r="G49" s="9"/>
      <c r="H49" s="58">
        <f>SUM(I49:K49)</f>
        <v>0</v>
      </c>
      <c r="I49" s="9"/>
      <c r="J49" s="9"/>
      <c r="K49" s="9"/>
      <c r="L49" s="58">
        <f>SUM(M49:O49)</f>
        <v>0</v>
      </c>
      <c r="M49" s="9"/>
      <c r="N49" s="9"/>
      <c r="O49" s="9"/>
      <c r="P49" s="58">
        <f>SUM(Q49:S49)</f>
        <v>0</v>
      </c>
      <c r="Q49" s="9"/>
      <c r="R49" s="9"/>
      <c r="S49" s="9"/>
      <c r="T49" s="9"/>
      <c r="U49" s="9"/>
      <c r="V49" s="4">
        <v>103</v>
      </c>
    </row>
    <row r="50" spans="1:22" ht="15.95" customHeight="1" thickTop="1" thickBot="1" x14ac:dyDescent="0.25">
      <c r="A50" s="87"/>
      <c r="B50" s="108" t="s">
        <v>409</v>
      </c>
      <c r="C50" s="124" t="s">
        <v>411</v>
      </c>
      <c r="D50" s="126" t="s">
        <v>40</v>
      </c>
      <c r="E50" s="4">
        <v>130</v>
      </c>
      <c r="F50" s="9"/>
      <c r="G50" s="9"/>
      <c r="H50" s="58">
        <f>SUM(I50:K50)</f>
        <v>0</v>
      </c>
      <c r="I50" s="9"/>
      <c r="J50" s="9"/>
      <c r="K50" s="9"/>
      <c r="L50" s="58">
        <f>SUM(M50:O50)</f>
        <v>0</v>
      </c>
      <c r="M50" s="9"/>
      <c r="N50" s="9"/>
      <c r="O50" s="9"/>
      <c r="P50" s="58">
        <f>SUM(Q50:S50)</f>
        <v>0</v>
      </c>
      <c r="Q50" s="9"/>
      <c r="R50" s="9"/>
      <c r="S50" s="9"/>
      <c r="T50" s="9"/>
      <c r="U50" s="9"/>
      <c r="V50" s="4">
        <v>130</v>
      </c>
    </row>
    <row r="51" spans="1:22" s="51" customFormat="1" ht="15.95" customHeight="1" thickTop="1" thickBot="1" x14ac:dyDescent="0.25">
      <c r="A51" s="87"/>
      <c r="B51" s="108" t="s">
        <v>409</v>
      </c>
      <c r="C51" s="246" t="s">
        <v>412</v>
      </c>
      <c r="D51" s="179" t="s">
        <v>41</v>
      </c>
      <c r="E51" s="4">
        <v>302</v>
      </c>
      <c r="F51" s="9"/>
      <c r="G51" s="9"/>
      <c r="H51" s="58">
        <f>SUM(I51:K51)</f>
        <v>0</v>
      </c>
      <c r="I51" s="9"/>
      <c r="J51" s="9"/>
      <c r="K51" s="9"/>
      <c r="L51" s="58">
        <f>SUM(M51:O51)</f>
        <v>0</v>
      </c>
      <c r="M51" s="9"/>
      <c r="N51" s="9"/>
      <c r="O51" s="9"/>
      <c r="P51" s="58">
        <f>SUM(Q51:S51)</f>
        <v>0</v>
      </c>
      <c r="Q51" s="9"/>
      <c r="R51" s="9"/>
      <c r="S51" s="9"/>
      <c r="T51" s="9"/>
      <c r="U51" s="9"/>
      <c r="V51" s="4">
        <v>302</v>
      </c>
    </row>
    <row r="52" spans="1:22" ht="35.1" customHeight="1" thickTop="1" thickBot="1" x14ac:dyDescent="0.25">
      <c r="A52" s="87"/>
      <c r="B52" s="142" t="s">
        <v>413</v>
      </c>
      <c r="C52" s="135"/>
      <c r="D52" s="247" t="s">
        <v>42</v>
      </c>
      <c r="E52" s="83"/>
      <c r="F52" s="88">
        <f>SUM(F53:F55)</f>
        <v>0</v>
      </c>
      <c r="G52" s="88">
        <f>SUM(G53:G55)</f>
        <v>0</v>
      </c>
      <c r="H52" s="88">
        <f t="shared" ref="H52:P52" si="6">SUM(H53:H55)</f>
        <v>0</v>
      </c>
      <c r="I52" s="88">
        <f t="shared" si="6"/>
        <v>0</v>
      </c>
      <c r="J52" s="88">
        <f t="shared" si="6"/>
        <v>0</v>
      </c>
      <c r="K52" s="88">
        <f t="shared" si="6"/>
        <v>0</v>
      </c>
      <c r="L52" s="88">
        <f t="shared" si="6"/>
        <v>0</v>
      </c>
      <c r="M52" s="88">
        <f t="shared" si="6"/>
        <v>0</v>
      </c>
      <c r="N52" s="88">
        <f t="shared" si="6"/>
        <v>0</v>
      </c>
      <c r="O52" s="88">
        <f t="shared" si="6"/>
        <v>0</v>
      </c>
      <c r="P52" s="88">
        <f t="shared" si="6"/>
        <v>0</v>
      </c>
      <c r="Q52" s="88">
        <f>SUM(Q53:Q55)</f>
        <v>0</v>
      </c>
      <c r="R52" s="88">
        <f>SUM(R53:R55)</f>
        <v>0</v>
      </c>
      <c r="S52" s="88">
        <f>SUM(S53:S55)</f>
        <v>0</v>
      </c>
      <c r="T52" s="88">
        <f>SUM(T53:T55)</f>
        <v>0</v>
      </c>
      <c r="U52" s="88">
        <f>SUM(U53:U55)</f>
        <v>0</v>
      </c>
      <c r="V52" s="83"/>
    </row>
    <row r="53" spans="1:22" ht="15.95" customHeight="1" thickTop="1" thickBot="1" x14ac:dyDescent="0.25">
      <c r="A53" s="87"/>
      <c r="B53" s="108" t="s">
        <v>413</v>
      </c>
      <c r="C53" s="124" t="s">
        <v>43</v>
      </c>
      <c r="D53" s="82" t="s">
        <v>44</v>
      </c>
      <c r="E53" s="4">
        <v>136</v>
      </c>
      <c r="F53" s="67"/>
      <c r="G53" s="67"/>
      <c r="H53" s="58">
        <f>SUM(I53:K53)</f>
        <v>0</v>
      </c>
      <c r="I53" s="67"/>
      <c r="J53" s="67"/>
      <c r="K53" s="67"/>
      <c r="L53" s="58">
        <f>SUM(M53:O53)</f>
        <v>0</v>
      </c>
      <c r="M53" s="67"/>
      <c r="N53" s="67"/>
      <c r="O53" s="67"/>
      <c r="P53" s="58">
        <f>SUM(Q53:S53)</f>
        <v>0</v>
      </c>
      <c r="Q53" s="67"/>
      <c r="R53" s="67"/>
      <c r="S53" s="67"/>
      <c r="T53" s="67"/>
      <c r="U53" s="67"/>
      <c r="V53" s="4">
        <v>136</v>
      </c>
    </row>
    <row r="54" spans="1:22" ht="15.95" customHeight="1" thickTop="1" thickBot="1" x14ac:dyDescent="0.25">
      <c r="A54" s="87"/>
      <c r="B54" s="108" t="s">
        <v>413</v>
      </c>
      <c r="C54" s="124" t="s">
        <v>414</v>
      </c>
      <c r="D54" s="86" t="s">
        <v>45</v>
      </c>
      <c r="E54" s="4">
        <v>148</v>
      </c>
      <c r="F54" s="67"/>
      <c r="G54" s="67"/>
      <c r="H54" s="58">
        <f>SUM(I54:K54)</f>
        <v>0</v>
      </c>
      <c r="I54" s="67"/>
      <c r="J54" s="67"/>
      <c r="K54" s="67"/>
      <c r="L54" s="58">
        <f>SUM(M54:O54)</f>
        <v>0</v>
      </c>
      <c r="M54" s="67"/>
      <c r="N54" s="67"/>
      <c r="O54" s="67"/>
      <c r="P54" s="58">
        <f>SUM(Q54:S54)</f>
        <v>0</v>
      </c>
      <c r="Q54" s="67"/>
      <c r="R54" s="67"/>
      <c r="S54" s="67"/>
      <c r="T54" s="67"/>
      <c r="U54" s="67"/>
      <c r="V54" s="4">
        <v>148</v>
      </c>
    </row>
    <row r="55" spans="1:22" s="51" customFormat="1" ht="15.95" customHeight="1" thickTop="1" thickBot="1" x14ac:dyDescent="0.25">
      <c r="A55" s="87"/>
      <c r="B55" s="108" t="s">
        <v>413</v>
      </c>
      <c r="C55" s="246" t="s">
        <v>415</v>
      </c>
      <c r="D55" s="179" t="s">
        <v>46</v>
      </c>
      <c r="E55" s="4">
        <v>303</v>
      </c>
      <c r="F55" s="9"/>
      <c r="G55" s="9"/>
      <c r="H55" s="58">
        <f>SUM(I55:K55)</f>
        <v>0</v>
      </c>
      <c r="I55" s="9"/>
      <c r="J55" s="9"/>
      <c r="K55" s="9"/>
      <c r="L55" s="58">
        <f>SUM(M55:O55)</f>
        <v>0</v>
      </c>
      <c r="M55" s="9"/>
      <c r="N55" s="9"/>
      <c r="O55" s="9"/>
      <c r="P55" s="58">
        <f>SUM(Q55:S55)</f>
        <v>0</v>
      </c>
      <c r="Q55" s="9"/>
      <c r="R55" s="9"/>
      <c r="S55" s="9"/>
      <c r="T55" s="9"/>
      <c r="U55" s="9"/>
      <c r="V55" s="4">
        <v>303</v>
      </c>
    </row>
    <row r="56" spans="1:22" s="51" customFormat="1" ht="35.1" customHeight="1" thickTop="1" thickBot="1" x14ac:dyDescent="0.25">
      <c r="A56" s="87"/>
      <c r="B56" s="137" t="s">
        <v>416</v>
      </c>
      <c r="C56" s="130"/>
      <c r="D56" s="131" t="s">
        <v>47</v>
      </c>
      <c r="E56" s="8"/>
      <c r="F56" s="88">
        <f>SUM(F57,F61,F64)</f>
        <v>0</v>
      </c>
      <c r="G56" s="88">
        <f>SUM(G57,G61,G64)</f>
        <v>0</v>
      </c>
      <c r="H56" s="88">
        <f t="shared" ref="H56:P56" si="7">SUM(H57,H61,H64)</f>
        <v>0</v>
      </c>
      <c r="I56" s="88">
        <f t="shared" si="7"/>
        <v>0</v>
      </c>
      <c r="J56" s="88">
        <f t="shared" si="7"/>
        <v>0</v>
      </c>
      <c r="K56" s="88">
        <f t="shared" si="7"/>
        <v>0</v>
      </c>
      <c r="L56" s="88">
        <f t="shared" si="7"/>
        <v>0</v>
      </c>
      <c r="M56" s="88">
        <f t="shared" si="7"/>
        <v>0</v>
      </c>
      <c r="N56" s="88">
        <f t="shared" si="7"/>
        <v>0</v>
      </c>
      <c r="O56" s="88">
        <f t="shared" si="7"/>
        <v>0</v>
      </c>
      <c r="P56" s="88">
        <f t="shared" si="7"/>
        <v>0</v>
      </c>
      <c r="Q56" s="88">
        <f>SUM(Q57,Q61,Q64)</f>
        <v>0</v>
      </c>
      <c r="R56" s="88">
        <f>SUM(R57,R61,R64)</f>
        <v>0</v>
      </c>
      <c r="S56" s="88">
        <f>SUM(S57,S61,S64)</f>
        <v>0</v>
      </c>
      <c r="T56" s="88">
        <f>SUM(T57,T61,T64)</f>
        <v>0</v>
      </c>
      <c r="U56" s="88">
        <f>SUM(U57,U61,U64)</f>
        <v>0</v>
      </c>
      <c r="V56" s="8"/>
    </row>
    <row r="57" spans="1:22" ht="35.1" customHeight="1" thickTop="1" thickBot="1" x14ac:dyDescent="0.25">
      <c r="A57" s="87"/>
      <c r="B57" s="132" t="s">
        <v>417</v>
      </c>
      <c r="C57" s="139"/>
      <c r="D57" s="140" t="s">
        <v>48</v>
      </c>
      <c r="E57" s="4"/>
      <c r="F57" s="88">
        <f>SUM(F58:F60)</f>
        <v>0</v>
      </c>
      <c r="G57" s="88">
        <f>SUM(G58:G60)</f>
        <v>0</v>
      </c>
      <c r="H57" s="88">
        <f t="shared" ref="H57:P57" si="8">SUM(H58:H60)</f>
        <v>0</v>
      </c>
      <c r="I57" s="88">
        <f t="shared" si="8"/>
        <v>0</v>
      </c>
      <c r="J57" s="88">
        <f t="shared" si="8"/>
        <v>0</v>
      </c>
      <c r="K57" s="88">
        <f t="shared" si="8"/>
        <v>0</v>
      </c>
      <c r="L57" s="88">
        <f t="shared" si="8"/>
        <v>0</v>
      </c>
      <c r="M57" s="88">
        <f t="shared" si="8"/>
        <v>0</v>
      </c>
      <c r="N57" s="88">
        <f t="shared" si="8"/>
        <v>0</v>
      </c>
      <c r="O57" s="88">
        <f t="shared" si="8"/>
        <v>0</v>
      </c>
      <c r="P57" s="88">
        <f t="shared" si="8"/>
        <v>0</v>
      </c>
      <c r="Q57" s="88">
        <f>SUM(Q58:Q60)</f>
        <v>0</v>
      </c>
      <c r="R57" s="88">
        <f>SUM(R58:R60)</f>
        <v>0</v>
      </c>
      <c r="S57" s="88">
        <f>SUM(S58:S60)</f>
        <v>0</v>
      </c>
      <c r="T57" s="88">
        <f>SUM(T58:T60)</f>
        <v>0</v>
      </c>
      <c r="U57" s="88">
        <f>SUM(U58:U60)</f>
        <v>0</v>
      </c>
      <c r="V57" s="4"/>
    </row>
    <row r="58" spans="1:22" ht="15.95" customHeight="1" thickTop="1" thickBot="1" x14ac:dyDescent="0.25">
      <c r="A58" s="87"/>
      <c r="B58" s="108" t="s">
        <v>417</v>
      </c>
      <c r="C58" s="123" t="s">
        <v>418</v>
      </c>
      <c r="D58" s="85" t="s">
        <v>49</v>
      </c>
      <c r="E58" s="4">
        <v>52</v>
      </c>
      <c r="F58" s="9"/>
      <c r="G58" s="9"/>
      <c r="H58" s="58">
        <f>SUM(I58:K58)</f>
        <v>0</v>
      </c>
      <c r="I58" s="9"/>
      <c r="J58" s="9"/>
      <c r="K58" s="9"/>
      <c r="L58" s="58">
        <f>SUM(M58:O58)</f>
        <v>0</v>
      </c>
      <c r="M58" s="9"/>
      <c r="N58" s="9"/>
      <c r="O58" s="9"/>
      <c r="P58" s="58">
        <f>SUM(Q58:S58)</f>
        <v>0</v>
      </c>
      <c r="Q58" s="9"/>
      <c r="R58" s="9"/>
      <c r="S58" s="9"/>
      <c r="T58" s="9"/>
      <c r="U58" s="9"/>
      <c r="V58" s="4">
        <v>52</v>
      </c>
    </row>
    <row r="59" spans="1:22" ht="15.95" customHeight="1" thickTop="1" thickBot="1" x14ac:dyDescent="0.25">
      <c r="A59" s="87"/>
      <c r="B59" s="108" t="s">
        <v>417</v>
      </c>
      <c r="C59" s="124" t="s">
        <v>419</v>
      </c>
      <c r="D59" s="141" t="s">
        <v>50</v>
      </c>
      <c r="E59" s="4">
        <v>53</v>
      </c>
      <c r="F59" s="67"/>
      <c r="G59" s="67"/>
      <c r="H59" s="58">
        <f>SUM(I59:K59)</f>
        <v>0</v>
      </c>
      <c r="I59" s="67"/>
      <c r="J59" s="67"/>
      <c r="K59" s="67"/>
      <c r="L59" s="58">
        <f>SUM(M59:O59)</f>
        <v>0</v>
      </c>
      <c r="M59" s="67"/>
      <c r="N59" s="67"/>
      <c r="O59" s="67"/>
      <c r="P59" s="58">
        <f>SUM(Q59:S59)</f>
        <v>0</v>
      </c>
      <c r="Q59" s="67"/>
      <c r="R59" s="67"/>
      <c r="S59" s="67"/>
      <c r="T59" s="67"/>
      <c r="U59" s="67"/>
      <c r="V59" s="4">
        <v>53</v>
      </c>
    </row>
    <row r="60" spans="1:22" ht="15.95" customHeight="1" thickTop="1" thickBot="1" x14ac:dyDescent="0.25">
      <c r="A60" s="87"/>
      <c r="B60" s="108" t="s">
        <v>417</v>
      </c>
      <c r="C60" s="124" t="s">
        <v>420</v>
      </c>
      <c r="D60" s="248" t="s">
        <v>51</v>
      </c>
      <c r="E60" s="4">
        <v>51</v>
      </c>
      <c r="F60" s="67"/>
      <c r="G60" s="67"/>
      <c r="H60" s="58">
        <f>SUM(I60:K60)</f>
        <v>0</v>
      </c>
      <c r="I60" s="67"/>
      <c r="J60" s="67"/>
      <c r="K60" s="67"/>
      <c r="L60" s="58">
        <f>SUM(M60:O60)</f>
        <v>0</v>
      </c>
      <c r="M60" s="67"/>
      <c r="N60" s="67"/>
      <c r="O60" s="67"/>
      <c r="P60" s="58">
        <f>SUM(Q60:S60)</f>
        <v>0</v>
      </c>
      <c r="Q60" s="67"/>
      <c r="R60" s="67"/>
      <c r="S60" s="67"/>
      <c r="T60" s="67"/>
      <c r="U60" s="67"/>
      <c r="V60" s="4">
        <v>51</v>
      </c>
    </row>
    <row r="61" spans="1:22" ht="35.1" customHeight="1" thickTop="1" thickBot="1" x14ac:dyDescent="0.25">
      <c r="A61" s="87"/>
      <c r="B61" s="142" t="s">
        <v>421</v>
      </c>
      <c r="C61" s="127"/>
      <c r="D61" s="143" t="s">
        <v>52</v>
      </c>
      <c r="E61" s="4"/>
      <c r="F61" s="88">
        <f>SUM(F62:F63)</f>
        <v>0</v>
      </c>
      <c r="G61" s="88">
        <f>SUM(G62:G63)</f>
        <v>0</v>
      </c>
      <c r="H61" s="88">
        <f t="shared" ref="H61:P61" si="9">SUM(H62:H63)</f>
        <v>0</v>
      </c>
      <c r="I61" s="88">
        <f t="shared" si="9"/>
        <v>0</v>
      </c>
      <c r="J61" s="88">
        <f t="shared" si="9"/>
        <v>0</v>
      </c>
      <c r="K61" s="88">
        <f t="shared" si="9"/>
        <v>0</v>
      </c>
      <c r="L61" s="88">
        <f t="shared" si="9"/>
        <v>0</v>
      </c>
      <c r="M61" s="88">
        <f t="shared" si="9"/>
        <v>0</v>
      </c>
      <c r="N61" s="88">
        <f t="shared" si="9"/>
        <v>0</v>
      </c>
      <c r="O61" s="88">
        <f t="shared" si="9"/>
        <v>0</v>
      </c>
      <c r="P61" s="88">
        <f t="shared" si="9"/>
        <v>0</v>
      </c>
      <c r="Q61" s="88">
        <f>SUM(Q62:Q63)</f>
        <v>0</v>
      </c>
      <c r="R61" s="88">
        <f>SUM(R62:R63)</f>
        <v>0</v>
      </c>
      <c r="S61" s="88">
        <f>SUM(S62:S63)</f>
        <v>0</v>
      </c>
      <c r="T61" s="88">
        <f>SUM(T62:T63)</f>
        <v>0</v>
      </c>
      <c r="U61" s="88">
        <f>SUM(U62:U63)</f>
        <v>0</v>
      </c>
      <c r="V61" s="4"/>
    </row>
    <row r="62" spans="1:22" ht="15.95" customHeight="1" thickTop="1" thickBot="1" x14ac:dyDescent="0.25">
      <c r="A62" s="87"/>
      <c r="B62" s="108" t="s">
        <v>421</v>
      </c>
      <c r="C62" s="124" t="s">
        <v>422</v>
      </c>
      <c r="D62" s="85" t="s">
        <v>53</v>
      </c>
      <c r="E62" s="4">
        <v>69</v>
      </c>
      <c r="F62" s="67"/>
      <c r="G62" s="67"/>
      <c r="H62" s="58">
        <f>SUM(I62:K62)</f>
        <v>0</v>
      </c>
      <c r="I62" s="67"/>
      <c r="J62" s="67"/>
      <c r="K62" s="67"/>
      <c r="L62" s="58">
        <f>SUM(M62:O62)</f>
        <v>0</v>
      </c>
      <c r="M62" s="67"/>
      <c r="N62" s="67"/>
      <c r="O62" s="67"/>
      <c r="P62" s="58">
        <f>SUM(Q62:S62)</f>
        <v>0</v>
      </c>
      <c r="Q62" s="67"/>
      <c r="R62" s="67"/>
      <c r="S62" s="67"/>
      <c r="T62" s="67"/>
      <c r="U62" s="67"/>
      <c r="V62" s="4">
        <v>69</v>
      </c>
    </row>
    <row r="63" spans="1:22" s="51" customFormat="1" ht="15.95" customHeight="1" thickTop="1" thickBot="1" x14ac:dyDescent="0.25">
      <c r="A63" s="87"/>
      <c r="B63" s="108" t="s">
        <v>421</v>
      </c>
      <c r="C63" s="246" t="s">
        <v>423</v>
      </c>
      <c r="D63" s="179" t="s">
        <v>54</v>
      </c>
      <c r="E63" s="4">
        <v>304</v>
      </c>
      <c r="F63" s="9"/>
      <c r="G63" s="9"/>
      <c r="H63" s="58">
        <f>SUM(I63:K63)</f>
        <v>0</v>
      </c>
      <c r="I63" s="9"/>
      <c r="J63" s="9"/>
      <c r="K63" s="9"/>
      <c r="L63" s="58">
        <f>SUM(M63:O63)</f>
        <v>0</v>
      </c>
      <c r="M63" s="9"/>
      <c r="N63" s="9"/>
      <c r="O63" s="9"/>
      <c r="P63" s="58">
        <f>SUM(Q63:S63)</f>
        <v>0</v>
      </c>
      <c r="Q63" s="9"/>
      <c r="R63" s="9"/>
      <c r="S63" s="9"/>
      <c r="T63" s="9"/>
      <c r="U63" s="9"/>
      <c r="V63" s="4">
        <v>304</v>
      </c>
    </row>
    <row r="64" spans="1:22" ht="35.1" customHeight="1" thickTop="1" thickBot="1" x14ac:dyDescent="0.25">
      <c r="A64" s="87"/>
      <c r="B64" s="142" t="s">
        <v>424</v>
      </c>
      <c r="C64" s="127"/>
      <c r="D64" s="143" t="s">
        <v>55</v>
      </c>
      <c r="E64" s="4"/>
      <c r="F64" s="88">
        <f>SUM(F65:F70)</f>
        <v>0</v>
      </c>
      <c r="G64" s="88">
        <f>SUM(G65:G70)</f>
        <v>0</v>
      </c>
      <c r="H64" s="88">
        <f t="shared" ref="H64:P64" si="10">SUM(H65:H70)</f>
        <v>0</v>
      </c>
      <c r="I64" s="88">
        <f t="shared" si="10"/>
        <v>0</v>
      </c>
      <c r="J64" s="88">
        <f t="shared" si="10"/>
        <v>0</v>
      </c>
      <c r="K64" s="88">
        <f t="shared" si="10"/>
        <v>0</v>
      </c>
      <c r="L64" s="88">
        <f t="shared" si="10"/>
        <v>0</v>
      </c>
      <c r="M64" s="88">
        <f t="shared" si="10"/>
        <v>0</v>
      </c>
      <c r="N64" s="88">
        <f t="shared" si="10"/>
        <v>0</v>
      </c>
      <c r="O64" s="88">
        <f t="shared" si="10"/>
        <v>0</v>
      </c>
      <c r="P64" s="88">
        <f t="shared" si="10"/>
        <v>0</v>
      </c>
      <c r="Q64" s="88">
        <f>SUM(Q65:Q70)</f>
        <v>0</v>
      </c>
      <c r="R64" s="88">
        <f>SUM(R65:R70)</f>
        <v>0</v>
      </c>
      <c r="S64" s="88">
        <f>SUM(S65:S70)</f>
        <v>0</v>
      </c>
      <c r="T64" s="88">
        <f>SUM(T65:T70)</f>
        <v>0</v>
      </c>
      <c r="U64" s="88">
        <f>SUM(U65:U70)</f>
        <v>0</v>
      </c>
      <c r="V64" s="4"/>
    </row>
    <row r="65" spans="1:22" ht="15.95" customHeight="1" thickTop="1" thickBot="1" x14ac:dyDescent="0.25">
      <c r="A65" s="87"/>
      <c r="B65" s="108" t="s">
        <v>424</v>
      </c>
      <c r="C65" s="123" t="s">
        <v>425</v>
      </c>
      <c r="D65" s="68" t="s">
        <v>56</v>
      </c>
      <c r="E65" s="4">
        <v>55</v>
      </c>
      <c r="F65" s="67"/>
      <c r="G65" s="67"/>
      <c r="H65" s="58">
        <f t="shared" ref="H65:H70" si="11">SUM(I65:K65)</f>
        <v>0</v>
      </c>
      <c r="I65" s="67"/>
      <c r="J65" s="67"/>
      <c r="K65" s="67"/>
      <c r="L65" s="58">
        <f t="shared" ref="L65:L70" si="12">SUM(M65:O65)</f>
        <v>0</v>
      </c>
      <c r="M65" s="67"/>
      <c r="N65" s="67"/>
      <c r="O65" s="67"/>
      <c r="P65" s="58">
        <f t="shared" ref="P65:P70" si="13">SUM(Q65:S65)</f>
        <v>0</v>
      </c>
      <c r="Q65" s="67"/>
      <c r="R65" s="67"/>
      <c r="S65" s="67"/>
      <c r="T65" s="67"/>
      <c r="U65" s="67"/>
      <c r="V65" s="4">
        <v>55</v>
      </c>
    </row>
    <row r="66" spans="1:22" ht="15.95" customHeight="1" thickTop="1" thickBot="1" x14ac:dyDescent="0.25">
      <c r="A66" s="87"/>
      <c r="B66" s="108" t="s">
        <v>424</v>
      </c>
      <c r="C66" s="124" t="s">
        <v>426</v>
      </c>
      <c r="D66" s="68" t="s">
        <v>57</v>
      </c>
      <c r="E66" s="4">
        <v>58</v>
      </c>
      <c r="F66" s="67"/>
      <c r="G66" s="67"/>
      <c r="H66" s="58">
        <f t="shared" si="11"/>
        <v>0</v>
      </c>
      <c r="I66" s="67"/>
      <c r="J66" s="67"/>
      <c r="K66" s="67"/>
      <c r="L66" s="58">
        <f t="shared" si="12"/>
        <v>0</v>
      </c>
      <c r="M66" s="67"/>
      <c r="N66" s="67"/>
      <c r="O66" s="67"/>
      <c r="P66" s="58">
        <f t="shared" si="13"/>
        <v>0</v>
      </c>
      <c r="Q66" s="67"/>
      <c r="R66" s="67"/>
      <c r="S66" s="67"/>
      <c r="T66" s="67"/>
      <c r="U66" s="67"/>
      <c r="V66" s="4">
        <v>58</v>
      </c>
    </row>
    <row r="67" spans="1:22" ht="15.95" customHeight="1" thickTop="1" thickBot="1" x14ac:dyDescent="0.25">
      <c r="A67" s="87"/>
      <c r="B67" s="108" t="s">
        <v>424</v>
      </c>
      <c r="C67" s="124" t="s">
        <v>58</v>
      </c>
      <c r="D67" s="68" t="s">
        <v>59</v>
      </c>
      <c r="E67" s="4">
        <v>59</v>
      </c>
      <c r="F67" s="9"/>
      <c r="G67" s="9"/>
      <c r="H67" s="58">
        <f t="shared" si="11"/>
        <v>0</v>
      </c>
      <c r="I67" s="9"/>
      <c r="J67" s="9"/>
      <c r="K67" s="9"/>
      <c r="L67" s="58">
        <f t="shared" si="12"/>
        <v>0</v>
      </c>
      <c r="M67" s="9"/>
      <c r="N67" s="9"/>
      <c r="O67" s="9"/>
      <c r="P67" s="58">
        <f t="shared" si="13"/>
        <v>0</v>
      </c>
      <c r="Q67" s="9"/>
      <c r="R67" s="9"/>
      <c r="S67" s="9"/>
      <c r="T67" s="9"/>
      <c r="U67" s="9"/>
      <c r="V67" s="4">
        <v>59</v>
      </c>
    </row>
    <row r="68" spans="1:22" ht="15.95" customHeight="1" thickTop="1" thickBot="1" x14ac:dyDescent="0.25">
      <c r="A68" s="87"/>
      <c r="B68" s="108" t="s">
        <v>424</v>
      </c>
      <c r="C68" s="124" t="s">
        <v>60</v>
      </c>
      <c r="D68" s="68" t="s">
        <v>61</v>
      </c>
      <c r="E68" s="4">
        <v>75</v>
      </c>
      <c r="F68" s="9"/>
      <c r="G68" s="9"/>
      <c r="H68" s="58">
        <f t="shared" si="11"/>
        <v>0</v>
      </c>
      <c r="I68" s="9"/>
      <c r="J68" s="9"/>
      <c r="K68" s="9"/>
      <c r="L68" s="58">
        <f t="shared" si="12"/>
        <v>0</v>
      </c>
      <c r="M68" s="9"/>
      <c r="N68" s="9"/>
      <c r="O68" s="9"/>
      <c r="P68" s="58">
        <f t="shared" si="13"/>
        <v>0</v>
      </c>
      <c r="Q68" s="9"/>
      <c r="R68" s="9"/>
      <c r="S68" s="9"/>
      <c r="T68" s="9"/>
      <c r="U68" s="9"/>
      <c r="V68" s="4">
        <v>75</v>
      </c>
    </row>
    <row r="69" spans="1:22" ht="15.95" customHeight="1" thickTop="1" thickBot="1" x14ac:dyDescent="0.25">
      <c r="A69" s="87"/>
      <c r="B69" s="108" t="s">
        <v>424</v>
      </c>
      <c r="C69" s="124" t="s">
        <v>62</v>
      </c>
      <c r="D69" s="68" t="s">
        <v>63</v>
      </c>
      <c r="E69" s="4">
        <v>76</v>
      </c>
      <c r="F69" s="9"/>
      <c r="G69" s="9"/>
      <c r="H69" s="58">
        <f t="shared" si="11"/>
        <v>0</v>
      </c>
      <c r="I69" s="9"/>
      <c r="J69" s="9"/>
      <c r="K69" s="9"/>
      <c r="L69" s="58">
        <f t="shared" si="12"/>
        <v>0</v>
      </c>
      <c r="M69" s="9"/>
      <c r="N69" s="9"/>
      <c r="O69" s="9"/>
      <c r="P69" s="58">
        <f t="shared" si="13"/>
        <v>0</v>
      </c>
      <c r="Q69" s="9"/>
      <c r="R69" s="9"/>
      <c r="S69" s="9"/>
      <c r="T69" s="9"/>
      <c r="U69" s="9"/>
      <c r="V69" s="4">
        <v>76</v>
      </c>
    </row>
    <row r="70" spans="1:22" s="51" customFormat="1" ht="15.95" customHeight="1" thickTop="1" thickBot="1" x14ac:dyDescent="0.25">
      <c r="A70" s="87"/>
      <c r="B70" s="108" t="s">
        <v>424</v>
      </c>
      <c r="C70" s="246" t="s">
        <v>427</v>
      </c>
      <c r="D70" s="179" t="s">
        <v>64</v>
      </c>
      <c r="E70" s="4">
        <v>305</v>
      </c>
      <c r="F70" s="9"/>
      <c r="G70" s="9"/>
      <c r="H70" s="58">
        <f t="shared" si="11"/>
        <v>0</v>
      </c>
      <c r="I70" s="9"/>
      <c r="J70" s="9"/>
      <c r="K70" s="9"/>
      <c r="L70" s="58">
        <f t="shared" si="12"/>
        <v>0</v>
      </c>
      <c r="M70" s="9"/>
      <c r="N70" s="9"/>
      <c r="O70" s="9"/>
      <c r="P70" s="58">
        <f t="shared" si="13"/>
        <v>0</v>
      </c>
      <c r="Q70" s="9"/>
      <c r="R70" s="9"/>
      <c r="S70" s="9"/>
      <c r="T70" s="9"/>
      <c r="U70" s="9"/>
      <c r="V70" s="4">
        <v>305</v>
      </c>
    </row>
    <row r="71" spans="1:22" s="51" customFormat="1" ht="35.1" customHeight="1" thickTop="1" thickBot="1" x14ac:dyDescent="0.25">
      <c r="A71" s="87"/>
      <c r="B71" s="137" t="s">
        <v>428</v>
      </c>
      <c r="C71" s="130"/>
      <c r="D71" s="131" t="s">
        <v>65</v>
      </c>
      <c r="E71" s="8"/>
      <c r="F71" s="88">
        <f>SUM(F72,F77)</f>
        <v>0</v>
      </c>
      <c r="G71" s="88">
        <f>SUM(G72,G77)</f>
        <v>0</v>
      </c>
      <c r="H71" s="88">
        <f t="shared" ref="H71:P71" si="14">SUM(H72,H77)</f>
        <v>0</v>
      </c>
      <c r="I71" s="88">
        <f t="shared" si="14"/>
        <v>0</v>
      </c>
      <c r="J71" s="88">
        <f t="shared" si="14"/>
        <v>0</v>
      </c>
      <c r="K71" s="88">
        <f t="shared" si="14"/>
        <v>0</v>
      </c>
      <c r="L71" s="88">
        <f t="shared" si="14"/>
        <v>0</v>
      </c>
      <c r="M71" s="88">
        <f t="shared" si="14"/>
        <v>0</v>
      </c>
      <c r="N71" s="88">
        <f t="shared" si="14"/>
        <v>0</v>
      </c>
      <c r="O71" s="88">
        <f t="shared" si="14"/>
        <v>0</v>
      </c>
      <c r="P71" s="88">
        <f t="shared" si="14"/>
        <v>0</v>
      </c>
      <c r="Q71" s="88">
        <f>SUM(Q72,Q77)</f>
        <v>0</v>
      </c>
      <c r="R71" s="88">
        <f>SUM(R72,R77)</f>
        <v>0</v>
      </c>
      <c r="S71" s="88">
        <f>SUM(S72,S77)</f>
        <v>0</v>
      </c>
      <c r="T71" s="88">
        <f>SUM(T72,T77)</f>
        <v>0</v>
      </c>
      <c r="U71" s="88">
        <f>SUM(U72,U77)</f>
        <v>0</v>
      </c>
      <c r="V71" s="8"/>
    </row>
    <row r="72" spans="1:22" ht="35.1" customHeight="1" thickTop="1" thickBot="1" x14ac:dyDescent="0.25">
      <c r="A72" s="87"/>
      <c r="B72" s="132" t="s">
        <v>429</v>
      </c>
      <c r="C72" s="139"/>
      <c r="D72" s="140" t="s">
        <v>66</v>
      </c>
      <c r="E72" s="4"/>
      <c r="F72" s="88">
        <f>SUM(F73:F76)</f>
        <v>0</v>
      </c>
      <c r="G72" s="88">
        <f>SUM(G73:G76)</f>
        <v>0</v>
      </c>
      <c r="H72" s="88">
        <f t="shared" ref="H72:P72" si="15">SUM(H73:H76)</f>
        <v>0</v>
      </c>
      <c r="I72" s="88">
        <f t="shared" si="15"/>
        <v>0</v>
      </c>
      <c r="J72" s="88">
        <f t="shared" si="15"/>
        <v>0</v>
      </c>
      <c r="K72" s="88">
        <f t="shared" si="15"/>
        <v>0</v>
      </c>
      <c r="L72" s="88">
        <f t="shared" si="15"/>
        <v>0</v>
      </c>
      <c r="M72" s="88">
        <f t="shared" si="15"/>
        <v>0</v>
      </c>
      <c r="N72" s="88">
        <f t="shared" si="15"/>
        <v>0</v>
      </c>
      <c r="O72" s="88">
        <f t="shared" si="15"/>
        <v>0</v>
      </c>
      <c r="P72" s="88">
        <f t="shared" si="15"/>
        <v>0</v>
      </c>
      <c r="Q72" s="88">
        <f>SUM(Q73:Q76)</f>
        <v>0</v>
      </c>
      <c r="R72" s="88">
        <f>SUM(R73:R76)</f>
        <v>0</v>
      </c>
      <c r="S72" s="88">
        <f>SUM(S73:S76)</f>
        <v>0</v>
      </c>
      <c r="T72" s="88">
        <f>SUM(T73:T76)</f>
        <v>0</v>
      </c>
      <c r="U72" s="88">
        <f>SUM(U73:U76)</f>
        <v>0</v>
      </c>
      <c r="V72" s="4"/>
    </row>
    <row r="73" spans="1:22" ht="15.95" customHeight="1" thickTop="1" thickBot="1" x14ac:dyDescent="0.25">
      <c r="A73" s="87"/>
      <c r="B73" s="108" t="s">
        <v>429</v>
      </c>
      <c r="C73" s="123" t="s">
        <v>67</v>
      </c>
      <c r="D73" s="68" t="s">
        <v>68</v>
      </c>
      <c r="E73" s="4">
        <v>183</v>
      </c>
      <c r="F73" s="67"/>
      <c r="G73" s="67"/>
      <c r="H73" s="58">
        <f>SUM(I73:K73)</f>
        <v>0</v>
      </c>
      <c r="I73" s="67"/>
      <c r="J73" s="67"/>
      <c r="K73" s="67"/>
      <c r="L73" s="58">
        <f>SUM(M73:O73)</f>
        <v>0</v>
      </c>
      <c r="M73" s="67"/>
      <c r="N73" s="67"/>
      <c r="O73" s="67"/>
      <c r="P73" s="58">
        <f>SUM(Q73:S73)</f>
        <v>0</v>
      </c>
      <c r="Q73" s="67"/>
      <c r="R73" s="67"/>
      <c r="S73" s="67"/>
      <c r="T73" s="67"/>
      <c r="U73" s="67"/>
      <c r="V73" s="4">
        <v>183</v>
      </c>
    </row>
    <row r="74" spans="1:22" ht="15.95" customHeight="1" thickTop="1" thickBot="1" x14ac:dyDescent="0.25">
      <c r="A74" s="87"/>
      <c r="B74" s="108" t="s">
        <v>429</v>
      </c>
      <c r="C74" s="128" t="s">
        <v>430</v>
      </c>
      <c r="D74" s="68" t="s">
        <v>69</v>
      </c>
      <c r="E74" s="4">
        <v>182</v>
      </c>
      <c r="F74" s="67"/>
      <c r="G74" s="67"/>
      <c r="H74" s="58">
        <f>SUM(I74:K74)</f>
        <v>0</v>
      </c>
      <c r="I74" s="67"/>
      <c r="J74" s="67"/>
      <c r="K74" s="67"/>
      <c r="L74" s="58">
        <f>SUM(M74:O74)</f>
        <v>0</v>
      </c>
      <c r="M74" s="67"/>
      <c r="N74" s="67"/>
      <c r="O74" s="67"/>
      <c r="P74" s="58">
        <f>SUM(Q74:S74)</f>
        <v>0</v>
      </c>
      <c r="Q74" s="67"/>
      <c r="R74" s="67"/>
      <c r="S74" s="67"/>
      <c r="T74" s="67"/>
      <c r="U74" s="67"/>
      <c r="V74" s="4">
        <v>182</v>
      </c>
    </row>
    <row r="75" spans="1:22" s="51" customFormat="1" ht="24" customHeight="1" thickTop="1" thickBot="1" x14ac:dyDescent="0.25">
      <c r="A75" s="87"/>
      <c r="B75" s="108" t="s">
        <v>429</v>
      </c>
      <c r="C75" s="246" t="s">
        <v>431</v>
      </c>
      <c r="D75" s="126" t="s">
        <v>70</v>
      </c>
      <c r="E75" s="4">
        <v>306</v>
      </c>
      <c r="F75" s="9"/>
      <c r="G75" s="9"/>
      <c r="H75" s="58">
        <f>SUM(I75:K75)</f>
        <v>0</v>
      </c>
      <c r="I75" s="9"/>
      <c r="J75" s="9"/>
      <c r="K75" s="9"/>
      <c r="L75" s="58">
        <f>SUM(M75:O75)</f>
        <v>0</v>
      </c>
      <c r="M75" s="9"/>
      <c r="N75" s="9"/>
      <c r="O75" s="9"/>
      <c r="P75" s="58">
        <f>SUM(Q75:S75)</f>
        <v>0</v>
      </c>
      <c r="Q75" s="9"/>
      <c r="R75" s="9"/>
      <c r="S75" s="9"/>
      <c r="T75" s="9"/>
      <c r="U75" s="9"/>
      <c r="V75" s="4">
        <v>306</v>
      </c>
    </row>
    <row r="76" spans="1:22" s="51" customFormat="1" ht="15.95" customHeight="1" thickTop="1" thickBot="1" x14ac:dyDescent="0.25">
      <c r="A76" s="87"/>
      <c r="B76" s="108" t="s">
        <v>429</v>
      </c>
      <c r="C76" s="246" t="s">
        <v>432</v>
      </c>
      <c r="D76" s="179" t="s">
        <v>71</v>
      </c>
      <c r="E76" s="4">
        <v>307</v>
      </c>
      <c r="F76" s="9"/>
      <c r="G76" s="9"/>
      <c r="H76" s="58">
        <f>SUM(I76:K76)</f>
        <v>0</v>
      </c>
      <c r="I76" s="9"/>
      <c r="J76" s="9"/>
      <c r="K76" s="9"/>
      <c r="L76" s="58">
        <f>SUM(M76:O76)</f>
        <v>0</v>
      </c>
      <c r="M76" s="9"/>
      <c r="N76" s="9"/>
      <c r="O76" s="9"/>
      <c r="P76" s="58">
        <f>SUM(Q76:S76)</f>
        <v>0</v>
      </c>
      <c r="Q76" s="9"/>
      <c r="R76" s="9"/>
      <c r="S76" s="9"/>
      <c r="T76" s="9"/>
      <c r="U76" s="9"/>
      <c r="V76" s="4">
        <v>307</v>
      </c>
    </row>
    <row r="77" spans="1:22" ht="35.1" customHeight="1" thickTop="1" thickBot="1" x14ac:dyDescent="0.25">
      <c r="A77" s="87"/>
      <c r="B77" s="142" t="s">
        <v>433</v>
      </c>
      <c r="C77" s="144"/>
      <c r="D77" s="143" t="s">
        <v>72</v>
      </c>
      <c r="E77" s="4"/>
      <c r="F77" s="88">
        <f>SUM(F78:F89)</f>
        <v>0</v>
      </c>
      <c r="G77" s="88">
        <f>SUM(G78:G89)</f>
        <v>0</v>
      </c>
      <c r="H77" s="88">
        <f t="shared" ref="H77:P77" si="16">SUM(H78:H89)</f>
        <v>0</v>
      </c>
      <c r="I77" s="88">
        <f t="shared" si="16"/>
        <v>0</v>
      </c>
      <c r="J77" s="88">
        <f t="shared" si="16"/>
        <v>0</v>
      </c>
      <c r="K77" s="88">
        <f t="shared" si="16"/>
        <v>0</v>
      </c>
      <c r="L77" s="88">
        <f t="shared" si="16"/>
        <v>0</v>
      </c>
      <c r="M77" s="88">
        <f t="shared" si="16"/>
        <v>0</v>
      </c>
      <c r="N77" s="88">
        <f t="shared" si="16"/>
        <v>0</v>
      </c>
      <c r="O77" s="88">
        <f t="shared" si="16"/>
        <v>0</v>
      </c>
      <c r="P77" s="88">
        <f t="shared" si="16"/>
        <v>0</v>
      </c>
      <c r="Q77" s="88">
        <f>SUM(Q78:Q89)</f>
        <v>0</v>
      </c>
      <c r="R77" s="88">
        <f>SUM(R78:R89)</f>
        <v>0</v>
      </c>
      <c r="S77" s="88">
        <f>SUM(S78:S89)</f>
        <v>0</v>
      </c>
      <c r="T77" s="88">
        <f>SUM(T78:T89)</f>
        <v>0</v>
      </c>
      <c r="U77" s="88">
        <f>SUM(U78:U89)</f>
        <v>0</v>
      </c>
      <c r="V77" s="4"/>
    </row>
    <row r="78" spans="1:22" ht="15.95" customHeight="1" thickTop="1" thickBot="1" x14ac:dyDescent="0.25">
      <c r="A78" s="87"/>
      <c r="B78" s="108" t="s">
        <v>433</v>
      </c>
      <c r="C78" s="123" t="s">
        <v>73</v>
      </c>
      <c r="D78" s="68" t="s">
        <v>74</v>
      </c>
      <c r="E78" s="4">
        <v>177</v>
      </c>
      <c r="F78" s="9"/>
      <c r="G78" s="9"/>
      <c r="H78" s="58">
        <f t="shared" ref="H78:H88" si="17">SUM(I78:K78)</f>
        <v>0</v>
      </c>
      <c r="I78" s="9"/>
      <c r="J78" s="9"/>
      <c r="K78" s="9"/>
      <c r="L78" s="58">
        <f t="shared" ref="L78:L88" si="18">SUM(M78:O78)</f>
        <v>0</v>
      </c>
      <c r="M78" s="9"/>
      <c r="N78" s="9"/>
      <c r="O78" s="9"/>
      <c r="P78" s="58">
        <f t="shared" ref="P78:P88" si="19">SUM(Q78:S78)</f>
        <v>0</v>
      </c>
      <c r="Q78" s="9"/>
      <c r="R78" s="9"/>
      <c r="S78" s="9"/>
      <c r="T78" s="9"/>
      <c r="U78" s="9"/>
      <c r="V78" s="4">
        <v>177</v>
      </c>
    </row>
    <row r="79" spans="1:22" ht="15.95" customHeight="1" thickTop="1" thickBot="1" x14ac:dyDescent="0.25">
      <c r="A79" s="87"/>
      <c r="B79" s="108" t="s">
        <v>433</v>
      </c>
      <c r="C79" s="124" t="s">
        <v>75</v>
      </c>
      <c r="D79" s="68" t="s">
        <v>76</v>
      </c>
      <c r="E79" s="4">
        <v>178</v>
      </c>
      <c r="F79" s="9"/>
      <c r="G79" s="9"/>
      <c r="H79" s="58">
        <f t="shared" si="17"/>
        <v>0</v>
      </c>
      <c r="I79" s="9"/>
      <c r="J79" s="9"/>
      <c r="K79" s="9"/>
      <c r="L79" s="58">
        <f t="shared" si="18"/>
        <v>0</v>
      </c>
      <c r="M79" s="9"/>
      <c r="N79" s="9"/>
      <c r="O79" s="9"/>
      <c r="P79" s="58">
        <f t="shared" si="19"/>
        <v>0</v>
      </c>
      <c r="Q79" s="9"/>
      <c r="R79" s="9"/>
      <c r="S79" s="9"/>
      <c r="T79" s="9"/>
      <c r="U79" s="9"/>
      <c r="V79" s="4">
        <v>178</v>
      </c>
    </row>
    <row r="80" spans="1:22" ht="15.95" customHeight="1" thickTop="1" thickBot="1" x14ac:dyDescent="0.25">
      <c r="A80" s="87"/>
      <c r="B80" s="108" t="s">
        <v>433</v>
      </c>
      <c r="C80" s="124" t="s">
        <v>434</v>
      </c>
      <c r="D80" s="136" t="s">
        <v>77</v>
      </c>
      <c r="E80" s="4">
        <v>179</v>
      </c>
      <c r="F80" s="9"/>
      <c r="G80" s="9"/>
      <c r="H80" s="58">
        <f t="shared" si="17"/>
        <v>0</v>
      </c>
      <c r="I80" s="9"/>
      <c r="J80" s="9"/>
      <c r="K80" s="9"/>
      <c r="L80" s="58">
        <f t="shared" si="18"/>
        <v>0</v>
      </c>
      <c r="M80" s="9"/>
      <c r="N80" s="9"/>
      <c r="O80" s="9"/>
      <c r="P80" s="58">
        <f t="shared" si="19"/>
        <v>0</v>
      </c>
      <c r="Q80" s="9"/>
      <c r="R80" s="9"/>
      <c r="S80" s="9"/>
      <c r="T80" s="9"/>
      <c r="U80" s="9"/>
      <c r="V80" s="4">
        <v>179</v>
      </c>
    </row>
    <row r="81" spans="1:22" ht="15.95" customHeight="1" thickTop="1" thickBot="1" x14ac:dyDescent="0.25">
      <c r="A81" s="87"/>
      <c r="B81" s="108" t="s">
        <v>433</v>
      </c>
      <c r="C81" s="124" t="s">
        <v>435</v>
      </c>
      <c r="D81" s="68" t="s">
        <v>78</v>
      </c>
      <c r="E81" s="4">
        <v>180</v>
      </c>
      <c r="F81" s="67"/>
      <c r="G81" s="67"/>
      <c r="H81" s="58">
        <f t="shared" si="17"/>
        <v>0</v>
      </c>
      <c r="I81" s="67"/>
      <c r="J81" s="67"/>
      <c r="K81" s="67"/>
      <c r="L81" s="58">
        <f t="shared" si="18"/>
        <v>0</v>
      </c>
      <c r="M81" s="67"/>
      <c r="N81" s="67"/>
      <c r="O81" s="67"/>
      <c r="P81" s="58">
        <f t="shared" si="19"/>
        <v>0</v>
      </c>
      <c r="Q81" s="67"/>
      <c r="R81" s="67"/>
      <c r="S81" s="67"/>
      <c r="T81" s="67"/>
      <c r="U81" s="67"/>
      <c r="V81" s="4">
        <v>180</v>
      </c>
    </row>
    <row r="82" spans="1:22" ht="15.95" customHeight="1" thickTop="1" thickBot="1" x14ac:dyDescent="0.25">
      <c r="A82" s="87"/>
      <c r="B82" s="108" t="s">
        <v>433</v>
      </c>
      <c r="C82" s="124" t="s">
        <v>79</v>
      </c>
      <c r="D82" s="68" t="s">
        <v>80</v>
      </c>
      <c r="E82" s="4">
        <v>184</v>
      </c>
      <c r="F82" s="67"/>
      <c r="G82" s="67"/>
      <c r="H82" s="58">
        <f t="shared" si="17"/>
        <v>0</v>
      </c>
      <c r="I82" s="67"/>
      <c r="J82" s="67"/>
      <c r="K82" s="67"/>
      <c r="L82" s="58">
        <f t="shared" si="18"/>
        <v>0</v>
      </c>
      <c r="M82" s="67"/>
      <c r="N82" s="67"/>
      <c r="O82" s="67"/>
      <c r="P82" s="58">
        <f t="shared" si="19"/>
        <v>0</v>
      </c>
      <c r="Q82" s="67"/>
      <c r="R82" s="67"/>
      <c r="S82" s="67"/>
      <c r="T82" s="67"/>
      <c r="U82" s="67"/>
      <c r="V82" s="4">
        <v>184</v>
      </c>
    </row>
    <row r="83" spans="1:22" ht="15.95" customHeight="1" thickTop="1" thickBot="1" x14ac:dyDescent="0.25">
      <c r="A83" s="87"/>
      <c r="B83" s="108" t="s">
        <v>433</v>
      </c>
      <c r="C83" s="124" t="s">
        <v>436</v>
      </c>
      <c r="D83" s="68" t="s">
        <v>81</v>
      </c>
      <c r="E83" s="4">
        <v>191</v>
      </c>
      <c r="F83" s="9"/>
      <c r="G83" s="9"/>
      <c r="H83" s="58">
        <f t="shared" si="17"/>
        <v>0</v>
      </c>
      <c r="I83" s="9"/>
      <c r="J83" s="9"/>
      <c r="K83" s="9"/>
      <c r="L83" s="58">
        <f t="shared" si="18"/>
        <v>0</v>
      </c>
      <c r="M83" s="9"/>
      <c r="N83" s="9"/>
      <c r="O83" s="9"/>
      <c r="P83" s="58">
        <f t="shared" si="19"/>
        <v>0</v>
      </c>
      <c r="Q83" s="9"/>
      <c r="R83" s="9"/>
      <c r="S83" s="9"/>
      <c r="T83" s="9"/>
      <c r="U83" s="9"/>
      <c r="V83" s="4">
        <v>191</v>
      </c>
    </row>
    <row r="84" spans="1:22" ht="15.95" customHeight="1" thickTop="1" thickBot="1" x14ac:dyDescent="0.25">
      <c r="A84" s="87"/>
      <c r="B84" s="108" t="s">
        <v>433</v>
      </c>
      <c r="C84" s="124" t="s">
        <v>301</v>
      </c>
      <c r="D84" s="136" t="s">
        <v>82</v>
      </c>
      <c r="E84" s="4">
        <v>195</v>
      </c>
      <c r="F84" s="9"/>
      <c r="G84" s="9"/>
      <c r="H84" s="58">
        <f t="shared" si="17"/>
        <v>0</v>
      </c>
      <c r="I84" s="9"/>
      <c r="J84" s="9"/>
      <c r="K84" s="9"/>
      <c r="L84" s="58">
        <f t="shared" si="18"/>
        <v>0</v>
      </c>
      <c r="M84" s="9"/>
      <c r="N84" s="9"/>
      <c r="O84" s="9"/>
      <c r="P84" s="58">
        <f t="shared" si="19"/>
        <v>0</v>
      </c>
      <c r="Q84" s="9"/>
      <c r="R84" s="9"/>
      <c r="S84" s="9"/>
      <c r="T84" s="9"/>
      <c r="U84" s="9"/>
      <c r="V84" s="4">
        <v>195</v>
      </c>
    </row>
    <row r="85" spans="1:22" ht="15.95" customHeight="1" thickTop="1" thickBot="1" x14ac:dyDescent="0.25">
      <c r="A85" s="87"/>
      <c r="B85" s="108" t="s">
        <v>433</v>
      </c>
      <c r="C85" s="124" t="s">
        <v>437</v>
      </c>
      <c r="D85" s="68" t="s">
        <v>83</v>
      </c>
      <c r="E85" s="4">
        <v>203</v>
      </c>
      <c r="F85" s="67"/>
      <c r="G85" s="67"/>
      <c r="H85" s="58">
        <f t="shared" si="17"/>
        <v>0</v>
      </c>
      <c r="I85" s="67"/>
      <c r="J85" s="67"/>
      <c r="K85" s="67"/>
      <c r="L85" s="58">
        <f t="shared" si="18"/>
        <v>0</v>
      </c>
      <c r="M85" s="67"/>
      <c r="N85" s="67"/>
      <c r="O85" s="67"/>
      <c r="P85" s="58">
        <f t="shared" si="19"/>
        <v>0</v>
      </c>
      <c r="Q85" s="67"/>
      <c r="R85" s="67"/>
      <c r="S85" s="67"/>
      <c r="T85" s="67"/>
      <c r="U85" s="67"/>
      <c r="V85" s="4">
        <v>203</v>
      </c>
    </row>
    <row r="86" spans="1:22" ht="15.95" customHeight="1" thickTop="1" thickBot="1" x14ac:dyDescent="0.25">
      <c r="A86" s="87"/>
      <c r="B86" s="108" t="s">
        <v>433</v>
      </c>
      <c r="C86" s="124" t="s">
        <v>438</v>
      </c>
      <c r="D86" s="68" t="s">
        <v>84</v>
      </c>
      <c r="E86" s="4">
        <v>205</v>
      </c>
      <c r="F86" s="9"/>
      <c r="G86" s="9"/>
      <c r="H86" s="58">
        <f t="shared" si="17"/>
        <v>0</v>
      </c>
      <c r="I86" s="9"/>
      <c r="J86" s="9"/>
      <c r="K86" s="9"/>
      <c r="L86" s="58">
        <f t="shared" si="18"/>
        <v>0</v>
      </c>
      <c r="M86" s="9"/>
      <c r="N86" s="9"/>
      <c r="O86" s="9"/>
      <c r="P86" s="58">
        <f t="shared" si="19"/>
        <v>0</v>
      </c>
      <c r="Q86" s="9"/>
      <c r="R86" s="9"/>
      <c r="S86" s="9"/>
      <c r="T86" s="9"/>
      <c r="U86" s="9"/>
      <c r="V86" s="4">
        <v>205</v>
      </c>
    </row>
    <row r="87" spans="1:22" ht="15.95" customHeight="1" thickTop="1" thickBot="1" x14ac:dyDescent="0.25">
      <c r="A87" s="87"/>
      <c r="B87" s="108" t="s">
        <v>433</v>
      </c>
      <c r="C87" s="124" t="s">
        <v>439</v>
      </c>
      <c r="D87" s="136" t="s">
        <v>85</v>
      </c>
      <c r="E87" s="4">
        <v>208</v>
      </c>
      <c r="F87" s="9"/>
      <c r="G87" s="9"/>
      <c r="H87" s="58">
        <f t="shared" si="17"/>
        <v>0</v>
      </c>
      <c r="I87" s="9"/>
      <c r="J87" s="9"/>
      <c r="K87" s="9"/>
      <c r="L87" s="58">
        <f t="shared" si="18"/>
        <v>0</v>
      </c>
      <c r="M87" s="9"/>
      <c r="N87" s="9"/>
      <c r="O87" s="9"/>
      <c r="P87" s="58">
        <f t="shared" si="19"/>
        <v>0</v>
      </c>
      <c r="Q87" s="9"/>
      <c r="R87" s="9"/>
      <c r="S87" s="9"/>
      <c r="T87" s="9"/>
      <c r="U87" s="9"/>
      <c r="V87" s="4">
        <v>208</v>
      </c>
    </row>
    <row r="88" spans="1:22" ht="15.95" customHeight="1" thickTop="1" thickBot="1" x14ac:dyDescent="0.25">
      <c r="A88" s="87"/>
      <c r="B88" s="108" t="s">
        <v>433</v>
      </c>
      <c r="C88" s="124" t="s">
        <v>86</v>
      </c>
      <c r="D88" s="68" t="s">
        <v>87</v>
      </c>
      <c r="E88" s="4">
        <v>209</v>
      </c>
      <c r="F88" s="67"/>
      <c r="G88" s="67"/>
      <c r="H88" s="58">
        <f t="shared" si="17"/>
        <v>0</v>
      </c>
      <c r="I88" s="67"/>
      <c r="J88" s="67"/>
      <c r="K88" s="67"/>
      <c r="L88" s="58">
        <f t="shared" si="18"/>
        <v>0</v>
      </c>
      <c r="M88" s="67"/>
      <c r="N88" s="67"/>
      <c r="O88" s="67"/>
      <c r="P88" s="58">
        <f t="shared" si="19"/>
        <v>0</v>
      </c>
      <c r="Q88" s="67"/>
      <c r="R88" s="67"/>
      <c r="S88" s="67"/>
      <c r="T88" s="67"/>
      <c r="U88" s="67"/>
      <c r="V88" s="4">
        <v>209</v>
      </c>
    </row>
    <row r="89" spans="1:22" s="51" customFormat="1" ht="15.95" customHeight="1" thickTop="1" thickBot="1" x14ac:dyDescent="0.25">
      <c r="A89" s="87"/>
      <c r="B89" s="108" t="s">
        <v>433</v>
      </c>
      <c r="C89" s="246" t="s">
        <v>440</v>
      </c>
      <c r="D89" s="180" t="s">
        <v>88</v>
      </c>
      <c r="E89" s="4">
        <v>308</v>
      </c>
      <c r="F89" s="9"/>
      <c r="G89" s="9"/>
      <c r="H89" s="58">
        <f>SUM(I89:K89)</f>
        <v>0</v>
      </c>
      <c r="I89" s="9"/>
      <c r="J89" s="9"/>
      <c r="K89" s="9"/>
      <c r="L89" s="58">
        <f>SUM(M89:O89)</f>
        <v>0</v>
      </c>
      <c r="M89" s="9"/>
      <c r="N89" s="9"/>
      <c r="O89" s="9"/>
      <c r="P89" s="58">
        <f>SUM(Q89:S89)</f>
        <v>0</v>
      </c>
      <c r="Q89" s="9"/>
      <c r="R89" s="9"/>
      <c r="S89" s="9"/>
      <c r="T89" s="9"/>
      <c r="U89" s="9"/>
      <c r="V89" s="4">
        <v>308</v>
      </c>
    </row>
    <row r="90" spans="1:22" s="51" customFormat="1" ht="35.1" customHeight="1" thickTop="1" thickBot="1" x14ac:dyDescent="0.25">
      <c r="A90" s="87"/>
      <c r="B90" s="137" t="s">
        <v>441</v>
      </c>
      <c r="C90" s="138"/>
      <c r="D90" s="131" t="s">
        <v>89</v>
      </c>
      <c r="E90" s="8"/>
      <c r="F90" s="88">
        <f>SUM(F91:F93)</f>
        <v>0</v>
      </c>
      <c r="G90" s="88">
        <f>SUM(G91:G93)</f>
        <v>0</v>
      </c>
      <c r="H90" s="88">
        <f t="shared" ref="H90:Q90" si="20">SUM(H91:H93)</f>
        <v>0</v>
      </c>
      <c r="I90" s="88">
        <f t="shared" si="20"/>
        <v>0</v>
      </c>
      <c r="J90" s="88">
        <f t="shared" si="20"/>
        <v>0</v>
      </c>
      <c r="K90" s="88">
        <f t="shared" si="20"/>
        <v>0</v>
      </c>
      <c r="L90" s="88">
        <f t="shared" si="20"/>
        <v>0</v>
      </c>
      <c r="M90" s="88">
        <f t="shared" si="20"/>
        <v>0</v>
      </c>
      <c r="N90" s="88">
        <f t="shared" si="20"/>
        <v>0</v>
      </c>
      <c r="O90" s="88">
        <f t="shared" si="20"/>
        <v>0</v>
      </c>
      <c r="P90" s="88">
        <f t="shared" si="20"/>
        <v>0</v>
      </c>
      <c r="Q90" s="88">
        <f t="shared" si="20"/>
        <v>0</v>
      </c>
      <c r="R90" s="88">
        <f>SUM(R91:R93)</f>
        <v>0</v>
      </c>
      <c r="S90" s="88">
        <f>SUM(S91:S93)</f>
        <v>0</v>
      </c>
      <c r="T90" s="88">
        <f>SUM(T91:T93)</f>
        <v>0</v>
      </c>
      <c r="U90" s="88">
        <f>SUM(U91:U93)</f>
        <v>0</v>
      </c>
      <c r="V90" s="8"/>
    </row>
    <row r="91" spans="1:22" ht="15.95" customHeight="1" thickTop="1" thickBot="1" x14ac:dyDescent="0.25">
      <c r="A91" s="87"/>
      <c r="B91" s="108" t="s">
        <v>441</v>
      </c>
      <c r="C91" s="123" t="s">
        <v>442</v>
      </c>
      <c r="D91" s="68" t="s">
        <v>90</v>
      </c>
      <c r="E91" s="4">
        <v>224</v>
      </c>
      <c r="F91" s="9"/>
      <c r="G91" s="9"/>
      <c r="H91" s="58">
        <f>SUM(I91:K91)</f>
        <v>0</v>
      </c>
      <c r="I91" s="9"/>
      <c r="J91" s="9"/>
      <c r="K91" s="9"/>
      <c r="L91" s="58">
        <f>SUM(M91:O91)</f>
        <v>0</v>
      </c>
      <c r="M91" s="9"/>
      <c r="N91" s="9"/>
      <c r="O91" s="9"/>
      <c r="P91" s="58">
        <f>SUM(Q91:S91)</f>
        <v>0</v>
      </c>
      <c r="Q91" s="9"/>
      <c r="R91" s="9"/>
      <c r="S91" s="9"/>
      <c r="T91" s="9"/>
      <c r="U91" s="9"/>
      <c r="V91" s="4">
        <v>224</v>
      </c>
    </row>
    <row r="92" spans="1:22" ht="15.95" customHeight="1" thickTop="1" thickBot="1" x14ac:dyDescent="0.25">
      <c r="A92" s="87"/>
      <c r="B92" s="108" t="s">
        <v>441</v>
      </c>
      <c r="C92" s="124" t="s">
        <v>443</v>
      </c>
      <c r="D92" s="136" t="s">
        <v>91</v>
      </c>
      <c r="E92" s="4">
        <v>225</v>
      </c>
      <c r="F92" s="9"/>
      <c r="G92" s="9"/>
      <c r="H92" s="58">
        <f>SUM(I92:K92)</f>
        <v>0</v>
      </c>
      <c r="I92" s="9"/>
      <c r="J92" s="9"/>
      <c r="K92" s="9"/>
      <c r="L92" s="58">
        <f>SUM(M92:O92)</f>
        <v>0</v>
      </c>
      <c r="M92" s="9"/>
      <c r="N92" s="9"/>
      <c r="O92" s="9"/>
      <c r="P92" s="58">
        <f>SUM(Q92:S92)</f>
        <v>0</v>
      </c>
      <c r="Q92" s="9"/>
      <c r="R92" s="9"/>
      <c r="S92" s="9"/>
      <c r="T92" s="9"/>
      <c r="U92" s="9"/>
      <c r="V92" s="4">
        <v>225</v>
      </c>
    </row>
    <row r="93" spans="1:22" s="51" customFormat="1" ht="24" customHeight="1" thickTop="1" thickBot="1" x14ac:dyDescent="0.25">
      <c r="A93" s="87"/>
      <c r="B93" s="108" t="s">
        <v>441</v>
      </c>
      <c r="C93" s="128" t="s">
        <v>444</v>
      </c>
      <c r="D93" s="180" t="s">
        <v>92</v>
      </c>
      <c r="E93" s="4">
        <v>309</v>
      </c>
      <c r="F93" s="9"/>
      <c r="G93" s="9"/>
      <c r="H93" s="58">
        <f>SUM(I93:K93)</f>
        <v>0</v>
      </c>
      <c r="I93" s="9"/>
      <c r="J93" s="9"/>
      <c r="K93" s="9"/>
      <c r="L93" s="58">
        <f>SUM(M93:O93)</f>
        <v>0</v>
      </c>
      <c r="M93" s="9"/>
      <c r="N93" s="9"/>
      <c r="O93" s="9"/>
      <c r="P93" s="58">
        <f>SUM(Q93:S93)</f>
        <v>0</v>
      </c>
      <c r="Q93" s="9"/>
      <c r="R93" s="9"/>
      <c r="S93" s="9"/>
      <c r="T93" s="9"/>
      <c r="U93" s="9"/>
      <c r="V93" s="4">
        <v>309</v>
      </c>
    </row>
    <row r="94" spans="1:22" s="11" customFormat="1" ht="15.95" customHeight="1" thickTop="1" x14ac:dyDescent="0.2">
      <c r="A94" s="51"/>
      <c r="B94" s="244"/>
      <c r="C94" s="84"/>
      <c r="D94" s="244"/>
      <c r="E94" s="244"/>
      <c r="F94" s="51"/>
      <c r="G94" s="51"/>
      <c r="I94" s="51"/>
      <c r="J94" s="51"/>
      <c r="K94" s="51"/>
      <c r="M94" s="51"/>
      <c r="N94" s="51"/>
      <c r="O94" s="51"/>
      <c r="Q94" s="51"/>
      <c r="R94" s="51"/>
      <c r="S94" s="51"/>
      <c r="T94" s="51"/>
      <c r="U94" s="51"/>
      <c r="V94" s="51"/>
    </row>
    <row r="95" spans="1:22" s="11" customFormat="1" ht="15.95" customHeight="1" x14ac:dyDescent="0.2">
      <c r="A95" s="51"/>
      <c r="B95" s="244"/>
      <c r="C95" s="19" t="str">
        <f>"Version: "&amp; C146</f>
        <v>Version: 1.00.E0</v>
      </c>
      <c r="D95" s="244"/>
      <c r="E95" s="244"/>
      <c r="F95" s="51"/>
      <c r="G95" s="51"/>
      <c r="I95" s="51"/>
      <c r="J95" s="51"/>
      <c r="K95" s="51"/>
      <c r="M95" s="51"/>
      <c r="N95" s="51"/>
      <c r="O95" s="51"/>
      <c r="Q95" s="51"/>
      <c r="R95" s="51"/>
      <c r="S95" s="51"/>
      <c r="T95" s="51"/>
      <c r="U95" s="51"/>
      <c r="V95" s="51"/>
    </row>
    <row r="96" spans="1:22" ht="27" customHeight="1" thickBot="1" x14ac:dyDescent="0.25">
      <c r="B96" s="69"/>
      <c r="C96" s="63" t="s">
        <v>445</v>
      </c>
      <c r="D96" s="65" t="s">
        <v>93</v>
      </c>
      <c r="E96" s="4">
        <v>250</v>
      </c>
      <c r="F96" s="58">
        <f>SUM(F13,F47,F56,F71,F90)</f>
        <v>0</v>
      </c>
      <c r="G96" s="58">
        <f>SUM(G13,G47,G56,G71,G90)</f>
        <v>0</v>
      </c>
      <c r="H96" s="58">
        <f t="shared" ref="H96:P96" si="21">SUM(H13,H47,H56,H71,H90)</f>
        <v>0</v>
      </c>
      <c r="I96" s="58">
        <f t="shared" si="21"/>
        <v>0</v>
      </c>
      <c r="J96" s="58">
        <f t="shared" si="21"/>
        <v>0</v>
      </c>
      <c r="K96" s="58">
        <f t="shared" si="21"/>
        <v>0</v>
      </c>
      <c r="L96" s="58">
        <f t="shared" si="21"/>
        <v>0</v>
      </c>
      <c r="M96" s="58">
        <f t="shared" si="21"/>
        <v>0</v>
      </c>
      <c r="N96" s="58">
        <f t="shared" si="21"/>
        <v>0</v>
      </c>
      <c r="O96" s="58">
        <f t="shared" si="21"/>
        <v>0</v>
      </c>
      <c r="P96" s="58">
        <f t="shared" si="21"/>
        <v>0</v>
      </c>
      <c r="Q96" s="58">
        <f>SUM(Q13,Q47,Q56,Q71,Q90)</f>
        <v>0</v>
      </c>
      <c r="R96" s="58">
        <f>SUM(R13,R47,R56,R71,R90)</f>
        <v>0</v>
      </c>
      <c r="S96" s="58">
        <f>SUM(S13,S47,S56,S71,S90)</f>
        <v>0</v>
      </c>
      <c r="T96" s="58">
        <f>SUM(T13,T47,T56,T71,T90)</f>
        <v>0</v>
      </c>
      <c r="U96" s="58">
        <f>SUM(U13,U47,U56,U71,U90)</f>
        <v>0</v>
      </c>
      <c r="V96" s="4">
        <v>250</v>
      </c>
    </row>
    <row r="97" spans="1:22" ht="35.25" customHeight="1" thickTop="1" thickBot="1" x14ac:dyDescent="0.25">
      <c r="B97" s="70"/>
      <c r="C97" s="249" t="s">
        <v>446</v>
      </c>
      <c r="D97" s="250" t="s">
        <v>94</v>
      </c>
      <c r="E97" s="4">
        <v>251</v>
      </c>
      <c r="F97" s="9"/>
      <c r="G97" s="9"/>
      <c r="H97" s="58">
        <f>SUM(I97:K97)</f>
        <v>0</v>
      </c>
      <c r="I97" s="9"/>
      <c r="J97" s="9"/>
      <c r="K97" s="9"/>
      <c r="L97" s="58">
        <f>SUM(M97:O97)</f>
        <v>0</v>
      </c>
      <c r="M97" s="9"/>
      <c r="N97" s="9"/>
      <c r="O97" s="9"/>
      <c r="P97" s="58">
        <f>SUM(Q97:S97)</f>
        <v>0</v>
      </c>
      <c r="Q97" s="9"/>
      <c r="R97" s="9"/>
      <c r="S97" s="9"/>
      <c r="T97" s="9"/>
      <c r="U97" s="9"/>
      <c r="V97" s="4">
        <v>251</v>
      </c>
    </row>
    <row r="98" spans="1:22" ht="31.5" customHeight="1" thickTop="1" thickBot="1" x14ac:dyDescent="0.25">
      <c r="B98" s="70"/>
      <c r="C98" s="249" t="s">
        <v>447</v>
      </c>
      <c r="D98" s="250" t="s">
        <v>95</v>
      </c>
      <c r="E98" s="4">
        <v>252</v>
      </c>
      <c r="F98" s="9"/>
      <c r="G98" s="9"/>
      <c r="H98" s="58">
        <f>SUM(I98:K98)</f>
        <v>0</v>
      </c>
      <c r="I98" s="9"/>
      <c r="J98" s="9"/>
      <c r="K98" s="9"/>
      <c r="L98" s="58">
        <f>SUM(M98:O98)</f>
        <v>0</v>
      </c>
      <c r="M98" s="9"/>
      <c r="N98" s="9"/>
      <c r="O98" s="9"/>
      <c r="P98" s="58">
        <f>SUM(Q98:S98)</f>
        <v>0</v>
      </c>
      <c r="Q98" s="9"/>
      <c r="R98" s="9"/>
      <c r="S98" s="9"/>
      <c r="T98" s="9"/>
      <c r="U98" s="9"/>
      <c r="V98" s="4">
        <v>252</v>
      </c>
    </row>
    <row r="99" spans="1:22" s="11" customFormat="1" ht="31.5" customHeight="1" thickTop="1" thickBot="1" x14ac:dyDescent="0.25">
      <c r="A99" s="51"/>
      <c r="B99" s="70"/>
      <c r="C99" s="181" t="s">
        <v>448</v>
      </c>
      <c r="D99" s="66" t="s">
        <v>96</v>
      </c>
      <c r="E99" s="8">
        <v>253</v>
      </c>
      <c r="F99" s="67"/>
      <c r="G99" s="67"/>
      <c r="H99" s="58">
        <f>SUM(I99:K99)</f>
        <v>0</v>
      </c>
      <c r="I99" s="67"/>
      <c r="J99" s="67"/>
      <c r="K99" s="67"/>
      <c r="L99" s="58">
        <f>SUM(M99:O99)</f>
        <v>0</v>
      </c>
      <c r="M99" s="67"/>
      <c r="N99" s="67"/>
      <c r="O99" s="67"/>
      <c r="P99" s="58">
        <f>SUM(Q99:S99)</f>
        <v>0</v>
      </c>
      <c r="Q99" s="67"/>
      <c r="R99" s="67"/>
      <c r="S99" s="67"/>
      <c r="T99" s="67"/>
      <c r="U99" s="67"/>
      <c r="V99" s="8">
        <v>253</v>
      </c>
    </row>
    <row r="100" spans="1:22" s="51" customFormat="1" ht="31.5" customHeight="1" thickTop="1" thickBot="1" x14ac:dyDescent="0.25">
      <c r="B100" s="70"/>
      <c r="C100" s="64" t="s">
        <v>306</v>
      </c>
      <c r="D100" s="182" t="s">
        <v>97</v>
      </c>
      <c r="E100" s="8">
        <v>270</v>
      </c>
      <c r="F100" s="58">
        <f>SUM(F96,F98:F99)</f>
        <v>0</v>
      </c>
      <c r="G100" s="58">
        <f>SUM(G96,G98:G99)</f>
        <v>0</v>
      </c>
      <c r="H100" s="58">
        <f t="shared" ref="H100:P100" si="22">SUM(H96,H98:H99)</f>
        <v>0</v>
      </c>
      <c r="I100" s="58">
        <f t="shared" si="22"/>
        <v>0</v>
      </c>
      <c r="J100" s="58">
        <f t="shared" si="22"/>
        <v>0</v>
      </c>
      <c r="K100" s="58">
        <f t="shared" si="22"/>
        <v>0</v>
      </c>
      <c r="L100" s="58">
        <f t="shared" si="22"/>
        <v>0</v>
      </c>
      <c r="M100" s="58">
        <f t="shared" si="22"/>
        <v>0</v>
      </c>
      <c r="N100" s="58">
        <f t="shared" si="22"/>
        <v>0</v>
      </c>
      <c r="O100" s="58">
        <f t="shared" si="22"/>
        <v>0</v>
      </c>
      <c r="P100" s="58">
        <f t="shared" si="22"/>
        <v>0</v>
      </c>
      <c r="Q100" s="58">
        <f>SUM(Q96,Q98:Q99)</f>
        <v>0</v>
      </c>
      <c r="R100" s="58">
        <f>SUM(R96,R98:R99)</f>
        <v>0</v>
      </c>
      <c r="S100" s="58">
        <f>SUM(S96,S98:S99)</f>
        <v>0</v>
      </c>
      <c r="T100" s="58">
        <f>SUM(T96,T98:T99)</f>
        <v>0</v>
      </c>
      <c r="U100" s="58">
        <f>SUM(U96,U98:U99)</f>
        <v>0</v>
      </c>
      <c r="V100" s="8">
        <v>270</v>
      </c>
    </row>
    <row r="101" spans="1:22" ht="27" customHeight="1" thickTop="1" x14ac:dyDescent="0.2">
      <c r="B101" s="69"/>
      <c r="C101" s="183" t="s">
        <v>651</v>
      </c>
      <c r="D101" s="7"/>
      <c r="E101" s="8">
        <v>271</v>
      </c>
      <c r="F101" s="9"/>
      <c r="G101" s="9"/>
      <c r="H101" s="193"/>
      <c r="I101" s="193"/>
      <c r="J101" s="193"/>
      <c r="K101" s="193"/>
      <c r="L101" s="193"/>
      <c r="M101" s="193"/>
      <c r="N101" s="193"/>
      <c r="O101" s="193"/>
      <c r="P101" s="193"/>
      <c r="Q101" s="193"/>
      <c r="R101" s="193"/>
      <c r="S101" s="193"/>
      <c r="T101" s="193"/>
      <c r="U101" s="193"/>
      <c r="V101" s="8">
        <v>271</v>
      </c>
    </row>
    <row r="102" spans="1:22" ht="6" customHeight="1" x14ac:dyDescent="0.2">
      <c r="B102" s="51"/>
      <c r="C102" s="17"/>
      <c r="D102" s="17"/>
      <c r="E102" s="17"/>
      <c r="F102" s="17"/>
      <c r="G102" s="17"/>
      <c r="H102" s="17"/>
      <c r="I102" s="17"/>
      <c r="J102" s="17"/>
      <c r="K102" s="17"/>
      <c r="L102" s="17"/>
      <c r="M102" s="17"/>
      <c r="N102" s="17"/>
      <c r="O102" s="17"/>
      <c r="P102" s="17"/>
      <c r="Q102" s="17"/>
      <c r="R102" s="17"/>
      <c r="S102" s="17"/>
      <c r="T102" s="17"/>
      <c r="U102" s="17"/>
      <c r="V102" s="17"/>
    </row>
    <row r="103" spans="1:22" ht="17.25" customHeight="1" x14ac:dyDescent="0.2">
      <c r="B103" s="51"/>
      <c r="C103" s="255" t="s">
        <v>755</v>
      </c>
      <c r="D103" s="51"/>
      <c r="E103" s="51"/>
      <c r="V103" s="51" t="s">
        <v>300</v>
      </c>
    </row>
    <row r="106" spans="1:22" x14ac:dyDescent="0.2">
      <c r="F106" s="12"/>
      <c r="H106" s="12"/>
      <c r="I106" s="12"/>
    </row>
    <row r="107" spans="1:22" x14ac:dyDescent="0.2">
      <c r="H107" s="12"/>
      <c r="I107" s="12"/>
      <c r="V107" s="15"/>
    </row>
    <row r="108" spans="1:22" hidden="1" x14ac:dyDescent="0.2">
      <c r="H108" s="12"/>
      <c r="I108" s="12"/>
    </row>
    <row r="109" spans="1:22" hidden="1" x14ac:dyDescent="0.2">
      <c r="H109" s="13"/>
      <c r="I109" s="13"/>
    </row>
    <row r="110" spans="1:22" hidden="1" x14ac:dyDescent="0.2">
      <c r="H110" s="14"/>
      <c r="I110" s="14"/>
    </row>
    <row r="111" spans="1:22" hidden="1" x14ac:dyDescent="0.2">
      <c r="D111" s="51"/>
      <c r="H111" s="12"/>
      <c r="I111" s="12"/>
    </row>
    <row r="112" spans="1:22" x14ac:dyDescent="0.2">
      <c r="C112" s="194" t="s">
        <v>708</v>
      </c>
      <c r="D112" s="51"/>
      <c r="E112" s="51"/>
    </row>
    <row r="113" spans="3:21" ht="25.5" x14ac:dyDescent="0.2">
      <c r="C113" s="295" t="s">
        <v>809</v>
      </c>
      <c r="D113" s="195"/>
      <c r="E113" s="196"/>
      <c r="F113" s="197" t="str">
        <f t="shared" ref="F113:U113" si="23">IF(MIN(F13:F101)&lt;0,"Warning","")</f>
        <v/>
      </c>
      <c r="G113" s="197" t="str">
        <f t="shared" si="23"/>
        <v/>
      </c>
      <c r="H113" s="197" t="str">
        <f t="shared" si="23"/>
        <v/>
      </c>
      <c r="I113" s="197" t="str">
        <f t="shared" si="23"/>
        <v/>
      </c>
      <c r="J113" s="197" t="str">
        <f t="shared" si="23"/>
        <v/>
      </c>
      <c r="K113" s="197" t="str">
        <f t="shared" si="23"/>
        <v/>
      </c>
      <c r="L113" s="197" t="str">
        <f t="shared" si="23"/>
        <v/>
      </c>
      <c r="M113" s="197" t="str">
        <f t="shared" si="23"/>
        <v/>
      </c>
      <c r="N113" s="197" t="str">
        <f t="shared" si="23"/>
        <v/>
      </c>
      <c r="O113" s="197" t="str">
        <f t="shared" si="23"/>
        <v/>
      </c>
      <c r="P113" s="197" t="str">
        <f t="shared" si="23"/>
        <v/>
      </c>
      <c r="Q113" s="197" t="str">
        <f t="shared" si="23"/>
        <v/>
      </c>
      <c r="R113" s="197" t="str">
        <f t="shared" si="23"/>
        <v/>
      </c>
      <c r="S113" s="197" t="str">
        <f t="shared" si="23"/>
        <v/>
      </c>
      <c r="T113" s="197" t="str">
        <f t="shared" si="23"/>
        <v/>
      </c>
      <c r="U113" s="197" t="str">
        <f t="shared" si="23"/>
        <v/>
      </c>
    </row>
    <row r="114" spans="3:21" x14ac:dyDescent="0.2">
      <c r="C114" s="296" t="s">
        <v>751</v>
      </c>
      <c r="D114" s="199"/>
      <c r="E114" s="199"/>
      <c r="F114" s="197" t="str">
        <f>IF(F99&gt;0,IF(F99*10&gt;F96+5,"ERROR",""),"")</f>
        <v/>
      </c>
      <c r="G114" s="197" t="str">
        <f>IF(G99&gt;0,IF(G99*10&gt;G96+5,"ERROR",""),"")</f>
        <v/>
      </c>
      <c r="H114" s="226"/>
      <c r="I114" s="197" t="str">
        <f>IF(I99&gt;0,IF(I99*10&gt;I96+5,"ERROR",""),"")</f>
        <v/>
      </c>
      <c r="J114" s="197" t="str">
        <f>IF(J99&gt;0,IF(J99*10&gt;J96+5,"ERROR",""),"")</f>
        <v/>
      </c>
      <c r="K114" s="197" t="str">
        <f>IF(K99&gt;0,IF(K99*10&gt;K96+5,"ERROR",""),"")</f>
        <v/>
      </c>
      <c r="L114" s="226"/>
      <c r="M114" s="197" t="str">
        <f>IF(M99&gt;0,IF(M99*10&gt;M96+5,"ERROR",""),"")</f>
        <v/>
      </c>
      <c r="N114" s="197" t="str">
        <f>IF(N99&gt;0,IF(N99*10&gt;N96+5,"ERROR",""),"")</f>
        <v/>
      </c>
      <c r="O114" s="197" t="str">
        <f>IF(O99&gt;0,IF(O99*10&gt;O96+5,"ERROR",""),"")</f>
        <v/>
      </c>
      <c r="P114" s="226"/>
      <c r="Q114" s="197" t="str">
        <f>IF(Q99&gt;0,IF(Q99*10&gt;Q96+5,"ERROR",""),"")</f>
        <v/>
      </c>
      <c r="R114" s="197" t="str">
        <f>IF(R99&gt;0,IF(R99*10&gt;R96+5,"ERROR",""),"")</f>
        <v/>
      </c>
      <c r="S114" s="197" t="str">
        <f>IF(S99&gt;0,IF(S99*10&gt;S96+5,"ERROR",""),"")</f>
        <v/>
      </c>
      <c r="T114" s="197" t="str">
        <f>IF(T99&gt;0,IF(T99*10&gt;T96+5,"ERROR",""),"")</f>
        <v/>
      </c>
      <c r="U114" s="197" t="str">
        <f>IF(U99&gt;0,IF(U99*10&gt;U96+5,"ERROR",""),"")</f>
        <v/>
      </c>
    </row>
    <row r="115" spans="3:21" x14ac:dyDescent="0.2">
      <c r="C115" s="224" t="s">
        <v>752</v>
      </c>
      <c r="D115" s="199"/>
      <c r="E115" s="225"/>
      <c r="F115" s="197">
        <f>ABS(MAX(F101:G101))</f>
        <v>0</v>
      </c>
      <c r="G115" s="226"/>
      <c r="L115" s="226"/>
      <c r="P115" s="226"/>
    </row>
    <row r="116" spans="3:21" x14ac:dyDescent="0.2">
      <c r="C116" s="113"/>
      <c r="L116" s="226"/>
      <c r="P116" s="226"/>
    </row>
    <row r="117" spans="3:21" x14ac:dyDescent="0.2">
      <c r="C117" s="224" t="s">
        <v>753</v>
      </c>
      <c r="D117" s="224"/>
      <c r="E117" s="224"/>
      <c r="F117" s="197" t="str">
        <f>IF(F97-1&gt;F96,"Warning","")</f>
        <v/>
      </c>
      <c r="G117" s="197" t="str">
        <f>IF(G97-1&gt;G96,"Warning","")</f>
        <v/>
      </c>
      <c r="H117" s="226"/>
      <c r="I117" s="197" t="str">
        <f>IF(I97-1&gt;I96,"Warning","")</f>
        <v/>
      </c>
      <c r="J117" s="197" t="str">
        <f>IF(J97-1&gt;J96,"Warning","")</f>
        <v/>
      </c>
      <c r="K117" s="197" t="str">
        <f>IF(K97-1&gt;K96,"Warning","")</f>
        <v/>
      </c>
      <c r="L117" s="226"/>
      <c r="M117" s="197" t="str">
        <f>IF(M97-1&gt;M96,"Warning","")</f>
        <v/>
      </c>
      <c r="N117" s="197" t="str">
        <f>IF(N97-1&gt;N96,"Warning","")</f>
        <v/>
      </c>
      <c r="O117" s="197" t="str">
        <f>IF(O97-1&gt;O96,"Warning","")</f>
        <v/>
      </c>
      <c r="P117" s="226"/>
      <c r="Q117" s="197" t="str">
        <f>IF(Q97-1&gt;Q96,"Warning","")</f>
        <v/>
      </c>
      <c r="R117" s="197" t="str">
        <f>IF(R97-1&gt;R96,"Warning","")</f>
        <v/>
      </c>
      <c r="S117" s="197" t="str">
        <f>IF(S97-1&gt;S96,"Warning","")</f>
        <v/>
      </c>
      <c r="T117" s="197" t="str">
        <f>IF(T97-1&gt;T96,"Warning","")</f>
        <v/>
      </c>
      <c r="U117" s="197" t="str">
        <f>IF(U97-1&gt;U96,"Warning","")</f>
        <v/>
      </c>
    </row>
    <row r="118" spans="3:21" x14ac:dyDescent="0.2">
      <c r="C118" s="224" t="s">
        <v>754</v>
      </c>
      <c r="D118" s="224"/>
      <c r="E118" s="224"/>
      <c r="F118" s="197" t="str">
        <f>IF(F101-1&gt;F100,"Warning","")</f>
        <v/>
      </c>
      <c r="G118" s="197" t="str">
        <f>IF(G101-1&gt;G100,"Warning","")</f>
        <v/>
      </c>
      <c r="H118" s="226"/>
      <c r="I118" s="226"/>
      <c r="J118" s="226"/>
      <c r="K118" s="226"/>
      <c r="L118" s="226"/>
      <c r="M118" s="226"/>
      <c r="N118" s="226"/>
      <c r="O118" s="226"/>
      <c r="P118" s="226"/>
      <c r="Q118" s="226"/>
      <c r="R118" s="226"/>
      <c r="S118" s="226"/>
      <c r="T118" s="226"/>
      <c r="U118" s="226"/>
    </row>
    <row r="143" spans="2:3" x14ac:dyDescent="0.2">
      <c r="B143" s="15" t="s">
        <v>1</v>
      </c>
      <c r="C143" s="12" t="str">
        <f>U2</f>
        <v>XXXXXX</v>
      </c>
    </row>
    <row r="144" spans="2:3" x14ac:dyDescent="0.2">
      <c r="C144" s="12" t="str">
        <f>U1</f>
        <v>CAB01</v>
      </c>
    </row>
    <row r="145" spans="3:3" x14ac:dyDescent="0.2">
      <c r="C145" s="13" t="str">
        <f>U3</f>
        <v>DD.MM.YYYY</v>
      </c>
    </row>
    <row r="146" spans="3:3" x14ac:dyDescent="0.2">
      <c r="C146" s="14" t="s">
        <v>669</v>
      </c>
    </row>
    <row r="147" spans="3:3" x14ac:dyDescent="0.2">
      <c r="C147" s="12" t="str">
        <f>F12</f>
        <v>Col. 101</v>
      </c>
    </row>
    <row r="148" spans="3:3" x14ac:dyDescent="0.2">
      <c r="C148" s="198">
        <f>COUNTIF(F113:Z128,"ERROR")</f>
        <v>0</v>
      </c>
    </row>
    <row r="149" spans="3:3" x14ac:dyDescent="0.2">
      <c r="C149" s="294">
        <f>COUNTIF(F113:Z128,"Warning")</f>
        <v>0</v>
      </c>
    </row>
  </sheetData>
  <sheetProtection sheet="1" objects="1" scenarios="1" autoFilter="0"/>
  <autoFilter ref="B12:C93"/>
  <mergeCells count="9">
    <mergeCell ref="B9:C9"/>
    <mergeCell ref="U7:U9"/>
    <mergeCell ref="H10:S10"/>
    <mergeCell ref="F7:G8"/>
    <mergeCell ref="F10:G10"/>
    <mergeCell ref="H8:K8"/>
    <mergeCell ref="L8:O8"/>
    <mergeCell ref="P8:S8"/>
    <mergeCell ref="T7:T9"/>
  </mergeCells>
  <hyperlinks>
    <hyperlink ref="F10" location="Note_01" display="1.*"/>
    <hyperlink ref="H10:K10" location="Note_03" display="3.*"/>
    <hyperlink ref="T10" location="Note_03" display="3."/>
    <hyperlink ref="U10" location="Note_04" display="4."/>
    <hyperlink ref="H10:S10" location="Note_02" display="2."/>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s>
  <pageMargins left="0.39370078740157483" right="0.39370078740157483" top="0.39370078740157483" bottom="0.39370078740157483" header="0.31496062992125984" footer="0.31496062992125984"/>
  <pageSetup paperSize="9" scale="54" fitToWidth="2" fitToHeight="2" orientation="landscape" r:id="rId1"/>
  <headerFooter>
    <oddFooter>&amp;L&amp;"Arial,Fett"SNB Confidential&amp;C&amp;D&amp;Rpage &amp;P</oddFooter>
  </headerFooter>
  <rowBreaks count="2" manualBreakCount="2">
    <brk id="46" min="5" max="23" man="1"/>
    <brk id="76" min="5"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showRowColHeaders="0" zoomScale="80" zoomScaleNormal="80" zoomScaleSheetLayoutView="50" workbookViewId="0">
      <selection activeCell="D3" sqref="D3"/>
    </sheetView>
  </sheetViews>
  <sheetFormatPr baseColWidth="10" defaultRowHeight="12.75" x14ac:dyDescent="0.2"/>
  <cols>
    <col min="1" max="1" width="4.28515625" style="113" customWidth="1"/>
    <col min="2" max="2" width="9.42578125" style="257" customWidth="1"/>
    <col min="3" max="7" width="28.7109375" style="257" customWidth="1"/>
    <col min="8" max="8" width="33" style="257" customWidth="1"/>
    <col min="9" max="16384" width="11.42578125" style="257"/>
  </cols>
  <sheetData>
    <row r="1" spans="1:8" x14ac:dyDescent="0.2">
      <c r="H1" s="258" t="s">
        <v>786</v>
      </c>
    </row>
    <row r="2" spans="1:8" ht="18" x14ac:dyDescent="0.25">
      <c r="D2" s="28" t="s">
        <v>769</v>
      </c>
    </row>
    <row r="3" spans="1:8" ht="18" x14ac:dyDescent="0.25">
      <c r="D3" s="1" t="s">
        <v>673</v>
      </c>
    </row>
    <row r="7" spans="1:8" ht="27.75" customHeight="1" x14ac:dyDescent="0.25">
      <c r="B7" s="98" t="s">
        <v>609</v>
      </c>
    </row>
    <row r="8" spans="1:8" s="290" customFormat="1" ht="39.75" hidden="1" customHeight="1" x14ac:dyDescent="0.2">
      <c r="A8" s="113"/>
      <c r="B8" s="421"/>
      <c r="C8" s="421"/>
      <c r="D8" s="421"/>
      <c r="E8" s="421"/>
      <c r="F8" s="421"/>
      <c r="G8" s="421"/>
      <c r="H8" s="421"/>
    </row>
    <row r="9" spans="1:8" ht="27.75" customHeight="1" x14ac:dyDescent="0.25">
      <c r="B9" s="1" t="s">
        <v>610</v>
      </c>
    </row>
    <row r="10" spans="1:8" ht="15" x14ac:dyDescent="0.2">
      <c r="B10" s="93" t="s">
        <v>611</v>
      </c>
    </row>
    <row r="11" spans="1:8" ht="15" x14ac:dyDescent="0.2">
      <c r="B11" s="93" t="s">
        <v>612</v>
      </c>
    </row>
    <row r="12" spans="1:8" ht="27.75" customHeight="1" x14ac:dyDescent="0.25">
      <c r="B12" s="1" t="s">
        <v>613</v>
      </c>
    </row>
    <row r="13" spans="1:8" ht="15" x14ac:dyDescent="0.2">
      <c r="B13" s="93" t="s">
        <v>614</v>
      </c>
    </row>
    <row r="14" spans="1:8" ht="15" x14ac:dyDescent="0.2">
      <c r="B14" s="93" t="s">
        <v>615</v>
      </c>
    </row>
    <row r="15" spans="1:8" ht="15" x14ac:dyDescent="0.2">
      <c r="B15" s="93" t="s">
        <v>616</v>
      </c>
    </row>
    <row r="16" spans="1:8" ht="15" x14ac:dyDescent="0.2">
      <c r="B16" s="93" t="s">
        <v>617</v>
      </c>
    </row>
    <row r="17" spans="1:8" ht="27.75" customHeight="1" x14ac:dyDescent="0.25">
      <c r="B17" s="1" t="s">
        <v>618</v>
      </c>
    </row>
    <row r="18" spans="1:8" s="287" customFormat="1" ht="15" customHeight="1" x14ac:dyDescent="0.2">
      <c r="A18" s="113"/>
      <c r="B18" s="422" t="s">
        <v>796</v>
      </c>
      <c r="C18" s="422"/>
      <c r="D18" s="422"/>
      <c r="E18" s="422"/>
      <c r="F18" s="422"/>
      <c r="G18" s="422"/>
      <c r="H18" s="422"/>
    </row>
    <row r="19" spans="1:8" s="287" customFormat="1" ht="15" customHeight="1" x14ac:dyDescent="0.2">
      <c r="A19" s="113"/>
      <c r="B19" s="422"/>
      <c r="C19" s="422"/>
      <c r="D19" s="422"/>
      <c r="E19" s="422"/>
      <c r="F19" s="422"/>
      <c r="G19" s="422"/>
      <c r="H19" s="422"/>
    </row>
    <row r="20" spans="1:8" ht="27.75" customHeight="1" x14ac:dyDescent="0.25">
      <c r="B20" s="1" t="s">
        <v>619</v>
      </c>
    </row>
    <row r="21" spans="1:8" s="287" customFormat="1" ht="15" customHeight="1" x14ac:dyDescent="0.2">
      <c r="A21" s="113"/>
      <c r="B21" s="422" t="s">
        <v>806</v>
      </c>
      <c r="C21" s="423"/>
      <c r="D21" s="423"/>
      <c r="E21" s="423"/>
      <c r="F21" s="423"/>
      <c r="G21" s="423"/>
      <c r="H21" s="423"/>
    </row>
    <row r="22" spans="1:8" s="287" customFormat="1" ht="15.95" customHeight="1" x14ac:dyDescent="0.2">
      <c r="A22" s="113"/>
      <c r="B22" s="423"/>
      <c r="C22" s="423"/>
      <c r="D22" s="423"/>
      <c r="E22" s="423"/>
      <c r="F22" s="423"/>
      <c r="G22" s="423"/>
      <c r="H22" s="423"/>
    </row>
    <row r="23" spans="1:8" ht="27.75" customHeight="1" x14ac:dyDescent="0.25">
      <c r="B23" s="1" t="s">
        <v>620</v>
      </c>
    </row>
    <row r="24" spans="1:8" ht="15" x14ac:dyDescent="0.2">
      <c r="B24" s="93" t="s">
        <v>803</v>
      </c>
    </row>
    <row r="25" spans="1:8" ht="15" hidden="1" x14ac:dyDescent="0.2">
      <c r="B25" s="93"/>
    </row>
    <row r="26" spans="1:8" ht="27.75" hidden="1" customHeight="1" x14ac:dyDescent="0.25">
      <c r="B26" s="1"/>
    </row>
    <row r="27" spans="1:8" ht="14.25" hidden="1" x14ac:dyDescent="0.2">
      <c r="B27" s="227"/>
    </row>
    <row r="28" spans="1:8" ht="15" hidden="1" x14ac:dyDescent="0.2">
      <c r="B28" s="93"/>
    </row>
    <row r="29" spans="1:8" hidden="1" x14ac:dyDescent="0.2"/>
    <row r="30" spans="1:8" hidden="1" x14ac:dyDescent="0.2"/>
    <row r="31" spans="1:8" ht="27.75" customHeight="1" x14ac:dyDescent="0.25">
      <c r="B31" s="98" t="s">
        <v>621</v>
      </c>
    </row>
    <row r="32" spans="1:8" ht="27.75" customHeight="1" x14ac:dyDescent="0.25">
      <c r="B32" s="1" t="s">
        <v>622</v>
      </c>
    </row>
    <row r="33" spans="1:7" ht="15" x14ac:dyDescent="0.2">
      <c r="B33" s="93" t="s">
        <v>802</v>
      </c>
    </row>
    <row r="34" spans="1:7" s="290" customFormat="1" ht="15" x14ac:dyDescent="0.2">
      <c r="A34" s="113"/>
      <c r="B34" s="93" t="s">
        <v>801</v>
      </c>
    </row>
    <row r="35" spans="1:7" ht="15" x14ac:dyDescent="0.2">
      <c r="B35" s="93" t="s">
        <v>623</v>
      </c>
    </row>
    <row r="36" spans="1:7" ht="15" x14ac:dyDescent="0.2">
      <c r="B36" s="93" t="s">
        <v>787</v>
      </c>
    </row>
    <row r="37" spans="1:7" ht="18" customHeight="1" x14ac:dyDescent="0.2">
      <c r="B37" s="93" t="s">
        <v>759</v>
      </c>
    </row>
    <row r="38" spans="1:7" ht="15" x14ac:dyDescent="0.2">
      <c r="B38" s="93" t="s">
        <v>760</v>
      </c>
    </row>
    <row r="39" spans="1:7" ht="15" x14ac:dyDescent="0.2">
      <c r="B39" s="221" t="s">
        <v>624</v>
      </c>
    </row>
    <row r="40" spans="1:7" ht="14.25" customHeight="1" x14ac:dyDescent="0.2">
      <c r="B40" s="93" t="s">
        <v>625</v>
      </c>
    </row>
    <row r="41" spans="1:7" ht="17.25" hidden="1" customHeight="1" x14ac:dyDescent="0.2">
      <c r="B41" s="93"/>
    </row>
    <row r="42" spans="1:7" ht="15" hidden="1" x14ac:dyDescent="0.2">
      <c r="B42" s="93"/>
    </row>
    <row r="43" spans="1:7" ht="27.75" customHeight="1" x14ac:dyDescent="0.25">
      <c r="B43" s="1" t="s">
        <v>450</v>
      </c>
    </row>
    <row r="44" spans="1:7" ht="15" customHeight="1" x14ac:dyDescent="0.2">
      <c r="B44" s="93" t="s">
        <v>776</v>
      </c>
    </row>
    <row r="45" spans="1:7" s="276" customFormat="1" ht="15" hidden="1" customHeight="1" x14ac:dyDescent="0.2">
      <c r="A45" s="113"/>
      <c r="B45" s="93"/>
    </row>
    <row r="46" spans="1:7" ht="27.75" customHeight="1" x14ac:dyDescent="0.25">
      <c r="B46" s="1" t="s">
        <v>626</v>
      </c>
    </row>
    <row r="47" spans="1:7" ht="59.25" customHeight="1" x14ac:dyDescent="0.2">
      <c r="B47" s="415" t="s">
        <v>798</v>
      </c>
      <c r="C47" s="416"/>
      <c r="D47" s="416"/>
      <c r="E47" s="416"/>
      <c r="F47" s="416"/>
      <c r="G47" s="416"/>
    </row>
    <row r="48" spans="1:7" s="284" customFormat="1" ht="13.5" customHeight="1" x14ac:dyDescent="0.2">
      <c r="A48" s="113"/>
      <c r="B48" s="285"/>
      <c r="C48" s="286"/>
      <c r="D48" s="286"/>
      <c r="E48" s="286"/>
      <c r="F48" s="286"/>
      <c r="G48" s="286"/>
    </row>
    <row r="49" spans="1:7" s="274" customFormat="1" ht="91.15" customHeight="1" x14ac:dyDescent="0.2">
      <c r="A49" s="113"/>
      <c r="B49" s="417" t="s">
        <v>797</v>
      </c>
      <c r="C49" s="418"/>
      <c r="D49" s="418"/>
      <c r="E49" s="418"/>
      <c r="F49" s="418"/>
      <c r="G49" s="419"/>
    </row>
    <row r="50" spans="1:7" ht="12.75" customHeight="1" x14ac:dyDescent="0.25">
      <c r="B50" s="1"/>
    </row>
    <row r="51" spans="1:7" s="284" customFormat="1" ht="15" customHeight="1" x14ac:dyDescent="0.25">
      <c r="A51" s="113"/>
      <c r="B51" s="283" t="s">
        <v>627</v>
      </c>
    </row>
    <row r="52" spans="1:7" ht="15" x14ac:dyDescent="0.2">
      <c r="B52" s="93" t="s">
        <v>793</v>
      </c>
      <c r="C52" s="93"/>
    </row>
    <row r="53" spans="1:7" ht="15" x14ac:dyDescent="0.2">
      <c r="B53" s="93" t="s">
        <v>794</v>
      </c>
      <c r="C53" s="93"/>
    </row>
    <row r="54" spans="1:7" ht="27.75" customHeight="1" x14ac:dyDescent="0.25">
      <c r="B54" s="273" t="s">
        <v>773</v>
      </c>
    </row>
    <row r="55" spans="1:7" ht="15" x14ac:dyDescent="0.2">
      <c r="B55" s="93" t="s">
        <v>790</v>
      </c>
    </row>
    <row r="56" spans="1:7" ht="15" x14ac:dyDescent="0.2">
      <c r="B56" s="93" t="s">
        <v>791</v>
      </c>
    </row>
    <row r="57" spans="1:7" ht="15" x14ac:dyDescent="0.2">
      <c r="B57" s="93" t="s">
        <v>792</v>
      </c>
    </row>
    <row r="58" spans="1:7" s="280" customFormat="1" ht="15" hidden="1" x14ac:dyDescent="0.2">
      <c r="A58" s="113"/>
      <c r="B58" s="93"/>
    </row>
    <row r="59" spans="1:7" ht="27.75" customHeight="1" x14ac:dyDescent="0.25">
      <c r="B59" s="1" t="s">
        <v>628</v>
      </c>
    </row>
    <row r="60" spans="1:7" ht="15" x14ac:dyDescent="0.2">
      <c r="B60" s="93" t="s">
        <v>788</v>
      </c>
    </row>
    <row r="61" spans="1:7" ht="15" hidden="1" x14ac:dyDescent="0.2">
      <c r="B61" s="93"/>
    </row>
    <row r="62" spans="1:7" s="274" customFormat="1" ht="28.5" customHeight="1" x14ac:dyDescent="0.25">
      <c r="A62" s="113"/>
      <c r="B62" s="273" t="s">
        <v>774</v>
      </c>
    </row>
    <row r="63" spans="1:7" s="274" customFormat="1" ht="15" customHeight="1" x14ac:dyDescent="0.2">
      <c r="A63" s="113"/>
      <c r="B63" s="93" t="s">
        <v>775</v>
      </c>
    </row>
    <row r="64" spans="1:7" s="292" customFormat="1" ht="28.5" customHeight="1" x14ac:dyDescent="0.25">
      <c r="A64" s="113"/>
      <c r="B64" s="293" t="s">
        <v>807</v>
      </c>
    </row>
    <row r="65" spans="1:8" s="292" customFormat="1" ht="15" x14ac:dyDescent="0.2">
      <c r="A65" s="113"/>
      <c r="B65" s="93" t="s">
        <v>808</v>
      </c>
    </row>
    <row r="66" spans="1:8" ht="18" x14ac:dyDescent="0.25">
      <c r="B66" s="1"/>
    </row>
    <row r="67" spans="1:8" s="291" customFormat="1" ht="17.850000000000001" customHeight="1" x14ac:dyDescent="0.2">
      <c r="A67" s="113"/>
      <c r="B67" s="420" t="s">
        <v>820</v>
      </c>
      <c r="C67" s="420"/>
      <c r="D67" s="420"/>
      <c r="E67" s="420"/>
      <c r="F67" s="420"/>
      <c r="G67" s="420"/>
      <c r="H67" s="420"/>
    </row>
    <row r="68" spans="1:8" ht="15" x14ac:dyDescent="0.2">
      <c r="B68" s="93"/>
    </row>
    <row r="69" spans="1:8" ht="15" hidden="1" x14ac:dyDescent="0.2">
      <c r="B69" s="93"/>
    </row>
    <row r="70" spans="1:8" ht="27.75" customHeight="1" x14ac:dyDescent="0.25">
      <c r="B70" s="98" t="s">
        <v>629</v>
      </c>
    </row>
    <row r="74" spans="1:8" s="96" customFormat="1" ht="193.5" customHeight="1" x14ac:dyDescent="0.2">
      <c r="A74" s="297"/>
      <c r="B74" s="253" t="s">
        <v>304</v>
      </c>
      <c r="C74" s="109" t="s">
        <v>630</v>
      </c>
      <c r="D74" s="424" t="s">
        <v>883</v>
      </c>
      <c r="E74" s="425"/>
      <c r="F74" s="425"/>
      <c r="G74" s="425"/>
      <c r="H74" s="426"/>
    </row>
    <row r="75" spans="1:8" s="96" customFormat="1" ht="359.25" customHeight="1" x14ac:dyDescent="0.2">
      <c r="A75" s="297"/>
      <c r="B75" s="254" t="s">
        <v>303</v>
      </c>
      <c r="C75" s="110" t="s">
        <v>631</v>
      </c>
      <c r="D75" s="414" t="s">
        <v>805</v>
      </c>
      <c r="E75" s="331"/>
      <c r="F75" s="331"/>
      <c r="G75" s="331"/>
      <c r="H75" s="332"/>
    </row>
    <row r="76" spans="1:8" s="96" customFormat="1" ht="117" customHeight="1" x14ac:dyDescent="0.2">
      <c r="A76" s="297"/>
      <c r="B76" s="253" t="s">
        <v>296</v>
      </c>
      <c r="C76" s="109" t="s">
        <v>632</v>
      </c>
      <c r="D76" s="424" t="s">
        <v>818</v>
      </c>
      <c r="E76" s="427"/>
      <c r="F76" s="427"/>
      <c r="G76" s="427"/>
      <c r="H76" s="428"/>
    </row>
    <row r="77" spans="1:8" s="96" customFormat="1" ht="276" customHeight="1" x14ac:dyDescent="0.2">
      <c r="A77" s="297"/>
      <c r="B77" s="254" t="s">
        <v>297</v>
      </c>
      <c r="C77" s="259" t="s">
        <v>761</v>
      </c>
      <c r="D77" s="414" t="s">
        <v>817</v>
      </c>
      <c r="E77" s="331"/>
      <c r="F77" s="331"/>
      <c r="G77" s="331"/>
      <c r="H77" s="332"/>
    </row>
  </sheetData>
  <sheetProtection sheet="1" objects="1" scenarios="1"/>
  <mergeCells count="10">
    <mergeCell ref="D77:H77"/>
    <mergeCell ref="B47:G47"/>
    <mergeCell ref="B49:G49"/>
    <mergeCell ref="B67:H67"/>
    <mergeCell ref="B8:H8"/>
    <mergeCell ref="B21:H22"/>
    <mergeCell ref="B18:H19"/>
    <mergeCell ref="D74:H74"/>
    <mergeCell ref="D75:H75"/>
    <mergeCell ref="D76:H76"/>
  </mergeCells>
  <hyperlinks>
    <hyperlink ref="B74" location="CAB01.MELD!F10" display="1."/>
    <hyperlink ref="B75" location="CAB01.MELD!H10" display="2."/>
    <hyperlink ref="B76" location="CAB01.MELD!T10" display="3."/>
    <hyperlink ref="B77" location="CAB01.MELD!U10" display="4."/>
    <hyperlink ref="B67:H67" r:id="rId1" display="These notes complement general information on reporting and the delivery formats on our website www.snb.ch, Statistics/Surveys."/>
  </hyperlinks>
  <pageMargins left="0.51181102362204722" right="0.51181102362204722" top="0.59055118110236227" bottom="0.59055118110236227" header="0.31496062992125984" footer="0.31496062992125984"/>
  <pageSetup paperSize="9" scale="70" orientation="landscape" r:id="rId2"/>
  <headerFooter>
    <oddFooter>&amp;L&amp;"Arial,Fett"SNB&amp;C&amp;D&amp;Rpage &amp;P</oddFooter>
  </headerFooter>
  <rowBreaks count="4" manualBreakCount="4">
    <brk id="30" max="7" man="1"/>
    <brk id="50" max="7" man="1"/>
    <brk id="69" max="7" man="1"/>
    <brk id="75" max="7"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showGridLines="0" showRowColHeaders="0" zoomScale="80" zoomScaleNormal="80" zoomScaleSheetLayoutView="30" workbookViewId="0">
      <selection activeCell="A3" sqref="A3"/>
    </sheetView>
  </sheetViews>
  <sheetFormatPr baseColWidth="10" defaultRowHeight="14.25" x14ac:dyDescent="0.2"/>
  <cols>
    <col min="1" max="1" width="65.28515625" style="54" customWidth="1"/>
    <col min="2" max="2" width="8.42578125" style="55" bestFit="1" customWidth="1"/>
    <col min="3" max="3" width="99.42578125" style="56" customWidth="1"/>
    <col min="4" max="4" width="1.140625" style="53" customWidth="1"/>
    <col min="5" max="16384" width="11.42578125" style="53"/>
  </cols>
  <sheetData>
    <row r="1" spans="1:4" ht="66.75" customHeight="1" x14ac:dyDescent="0.2">
      <c r="A1" s="52"/>
      <c r="C1" s="271" t="s">
        <v>786</v>
      </c>
    </row>
    <row r="2" spans="1:4" ht="32.25" customHeight="1" x14ac:dyDescent="0.25">
      <c r="A2" s="145" t="s">
        <v>449</v>
      </c>
    </row>
    <row r="3" spans="1:4" ht="20.25" x14ac:dyDescent="0.2">
      <c r="A3" s="146" t="s">
        <v>692</v>
      </c>
      <c r="B3" s="72"/>
    </row>
    <row r="4" spans="1:4" ht="15.75" customHeight="1" x14ac:dyDescent="0.2">
      <c r="A4" s="190" t="s">
        <v>670</v>
      </c>
      <c r="B4" s="72"/>
    </row>
    <row r="5" spans="1:4" ht="15.75" customHeight="1" x14ac:dyDescent="0.2">
      <c r="A5" s="263" t="s">
        <v>671</v>
      </c>
      <c r="B5" s="72"/>
    </row>
    <row r="6" spans="1:4" ht="15.75" customHeight="1" x14ac:dyDescent="0.2">
      <c r="A6" s="191" t="s">
        <v>672</v>
      </c>
    </row>
    <row r="8" spans="1:4" ht="20.25" x14ac:dyDescent="0.2">
      <c r="A8" s="74"/>
    </row>
    <row r="10" spans="1:4" ht="15" x14ac:dyDescent="0.2">
      <c r="A10" s="119" t="s">
        <v>670</v>
      </c>
    </row>
    <row r="11" spans="1:4" x14ac:dyDescent="0.2">
      <c r="A11" s="78" t="s">
        <v>451</v>
      </c>
    </row>
    <row r="12" spans="1:4" ht="36.75" customHeight="1" x14ac:dyDescent="0.25">
      <c r="A12" s="147" t="s">
        <v>452</v>
      </c>
      <c r="B12" s="148" t="s">
        <v>0</v>
      </c>
      <c r="C12" s="147" t="s">
        <v>453</v>
      </c>
    </row>
    <row r="13" spans="1:4" ht="15.75" x14ac:dyDescent="0.2">
      <c r="A13" s="71"/>
      <c r="B13" s="75"/>
      <c r="C13" s="71"/>
    </row>
    <row r="14" spans="1:4" s="76" customFormat="1" ht="35.1" customHeight="1" x14ac:dyDescent="0.25">
      <c r="A14" s="149" t="s">
        <v>378</v>
      </c>
      <c r="B14" s="149" t="s">
        <v>3</v>
      </c>
      <c r="C14" s="150"/>
      <c r="D14" s="174"/>
    </row>
    <row r="15" spans="1:4" ht="20.25" customHeight="1" x14ac:dyDescent="0.2">
      <c r="A15" s="151" t="s">
        <v>454</v>
      </c>
      <c r="B15" s="151" t="s">
        <v>8</v>
      </c>
      <c r="C15" s="151" t="s">
        <v>455</v>
      </c>
    </row>
    <row r="16" spans="1:4" x14ac:dyDescent="0.2">
      <c r="A16" s="152" t="s">
        <v>456</v>
      </c>
      <c r="B16" s="152" t="s">
        <v>12</v>
      </c>
      <c r="C16" s="152" t="s">
        <v>457</v>
      </c>
    </row>
    <row r="17" spans="1:12" ht="28.5" x14ac:dyDescent="0.2">
      <c r="A17" s="169" t="s">
        <v>458</v>
      </c>
      <c r="B17" s="169" t="s">
        <v>13</v>
      </c>
      <c r="C17" s="169" t="s">
        <v>459</v>
      </c>
    </row>
    <row r="18" spans="1:12" x14ac:dyDescent="0.2">
      <c r="A18" s="152" t="s">
        <v>460</v>
      </c>
      <c r="B18" s="152" t="s">
        <v>14</v>
      </c>
      <c r="C18" s="152" t="s">
        <v>884</v>
      </c>
    </row>
    <row r="19" spans="1:12" x14ac:dyDescent="0.2">
      <c r="A19" s="152" t="s">
        <v>98</v>
      </c>
      <c r="B19" s="152" t="s">
        <v>20</v>
      </c>
      <c r="C19" s="152" t="s">
        <v>461</v>
      </c>
    </row>
    <row r="20" spans="1:12" x14ac:dyDescent="0.2">
      <c r="A20" s="152" t="s">
        <v>99</v>
      </c>
      <c r="B20" s="152" t="s">
        <v>24</v>
      </c>
      <c r="C20" s="152" t="s">
        <v>462</v>
      </c>
    </row>
    <row r="21" spans="1:12" x14ac:dyDescent="0.2">
      <c r="A21" s="152" t="s">
        <v>463</v>
      </c>
      <c r="B21" s="152" t="s">
        <v>28</v>
      </c>
      <c r="C21" s="152" t="s">
        <v>464</v>
      </c>
    </row>
    <row r="22" spans="1:12" x14ac:dyDescent="0.2">
      <c r="A22" s="152" t="s">
        <v>465</v>
      </c>
      <c r="B22" s="152" t="s">
        <v>30</v>
      </c>
      <c r="C22" s="152" t="s">
        <v>466</v>
      </c>
    </row>
    <row r="23" spans="1:12" x14ac:dyDescent="0.2">
      <c r="A23" s="54" t="s">
        <v>467</v>
      </c>
      <c r="B23" s="169" t="s">
        <v>32</v>
      </c>
      <c r="C23" s="169" t="s">
        <v>468</v>
      </c>
    </row>
    <row r="24" spans="1:12" ht="21" customHeight="1" x14ac:dyDescent="0.2">
      <c r="A24" s="152" t="s">
        <v>469</v>
      </c>
      <c r="B24" s="187" t="s">
        <v>36</v>
      </c>
      <c r="C24" s="184"/>
      <c r="D24" s="54"/>
    </row>
    <row r="25" spans="1:12" x14ac:dyDescent="0.2">
      <c r="B25" s="154" t="s">
        <v>100</v>
      </c>
      <c r="C25" s="153" t="s">
        <v>470</v>
      </c>
      <c r="D25" s="175"/>
    </row>
    <row r="26" spans="1:12" s="56" customFormat="1" x14ac:dyDescent="0.2">
      <c r="B26" s="154" t="s">
        <v>101</v>
      </c>
      <c r="C26" s="153" t="s">
        <v>280</v>
      </c>
      <c r="D26" s="175"/>
      <c r="E26" s="53"/>
      <c r="F26" s="53"/>
      <c r="G26" s="53"/>
      <c r="H26" s="53"/>
      <c r="I26" s="53"/>
      <c r="J26" s="53"/>
      <c r="K26" s="53"/>
      <c r="L26" s="53"/>
    </row>
    <row r="27" spans="1:12" s="56" customFormat="1" x14ac:dyDescent="0.2">
      <c r="B27" s="155" t="s">
        <v>102</v>
      </c>
      <c r="C27" s="152" t="s">
        <v>338</v>
      </c>
      <c r="D27" s="175"/>
      <c r="E27" s="53"/>
      <c r="F27" s="53"/>
      <c r="G27" s="53"/>
      <c r="H27" s="53"/>
      <c r="I27" s="53"/>
      <c r="J27" s="53"/>
      <c r="K27" s="53"/>
      <c r="L27" s="53"/>
    </row>
    <row r="28" spans="1:12" s="56" customFormat="1" x14ac:dyDescent="0.2">
      <c r="B28" s="155" t="s">
        <v>103</v>
      </c>
      <c r="C28" s="152" t="s">
        <v>471</v>
      </c>
      <c r="D28" s="175"/>
      <c r="E28" s="53"/>
      <c r="F28" s="53"/>
      <c r="G28" s="53"/>
      <c r="H28" s="53"/>
      <c r="I28" s="53"/>
      <c r="J28" s="53"/>
      <c r="K28" s="53"/>
      <c r="L28" s="53"/>
    </row>
    <row r="29" spans="1:12" s="56" customFormat="1" x14ac:dyDescent="0.2">
      <c r="B29" s="155" t="s">
        <v>104</v>
      </c>
      <c r="C29" s="152" t="s">
        <v>472</v>
      </c>
      <c r="D29" s="175"/>
      <c r="E29" s="53"/>
      <c r="F29" s="53"/>
      <c r="G29" s="53"/>
      <c r="H29" s="53"/>
      <c r="I29" s="53"/>
      <c r="J29" s="53"/>
      <c r="K29" s="53"/>
      <c r="L29" s="53"/>
    </row>
    <row r="30" spans="1:12" s="56" customFormat="1" x14ac:dyDescent="0.2">
      <c r="B30" s="155" t="s">
        <v>105</v>
      </c>
      <c r="C30" s="152" t="s">
        <v>290</v>
      </c>
      <c r="D30" s="175"/>
      <c r="E30" s="53"/>
      <c r="F30" s="53"/>
      <c r="G30" s="53"/>
      <c r="H30" s="53"/>
      <c r="I30" s="53"/>
      <c r="J30" s="53"/>
      <c r="K30" s="53"/>
      <c r="L30" s="53"/>
    </row>
    <row r="31" spans="1:12" s="56" customFormat="1" x14ac:dyDescent="0.2">
      <c r="B31" s="155" t="s">
        <v>106</v>
      </c>
      <c r="C31" s="152" t="s">
        <v>289</v>
      </c>
      <c r="D31" s="175"/>
      <c r="E31" s="53"/>
      <c r="F31" s="53"/>
      <c r="G31" s="53"/>
      <c r="H31" s="53"/>
      <c r="I31" s="53"/>
      <c r="J31" s="53"/>
      <c r="K31" s="53"/>
      <c r="L31" s="53"/>
    </row>
    <row r="32" spans="1:12" s="56" customFormat="1" x14ac:dyDescent="0.2">
      <c r="B32" s="155" t="s">
        <v>107</v>
      </c>
      <c r="C32" s="152" t="s">
        <v>473</v>
      </c>
      <c r="D32" s="175"/>
      <c r="E32" s="53"/>
      <c r="F32" s="53"/>
      <c r="G32" s="53"/>
      <c r="H32" s="53"/>
      <c r="I32" s="53"/>
      <c r="J32" s="53"/>
      <c r="K32" s="53"/>
      <c r="L32" s="53"/>
    </row>
    <row r="33" spans="1:12" s="56" customFormat="1" x14ac:dyDescent="0.2">
      <c r="B33" s="155" t="s">
        <v>108</v>
      </c>
      <c r="C33" s="152" t="s">
        <v>474</v>
      </c>
      <c r="D33" s="175"/>
      <c r="E33" s="53"/>
      <c r="F33" s="53"/>
      <c r="G33" s="53"/>
      <c r="H33" s="53"/>
      <c r="I33" s="53"/>
      <c r="J33" s="53"/>
      <c r="K33" s="53"/>
      <c r="L33" s="53"/>
    </row>
    <row r="34" spans="1:12" s="56" customFormat="1" x14ac:dyDescent="0.2">
      <c r="B34" s="155" t="s">
        <v>109</v>
      </c>
      <c r="C34" s="152" t="s">
        <v>291</v>
      </c>
      <c r="D34" s="175"/>
      <c r="E34" s="53"/>
      <c r="F34" s="53"/>
      <c r="G34" s="53"/>
      <c r="H34" s="53"/>
      <c r="I34" s="53"/>
      <c r="J34" s="53"/>
      <c r="K34" s="53"/>
      <c r="L34" s="53"/>
    </row>
    <row r="35" spans="1:12" s="56" customFormat="1" x14ac:dyDescent="0.2">
      <c r="B35" s="155" t="s">
        <v>110</v>
      </c>
      <c r="C35" s="152" t="s">
        <v>885</v>
      </c>
      <c r="D35" s="175"/>
      <c r="E35" s="53"/>
      <c r="F35" s="53"/>
      <c r="G35" s="53"/>
      <c r="H35" s="53"/>
      <c r="I35" s="53"/>
      <c r="J35" s="53"/>
      <c r="K35" s="53"/>
      <c r="L35" s="53"/>
    </row>
    <row r="36" spans="1:12" s="56" customFormat="1" x14ac:dyDescent="0.2">
      <c r="B36" s="155" t="s">
        <v>111</v>
      </c>
      <c r="C36" s="152" t="s">
        <v>475</v>
      </c>
      <c r="D36" s="175"/>
      <c r="E36" s="53"/>
      <c r="F36" s="53"/>
      <c r="G36" s="53"/>
      <c r="H36" s="53"/>
      <c r="I36" s="53"/>
      <c r="J36" s="53"/>
      <c r="K36" s="53"/>
      <c r="L36" s="53"/>
    </row>
    <row r="37" spans="1:12" s="56" customFormat="1" x14ac:dyDescent="0.2">
      <c r="B37" s="155" t="s">
        <v>112</v>
      </c>
      <c r="C37" s="152" t="s">
        <v>339</v>
      </c>
      <c r="D37" s="175"/>
      <c r="E37" s="53"/>
      <c r="F37" s="53"/>
      <c r="G37" s="53"/>
      <c r="H37" s="53"/>
      <c r="I37" s="53"/>
      <c r="J37" s="53"/>
      <c r="K37" s="53"/>
      <c r="L37" s="53"/>
    </row>
    <row r="38" spans="1:12" s="56" customFormat="1" x14ac:dyDescent="0.2">
      <c r="B38" s="155" t="s">
        <v>113</v>
      </c>
      <c r="C38" s="152" t="s">
        <v>476</v>
      </c>
      <c r="D38" s="175"/>
      <c r="E38" s="53"/>
      <c r="F38" s="53"/>
      <c r="G38" s="53"/>
      <c r="H38" s="53"/>
      <c r="I38" s="53"/>
      <c r="J38" s="53"/>
      <c r="K38" s="53"/>
      <c r="L38" s="53"/>
    </row>
    <row r="39" spans="1:12" s="56" customFormat="1" x14ac:dyDescent="0.2">
      <c r="B39" s="155" t="s">
        <v>114</v>
      </c>
      <c r="C39" s="152" t="s">
        <v>340</v>
      </c>
      <c r="D39" s="175"/>
      <c r="E39" s="53"/>
      <c r="F39" s="53"/>
      <c r="G39" s="53"/>
      <c r="H39" s="53"/>
      <c r="I39" s="53"/>
      <c r="J39" s="53"/>
      <c r="K39" s="53"/>
      <c r="L39" s="53"/>
    </row>
    <row r="40" spans="1:12" s="56" customFormat="1" x14ac:dyDescent="0.2">
      <c r="B40" s="78" t="s">
        <v>115</v>
      </c>
      <c r="C40" s="185" t="s">
        <v>341</v>
      </c>
      <c r="D40" s="175"/>
      <c r="E40" s="53"/>
      <c r="F40" s="53"/>
      <c r="G40" s="53"/>
      <c r="H40" s="53"/>
      <c r="I40" s="53"/>
      <c r="J40" s="53"/>
      <c r="K40" s="53"/>
      <c r="L40" s="53"/>
    </row>
    <row r="41" spans="1:12" s="56" customFormat="1" ht="7.5" customHeight="1" x14ac:dyDescent="0.2">
      <c r="A41" s="77"/>
      <c r="B41" s="156"/>
      <c r="C41" s="117"/>
      <c r="D41" s="53"/>
      <c r="E41" s="53"/>
      <c r="F41" s="53"/>
      <c r="G41" s="53"/>
      <c r="H41" s="53"/>
      <c r="I41" s="53"/>
      <c r="J41" s="53"/>
      <c r="K41" s="53"/>
      <c r="L41" s="53"/>
    </row>
    <row r="42" spans="1:12" s="76" customFormat="1" ht="35.1" customHeight="1" x14ac:dyDescent="0.25">
      <c r="A42" s="157" t="s">
        <v>408</v>
      </c>
      <c r="B42" s="157" t="s">
        <v>37</v>
      </c>
      <c r="C42" s="157"/>
      <c r="D42" s="174"/>
    </row>
    <row r="43" spans="1:12" ht="7.5" customHeight="1" x14ac:dyDescent="0.2">
      <c r="B43" s="54"/>
      <c r="C43" s="54"/>
    </row>
    <row r="44" spans="1:12" x14ac:dyDescent="0.2">
      <c r="A44" s="158" t="s">
        <v>477</v>
      </c>
      <c r="B44" s="158" t="s">
        <v>40</v>
      </c>
      <c r="C44" s="158" t="s">
        <v>478</v>
      </c>
    </row>
    <row r="45" spans="1:12" ht="9" customHeight="1" x14ac:dyDescent="0.2">
      <c r="B45" s="54"/>
      <c r="C45" s="54"/>
    </row>
    <row r="46" spans="1:12" x14ac:dyDescent="0.2">
      <c r="A46" s="158" t="s">
        <v>479</v>
      </c>
      <c r="B46" s="158" t="s">
        <v>41</v>
      </c>
      <c r="C46" s="54"/>
      <c r="D46" s="54"/>
    </row>
    <row r="47" spans="1:12" ht="14.25" customHeight="1" x14ac:dyDescent="0.2">
      <c r="B47" s="160" t="s">
        <v>116</v>
      </c>
      <c r="C47" s="159" t="s">
        <v>480</v>
      </c>
      <c r="D47" s="161"/>
    </row>
    <row r="48" spans="1:12" x14ac:dyDescent="0.2">
      <c r="B48" s="163" t="s">
        <v>117</v>
      </c>
      <c r="C48" s="162" t="s">
        <v>481</v>
      </c>
      <c r="D48" s="161"/>
    </row>
    <row r="49" spans="1:5" x14ac:dyDescent="0.2">
      <c r="B49" s="163" t="s">
        <v>118</v>
      </c>
      <c r="C49" s="162" t="s">
        <v>482</v>
      </c>
      <c r="D49" s="161"/>
    </row>
    <row r="50" spans="1:5" ht="7.5" customHeight="1" x14ac:dyDescent="0.2">
      <c r="B50" s="156"/>
      <c r="C50" s="54"/>
    </row>
    <row r="51" spans="1:5" x14ac:dyDescent="0.2">
      <c r="A51" s="158" t="s">
        <v>483</v>
      </c>
      <c r="B51" s="160" t="s">
        <v>46</v>
      </c>
      <c r="C51" s="54"/>
      <c r="D51" s="54"/>
      <c r="E51" s="118"/>
    </row>
    <row r="52" spans="1:5" x14ac:dyDescent="0.2">
      <c r="B52" s="164" t="s">
        <v>119</v>
      </c>
      <c r="C52" s="186" t="s">
        <v>484</v>
      </c>
      <c r="D52" s="175"/>
      <c r="E52" s="165"/>
    </row>
    <row r="53" spans="1:5" x14ac:dyDescent="0.2">
      <c r="B53" s="163" t="s">
        <v>120</v>
      </c>
      <c r="C53" s="162" t="s">
        <v>342</v>
      </c>
      <c r="D53" s="175"/>
      <c r="E53" s="165"/>
    </row>
    <row r="54" spans="1:5" x14ac:dyDescent="0.2">
      <c r="B54" s="163" t="s">
        <v>121</v>
      </c>
      <c r="C54" s="162" t="s">
        <v>343</v>
      </c>
      <c r="D54" s="175"/>
      <c r="E54" s="165"/>
    </row>
    <row r="55" spans="1:5" x14ac:dyDescent="0.2">
      <c r="B55" s="163" t="s">
        <v>122</v>
      </c>
      <c r="C55" s="162" t="s">
        <v>485</v>
      </c>
      <c r="D55" s="175"/>
      <c r="E55" s="165"/>
    </row>
    <row r="56" spans="1:5" x14ac:dyDescent="0.2">
      <c r="B56" s="163" t="s">
        <v>123</v>
      </c>
      <c r="C56" s="162" t="s">
        <v>344</v>
      </c>
      <c r="D56" s="175"/>
      <c r="E56" s="165"/>
    </row>
    <row r="57" spans="1:5" x14ac:dyDescent="0.2">
      <c r="B57" s="163" t="s">
        <v>124</v>
      </c>
      <c r="C57" s="162" t="s">
        <v>345</v>
      </c>
      <c r="D57" s="175"/>
      <c r="E57" s="165"/>
    </row>
    <row r="58" spans="1:5" x14ac:dyDescent="0.2">
      <c r="B58" s="163" t="s">
        <v>125</v>
      </c>
      <c r="C58" s="162" t="s">
        <v>486</v>
      </c>
      <c r="D58" s="175"/>
      <c r="E58" s="165"/>
    </row>
    <row r="59" spans="1:5" x14ac:dyDescent="0.2">
      <c r="B59" s="163" t="s">
        <v>126</v>
      </c>
      <c r="C59" s="162" t="s">
        <v>487</v>
      </c>
      <c r="D59" s="175"/>
      <c r="E59" s="165"/>
    </row>
    <row r="60" spans="1:5" x14ac:dyDescent="0.2">
      <c r="B60" s="163" t="s">
        <v>127</v>
      </c>
      <c r="C60" s="162" t="s">
        <v>488</v>
      </c>
      <c r="D60" s="175"/>
      <c r="E60" s="165"/>
    </row>
    <row r="61" spans="1:5" x14ac:dyDescent="0.2">
      <c r="B61" s="163" t="s">
        <v>128</v>
      </c>
      <c r="C61" s="162" t="s">
        <v>489</v>
      </c>
      <c r="D61" s="175"/>
      <c r="E61" s="165"/>
    </row>
    <row r="62" spans="1:5" x14ac:dyDescent="0.2">
      <c r="B62" s="163" t="s">
        <v>129</v>
      </c>
      <c r="C62" s="162" t="s">
        <v>490</v>
      </c>
      <c r="D62" s="175"/>
      <c r="E62" s="165"/>
    </row>
    <row r="63" spans="1:5" x14ac:dyDescent="0.2">
      <c r="B63" s="163" t="s">
        <v>130</v>
      </c>
      <c r="C63" s="162" t="s">
        <v>491</v>
      </c>
      <c r="D63" s="175"/>
      <c r="E63" s="165"/>
    </row>
    <row r="64" spans="1:5" x14ac:dyDescent="0.2">
      <c r="B64" s="163" t="s">
        <v>131</v>
      </c>
      <c r="C64" s="162" t="s">
        <v>492</v>
      </c>
      <c r="D64" s="175"/>
      <c r="E64" s="165"/>
    </row>
    <row r="65" spans="2:5" x14ac:dyDescent="0.2">
      <c r="B65" s="163" t="s">
        <v>132</v>
      </c>
      <c r="C65" s="162" t="s">
        <v>493</v>
      </c>
      <c r="D65" s="175"/>
      <c r="E65" s="165"/>
    </row>
    <row r="66" spans="2:5" x14ac:dyDescent="0.2">
      <c r="B66" s="163" t="s">
        <v>133</v>
      </c>
      <c r="C66" s="162" t="s">
        <v>494</v>
      </c>
      <c r="D66" s="175"/>
      <c r="E66" s="165"/>
    </row>
    <row r="67" spans="2:5" x14ac:dyDescent="0.2">
      <c r="B67" s="163" t="s">
        <v>134</v>
      </c>
      <c r="C67" s="162" t="s">
        <v>495</v>
      </c>
      <c r="D67" s="175"/>
      <c r="E67" s="165"/>
    </row>
    <row r="68" spans="2:5" x14ac:dyDescent="0.2">
      <c r="B68" s="163" t="s">
        <v>135</v>
      </c>
      <c r="C68" s="162" t="s">
        <v>346</v>
      </c>
      <c r="D68" s="175"/>
      <c r="E68" s="165"/>
    </row>
    <row r="69" spans="2:5" x14ac:dyDescent="0.2">
      <c r="B69" s="163" t="s">
        <v>136</v>
      </c>
      <c r="C69" s="162" t="s">
        <v>496</v>
      </c>
      <c r="D69" s="175"/>
      <c r="E69" s="165"/>
    </row>
    <row r="70" spans="2:5" x14ac:dyDescent="0.2">
      <c r="B70" s="163" t="s">
        <v>137</v>
      </c>
      <c r="C70" s="162" t="s">
        <v>497</v>
      </c>
      <c r="D70" s="175"/>
      <c r="E70" s="165"/>
    </row>
    <row r="71" spans="2:5" x14ac:dyDescent="0.2">
      <c r="B71" s="163" t="s">
        <v>138</v>
      </c>
      <c r="C71" s="162" t="s">
        <v>347</v>
      </c>
      <c r="D71" s="175"/>
      <c r="E71" s="165"/>
    </row>
    <row r="72" spans="2:5" x14ac:dyDescent="0.2">
      <c r="B72" s="163" t="s">
        <v>139</v>
      </c>
      <c r="C72" s="162" t="s">
        <v>348</v>
      </c>
      <c r="D72" s="175"/>
      <c r="E72" s="165"/>
    </row>
    <row r="73" spans="2:5" x14ac:dyDescent="0.2">
      <c r="B73" s="163" t="s">
        <v>140</v>
      </c>
      <c r="C73" s="162" t="s">
        <v>349</v>
      </c>
      <c r="D73" s="175"/>
      <c r="E73" s="165"/>
    </row>
    <row r="74" spans="2:5" x14ac:dyDescent="0.2">
      <c r="B74" s="163" t="s">
        <v>141</v>
      </c>
      <c r="C74" s="162" t="s">
        <v>350</v>
      </c>
      <c r="D74" s="175"/>
      <c r="E74" s="165"/>
    </row>
    <row r="75" spans="2:5" x14ac:dyDescent="0.2">
      <c r="B75" s="163" t="s">
        <v>142</v>
      </c>
      <c r="C75" s="162" t="s">
        <v>498</v>
      </c>
      <c r="D75" s="175"/>
      <c r="E75" s="165"/>
    </row>
    <row r="76" spans="2:5" x14ac:dyDescent="0.2">
      <c r="B76" s="163" t="s">
        <v>143</v>
      </c>
      <c r="C76" s="162" t="s">
        <v>351</v>
      </c>
      <c r="D76" s="175"/>
      <c r="E76" s="165"/>
    </row>
    <row r="77" spans="2:5" x14ac:dyDescent="0.2">
      <c r="B77" s="163" t="s">
        <v>144</v>
      </c>
      <c r="C77" s="162" t="s">
        <v>293</v>
      </c>
      <c r="D77" s="175"/>
      <c r="E77" s="165"/>
    </row>
    <row r="78" spans="2:5" x14ac:dyDescent="0.2">
      <c r="B78" s="163" t="s">
        <v>145</v>
      </c>
      <c r="C78" s="162" t="s">
        <v>499</v>
      </c>
      <c r="D78" s="175"/>
      <c r="E78" s="165"/>
    </row>
    <row r="79" spans="2:5" x14ac:dyDescent="0.2">
      <c r="B79" s="163" t="s">
        <v>146</v>
      </c>
      <c r="C79" s="162" t="s">
        <v>352</v>
      </c>
      <c r="D79" s="175"/>
      <c r="E79" s="165"/>
    </row>
    <row r="80" spans="2:5" x14ac:dyDescent="0.2">
      <c r="B80" s="163" t="s">
        <v>147</v>
      </c>
      <c r="C80" s="162" t="s">
        <v>353</v>
      </c>
      <c r="D80" s="175"/>
      <c r="E80" s="165"/>
    </row>
    <row r="81" spans="2:5" x14ac:dyDescent="0.2">
      <c r="B81" s="163" t="s">
        <v>148</v>
      </c>
      <c r="C81" s="162" t="s">
        <v>500</v>
      </c>
      <c r="D81" s="175"/>
      <c r="E81" s="165"/>
    </row>
    <row r="82" spans="2:5" x14ac:dyDescent="0.2">
      <c r="B82" s="163" t="s">
        <v>149</v>
      </c>
      <c r="C82" s="162" t="s">
        <v>501</v>
      </c>
      <c r="D82" s="175"/>
      <c r="E82" s="165"/>
    </row>
    <row r="83" spans="2:5" x14ac:dyDescent="0.2">
      <c r="B83" s="163" t="s">
        <v>150</v>
      </c>
      <c r="C83" s="162" t="s">
        <v>502</v>
      </c>
      <c r="D83" s="175"/>
      <c r="E83" s="165"/>
    </row>
    <row r="84" spans="2:5" x14ac:dyDescent="0.2">
      <c r="B84" s="163" t="s">
        <v>151</v>
      </c>
      <c r="C84" s="162" t="s">
        <v>354</v>
      </c>
      <c r="D84" s="175"/>
      <c r="E84" s="165"/>
    </row>
    <row r="85" spans="2:5" x14ac:dyDescent="0.2">
      <c r="B85" s="163" t="s">
        <v>152</v>
      </c>
      <c r="C85" s="162" t="s">
        <v>355</v>
      </c>
      <c r="D85" s="175"/>
      <c r="E85" s="165"/>
    </row>
    <row r="86" spans="2:5" x14ac:dyDescent="0.2">
      <c r="B86" s="163" t="s">
        <v>153</v>
      </c>
      <c r="C86" s="162" t="s">
        <v>503</v>
      </c>
      <c r="D86" s="175"/>
      <c r="E86" s="165"/>
    </row>
    <row r="87" spans="2:5" x14ac:dyDescent="0.2">
      <c r="B87" s="163" t="s">
        <v>154</v>
      </c>
      <c r="C87" s="162" t="s">
        <v>504</v>
      </c>
      <c r="D87" s="175"/>
      <c r="E87" s="165"/>
    </row>
    <row r="88" spans="2:5" x14ac:dyDescent="0.2">
      <c r="B88" s="163" t="s">
        <v>155</v>
      </c>
      <c r="C88" s="162" t="s">
        <v>505</v>
      </c>
      <c r="D88" s="175"/>
      <c r="E88" s="165"/>
    </row>
    <row r="89" spans="2:5" x14ac:dyDescent="0.2">
      <c r="B89" s="163" t="s">
        <v>156</v>
      </c>
      <c r="C89" s="162" t="s">
        <v>356</v>
      </c>
      <c r="D89" s="175"/>
      <c r="E89" s="165"/>
    </row>
    <row r="90" spans="2:5" ht="28.5" x14ac:dyDescent="0.2">
      <c r="B90" s="163" t="s">
        <v>157</v>
      </c>
      <c r="C90" s="162" t="s">
        <v>506</v>
      </c>
      <c r="D90" s="175"/>
      <c r="E90" s="165"/>
    </row>
    <row r="91" spans="2:5" x14ac:dyDescent="0.2">
      <c r="B91" s="163" t="s">
        <v>158</v>
      </c>
      <c r="C91" s="162" t="s">
        <v>357</v>
      </c>
      <c r="D91" s="175"/>
      <c r="E91" s="165"/>
    </row>
    <row r="92" spans="2:5" x14ac:dyDescent="0.2">
      <c r="B92" s="163" t="s">
        <v>159</v>
      </c>
      <c r="C92" s="162" t="s">
        <v>507</v>
      </c>
      <c r="D92" s="175"/>
      <c r="E92" s="165"/>
    </row>
    <row r="93" spans="2:5" x14ac:dyDescent="0.2">
      <c r="B93" s="163" t="s">
        <v>160</v>
      </c>
      <c r="C93" s="162" t="s">
        <v>358</v>
      </c>
      <c r="D93" s="175"/>
      <c r="E93" s="165"/>
    </row>
    <row r="94" spans="2:5" x14ac:dyDescent="0.2">
      <c r="B94" s="163" t="s">
        <v>161</v>
      </c>
      <c r="C94" s="162" t="s">
        <v>508</v>
      </c>
      <c r="D94" s="175"/>
      <c r="E94" s="165"/>
    </row>
    <row r="95" spans="2:5" x14ac:dyDescent="0.2">
      <c r="B95" s="163" t="s">
        <v>162</v>
      </c>
      <c r="C95" s="162" t="s">
        <v>359</v>
      </c>
      <c r="D95" s="175"/>
      <c r="E95" s="165"/>
    </row>
    <row r="96" spans="2:5" x14ac:dyDescent="0.2">
      <c r="B96" s="163" t="s">
        <v>778</v>
      </c>
      <c r="C96" s="162" t="s">
        <v>779</v>
      </c>
      <c r="D96" s="175"/>
      <c r="E96" s="165"/>
    </row>
    <row r="97" spans="1:5" x14ac:dyDescent="0.2">
      <c r="B97" s="163" t="s">
        <v>163</v>
      </c>
      <c r="C97" s="162" t="s">
        <v>509</v>
      </c>
      <c r="D97" s="175"/>
      <c r="E97" s="165"/>
    </row>
    <row r="98" spans="1:5" x14ac:dyDescent="0.2">
      <c r="B98" s="163" t="s">
        <v>164</v>
      </c>
      <c r="C98" s="162" t="s">
        <v>510</v>
      </c>
      <c r="D98" s="175"/>
      <c r="E98" s="165"/>
    </row>
    <row r="99" spans="1:5" x14ac:dyDescent="0.2">
      <c r="B99" s="163" t="s">
        <v>165</v>
      </c>
      <c r="C99" s="162" t="s">
        <v>360</v>
      </c>
      <c r="D99" s="175"/>
      <c r="E99" s="165"/>
    </row>
    <row r="100" spans="1:5" x14ac:dyDescent="0.2">
      <c r="B100" s="167" t="s">
        <v>166</v>
      </c>
      <c r="C100" s="166" t="s">
        <v>361</v>
      </c>
      <c r="D100" s="175"/>
      <c r="E100" s="165"/>
    </row>
    <row r="101" spans="1:5" ht="7.5" customHeight="1" x14ac:dyDescent="0.2">
      <c r="B101" s="156"/>
      <c r="C101" s="77"/>
    </row>
    <row r="102" spans="1:5" s="76" customFormat="1" ht="35.1" customHeight="1" x14ac:dyDescent="0.25">
      <c r="A102" s="157" t="s">
        <v>416</v>
      </c>
      <c r="B102" s="157" t="s">
        <v>47</v>
      </c>
      <c r="C102" s="157"/>
      <c r="D102" s="174"/>
    </row>
    <row r="103" spans="1:5" ht="7.5" customHeight="1" x14ac:dyDescent="0.2">
      <c r="B103" s="54"/>
      <c r="C103" s="54"/>
      <c r="D103" s="176"/>
    </row>
    <row r="104" spans="1:5" x14ac:dyDescent="0.2">
      <c r="A104" s="158" t="s">
        <v>511</v>
      </c>
      <c r="B104" s="158" t="s">
        <v>50</v>
      </c>
      <c r="C104" s="158" t="s">
        <v>512</v>
      </c>
      <c r="D104" s="176"/>
    </row>
    <row r="105" spans="1:5" ht="7.5" customHeight="1" x14ac:dyDescent="0.2">
      <c r="B105" s="54"/>
      <c r="C105" s="54"/>
      <c r="D105" s="176"/>
    </row>
    <row r="106" spans="1:5" x14ac:dyDescent="0.2">
      <c r="A106" s="158" t="s">
        <v>513</v>
      </c>
      <c r="B106" s="158" t="s">
        <v>54</v>
      </c>
      <c r="C106" s="54"/>
      <c r="D106" s="54"/>
    </row>
    <row r="107" spans="1:5" x14ac:dyDescent="0.2">
      <c r="B107" s="73" t="s">
        <v>167</v>
      </c>
      <c r="C107" s="54" t="s">
        <v>281</v>
      </c>
      <c r="D107" s="54"/>
      <c r="E107" s="118"/>
    </row>
    <row r="108" spans="1:5" x14ac:dyDescent="0.2">
      <c r="B108" s="170" t="s">
        <v>168</v>
      </c>
      <c r="C108" s="169" t="s">
        <v>514</v>
      </c>
      <c r="D108" s="54"/>
      <c r="E108" s="168"/>
    </row>
    <row r="109" spans="1:5" x14ac:dyDescent="0.2">
      <c r="B109" s="170" t="s">
        <v>169</v>
      </c>
      <c r="C109" s="169" t="s">
        <v>362</v>
      </c>
      <c r="D109" s="54"/>
      <c r="E109" s="168"/>
    </row>
    <row r="110" spans="1:5" x14ac:dyDescent="0.2">
      <c r="B110" s="170" t="s">
        <v>170</v>
      </c>
      <c r="C110" s="169" t="s">
        <v>285</v>
      </c>
      <c r="D110" s="54"/>
      <c r="E110" s="168"/>
    </row>
    <row r="111" spans="1:5" x14ac:dyDescent="0.2">
      <c r="B111" s="170" t="s">
        <v>171</v>
      </c>
      <c r="C111" s="169" t="s">
        <v>282</v>
      </c>
      <c r="D111" s="54"/>
      <c r="E111" s="168"/>
    </row>
    <row r="112" spans="1:5" x14ac:dyDescent="0.2">
      <c r="B112" s="170" t="s">
        <v>172</v>
      </c>
      <c r="C112" s="169" t="s">
        <v>286</v>
      </c>
      <c r="D112" s="54"/>
      <c r="E112" s="168"/>
    </row>
    <row r="113" spans="2:5" x14ac:dyDescent="0.2">
      <c r="B113" s="170" t="s">
        <v>173</v>
      </c>
      <c r="C113" s="169" t="s">
        <v>284</v>
      </c>
      <c r="D113" s="54"/>
      <c r="E113" s="168"/>
    </row>
    <row r="114" spans="2:5" x14ac:dyDescent="0.2">
      <c r="B114" s="170" t="s">
        <v>780</v>
      </c>
      <c r="C114" s="169" t="s">
        <v>781</v>
      </c>
      <c r="D114" s="54"/>
      <c r="E114" s="168"/>
    </row>
    <row r="115" spans="2:5" x14ac:dyDescent="0.2">
      <c r="B115" s="170" t="s">
        <v>174</v>
      </c>
      <c r="C115" s="169" t="s">
        <v>515</v>
      </c>
      <c r="D115" s="54"/>
      <c r="E115" s="168"/>
    </row>
    <row r="116" spans="2:5" x14ac:dyDescent="0.2">
      <c r="B116" s="170" t="s">
        <v>782</v>
      </c>
      <c r="C116" s="169" t="s">
        <v>783</v>
      </c>
      <c r="D116" s="54"/>
      <c r="E116" s="168"/>
    </row>
    <row r="117" spans="2:5" x14ac:dyDescent="0.2">
      <c r="B117" s="170" t="s">
        <v>175</v>
      </c>
      <c r="C117" s="169" t="s">
        <v>516</v>
      </c>
      <c r="D117" s="54"/>
      <c r="E117" s="168"/>
    </row>
    <row r="118" spans="2:5" x14ac:dyDescent="0.2">
      <c r="B118" s="170" t="s">
        <v>176</v>
      </c>
      <c r="C118" s="169" t="s">
        <v>363</v>
      </c>
      <c r="D118" s="54"/>
      <c r="E118" s="168"/>
    </row>
    <row r="119" spans="2:5" x14ac:dyDescent="0.2">
      <c r="B119" s="170" t="s">
        <v>177</v>
      </c>
      <c r="C119" s="169" t="s">
        <v>517</v>
      </c>
      <c r="D119" s="54"/>
      <c r="E119" s="168"/>
    </row>
    <row r="120" spans="2:5" x14ac:dyDescent="0.2">
      <c r="B120" s="170" t="s">
        <v>178</v>
      </c>
      <c r="C120" s="169" t="s">
        <v>287</v>
      </c>
      <c r="D120" s="54"/>
      <c r="E120" s="168"/>
    </row>
    <row r="121" spans="2:5" x14ac:dyDescent="0.2">
      <c r="B121" s="170" t="s">
        <v>179</v>
      </c>
      <c r="C121" s="169" t="s">
        <v>518</v>
      </c>
      <c r="D121" s="54"/>
      <c r="E121" s="168"/>
    </row>
    <row r="122" spans="2:5" x14ac:dyDescent="0.2">
      <c r="B122" s="170" t="s">
        <v>180</v>
      </c>
      <c r="C122" s="169" t="s">
        <v>364</v>
      </c>
      <c r="D122" s="54"/>
      <c r="E122" s="168"/>
    </row>
    <row r="123" spans="2:5" x14ac:dyDescent="0.2">
      <c r="B123" s="170" t="s">
        <v>181</v>
      </c>
      <c r="C123" s="169" t="s">
        <v>519</v>
      </c>
      <c r="D123" s="54"/>
      <c r="E123" s="168"/>
    </row>
    <row r="124" spans="2:5" x14ac:dyDescent="0.2">
      <c r="B124" s="170" t="s">
        <v>182</v>
      </c>
      <c r="C124" s="169" t="s">
        <v>365</v>
      </c>
      <c r="D124" s="54"/>
      <c r="E124" s="168"/>
    </row>
    <row r="125" spans="2:5" x14ac:dyDescent="0.2">
      <c r="B125" s="170" t="s">
        <v>183</v>
      </c>
      <c r="C125" s="169" t="s">
        <v>366</v>
      </c>
      <c r="D125" s="54"/>
      <c r="E125" s="168"/>
    </row>
    <row r="126" spans="2:5" x14ac:dyDescent="0.2">
      <c r="B126" s="170" t="s">
        <v>184</v>
      </c>
      <c r="C126" s="169" t="s">
        <v>520</v>
      </c>
      <c r="D126" s="54"/>
      <c r="E126" s="168"/>
    </row>
    <row r="127" spans="2:5" x14ac:dyDescent="0.2">
      <c r="B127" s="170" t="s">
        <v>185</v>
      </c>
      <c r="C127" s="169" t="s">
        <v>292</v>
      </c>
      <c r="D127" s="54"/>
      <c r="E127" s="168"/>
    </row>
    <row r="128" spans="2:5" x14ac:dyDescent="0.2">
      <c r="B128" s="170" t="s">
        <v>186</v>
      </c>
      <c r="C128" s="169" t="s">
        <v>294</v>
      </c>
      <c r="D128" s="54"/>
      <c r="E128" s="168"/>
    </row>
    <row r="129" spans="1:5" x14ac:dyDescent="0.2">
      <c r="B129" s="170" t="s">
        <v>188</v>
      </c>
      <c r="C129" s="169" t="s">
        <v>521</v>
      </c>
      <c r="D129" s="54"/>
      <c r="E129" s="168"/>
    </row>
    <row r="130" spans="1:5" x14ac:dyDescent="0.2">
      <c r="B130" s="170" t="s">
        <v>189</v>
      </c>
      <c r="C130" s="169" t="s">
        <v>522</v>
      </c>
      <c r="D130" s="54"/>
      <c r="E130" s="168"/>
    </row>
    <row r="131" spans="1:5" x14ac:dyDescent="0.2">
      <c r="B131" s="170" t="s">
        <v>190</v>
      </c>
      <c r="C131" s="169" t="s">
        <v>523</v>
      </c>
      <c r="D131" s="54"/>
      <c r="E131" s="168"/>
    </row>
    <row r="132" spans="1:5" x14ac:dyDescent="0.2">
      <c r="B132" s="170" t="s">
        <v>191</v>
      </c>
      <c r="C132" s="169" t="s">
        <v>524</v>
      </c>
      <c r="D132" s="54"/>
      <c r="E132" s="168"/>
    </row>
    <row r="133" spans="1:5" x14ac:dyDescent="0.2">
      <c r="B133" s="170" t="s">
        <v>784</v>
      </c>
      <c r="C133" s="169" t="s">
        <v>785</v>
      </c>
      <c r="D133" s="54"/>
      <c r="E133" s="168"/>
    </row>
    <row r="134" spans="1:5" x14ac:dyDescent="0.2">
      <c r="B134" s="170" t="s">
        <v>192</v>
      </c>
      <c r="C134" s="169" t="s">
        <v>525</v>
      </c>
      <c r="D134" s="54"/>
      <c r="E134" s="168"/>
    </row>
    <row r="135" spans="1:5" x14ac:dyDescent="0.2">
      <c r="B135" s="170" t="s">
        <v>193</v>
      </c>
      <c r="C135" s="169" t="s">
        <v>526</v>
      </c>
      <c r="D135" s="54"/>
      <c r="E135" s="168"/>
    </row>
    <row r="136" spans="1:5" x14ac:dyDescent="0.2">
      <c r="B136" s="170" t="s">
        <v>194</v>
      </c>
      <c r="C136" s="169" t="s">
        <v>527</v>
      </c>
      <c r="D136" s="54"/>
      <c r="E136" s="168"/>
    </row>
    <row r="137" spans="1:5" x14ac:dyDescent="0.2">
      <c r="B137" s="170" t="s">
        <v>195</v>
      </c>
      <c r="C137" s="169" t="s">
        <v>528</v>
      </c>
      <c r="D137" s="54"/>
    </row>
    <row r="138" spans="1:5" ht="7.5" customHeight="1" x14ac:dyDescent="0.2">
      <c r="B138" s="73"/>
      <c r="C138" s="54"/>
      <c r="D138" s="176"/>
    </row>
    <row r="139" spans="1:5" x14ac:dyDescent="0.2">
      <c r="A139" s="158" t="s">
        <v>529</v>
      </c>
      <c r="B139" s="158" t="s">
        <v>64</v>
      </c>
      <c r="C139" s="54"/>
      <c r="D139" s="54"/>
      <c r="E139" s="188"/>
    </row>
    <row r="140" spans="1:5" x14ac:dyDescent="0.2">
      <c r="B140" s="73" t="s">
        <v>196</v>
      </c>
      <c r="C140" s="54" t="s">
        <v>530</v>
      </c>
      <c r="D140" s="54"/>
    </row>
    <row r="141" spans="1:5" x14ac:dyDescent="0.2">
      <c r="B141" s="170" t="s">
        <v>197</v>
      </c>
      <c r="C141" s="169" t="s">
        <v>531</v>
      </c>
      <c r="D141" s="54"/>
    </row>
    <row r="142" spans="1:5" x14ac:dyDescent="0.2">
      <c r="B142" s="170" t="s">
        <v>198</v>
      </c>
      <c r="C142" s="169" t="s">
        <v>532</v>
      </c>
      <c r="D142" s="54"/>
    </row>
    <row r="143" spans="1:5" x14ac:dyDescent="0.2">
      <c r="B143" s="170" t="s">
        <v>199</v>
      </c>
      <c r="C143" s="169" t="s">
        <v>533</v>
      </c>
      <c r="D143" s="54"/>
    </row>
    <row r="144" spans="1:5" x14ac:dyDescent="0.2">
      <c r="B144" s="170" t="s">
        <v>200</v>
      </c>
      <c r="C144" s="169" t="s">
        <v>367</v>
      </c>
      <c r="D144" s="54"/>
    </row>
    <row r="145" spans="1:4" x14ac:dyDescent="0.2">
      <c r="B145" s="170" t="s">
        <v>201</v>
      </c>
      <c r="C145" s="169" t="s">
        <v>368</v>
      </c>
      <c r="D145" s="54"/>
    </row>
    <row r="146" spans="1:4" x14ac:dyDescent="0.2">
      <c r="B146" s="170" t="s">
        <v>202</v>
      </c>
      <c r="C146" s="169" t="s">
        <v>369</v>
      </c>
      <c r="D146" s="54"/>
    </row>
    <row r="147" spans="1:4" x14ac:dyDescent="0.2">
      <c r="B147" s="73" t="s">
        <v>203</v>
      </c>
      <c r="C147" s="54" t="s">
        <v>534</v>
      </c>
      <c r="D147" s="54"/>
    </row>
    <row r="148" spans="1:4" ht="7.5" customHeight="1" x14ac:dyDescent="0.2">
      <c r="A148" s="77"/>
      <c r="B148" s="156"/>
      <c r="C148" s="54"/>
    </row>
    <row r="149" spans="1:4" s="76" customFormat="1" ht="35.1" customHeight="1" x14ac:dyDescent="0.25">
      <c r="A149" s="157" t="s">
        <v>428</v>
      </c>
      <c r="B149" s="157" t="s">
        <v>65</v>
      </c>
      <c r="C149" s="157"/>
      <c r="D149" s="174"/>
    </row>
    <row r="150" spans="1:4" ht="7.5" customHeight="1" x14ac:dyDescent="0.2">
      <c r="B150" s="54"/>
      <c r="C150" s="54"/>
    </row>
    <row r="151" spans="1:4" x14ac:dyDescent="0.2">
      <c r="A151" s="158" t="s">
        <v>535</v>
      </c>
      <c r="B151" s="158" t="s">
        <v>70</v>
      </c>
      <c r="C151" s="54"/>
      <c r="D151" s="54"/>
    </row>
    <row r="152" spans="1:4" x14ac:dyDescent="0.2">
      <c r="B152" s="73" t="s">
        <v>204</v>
      </c>
      <c r="C152" s="54" t="s">
        <v>283</v>
      </c>
      <c r="D152" s="175"/>
    </row>
    <row r="153" spans="1:4" x14ac:dyDescent="0.2">
      <c r="B153" s="170" t="s">
        <v>205</v>
      </c>
      <c r="C153" s="169" t="s">
        <v>536</v>
      </c>
      <c r="D153" s="175"/>
    </row>
    <row r="154" spans="1:4" x14ac:dyDescent="0.2">
      <c r="B154" s="170" t="s">
        <v>206</v>
      </c>
      <c r="C154" s="169" t="s">
        <v>370</v>
      </c>
      <c r="D154" s="175"/>
    </row>
    <row r="155" spans="1:4" x14ac:dyDescent="0.2">
      <c r="B155" s="170" t="s">
        <v>207</v>
      </c>
      <c r="C155" s="169" t="s">
        <v>537</v>
      </c>
      <c r="D155" s="175"/>
    </row>
    <row r="156" spans="1:4" x14ac:dyDescent="0.2">
      <c r="B156" s="170" t="s">
        <v>208</v>
      </c>
      <c r="C156" s="169" t="s">
        <v>538</v>
      </c>
      <c r="D156" s="175"/>
    </row>
    <row r="157" spans="1:4" x14ac:dyDescent="0.2">
      <c r="B157" s="170" t="s">
        <v>209</v>
      </c>
      <c r="C157" s="169" t="s">
        <v>539</v>
      </c>
      <c r="D157" s="175"/>
    </row>
    <row r="158" spans="1:4" ht="28.5" x14ac:dyDescent="0.2">
      <c r="B158" s="170" t="s">
        <v>210</v>
      </c>
      <c r="C158" s="169" t="s">
        <v>540</v>
      </c>
      <c r="D158" s="175"/>
    </row>
    <row r="159" spans="1:4" x14ac:dyDescent="0.2">
      <c r="B159" s="170" t="s">
        <v>211</v>
      </c>
      <c r="C159" s="169" t="s">
        <v>541</v>
      </c>
      <c r="D159" s="175"/>
    </row>
    <row r="160" spans="1:4" ht="7.5" customHeight="1" x14ac:dyDescent="0.2">
      <c r="A160" s="77"/>
      <c r="B160" s="156"/>
      <c r="C160" s="54"/>
    </row>
    <row r="161" spans="1:4" x14ac:dyDescent="0.2">
      <c r="A161" s="158" t="s">
        <v>542</v>
      </c>
      <c r="B161" s="158" t="s">
        <v>71</v>
      </c>
      <c r="C161" s="54"/>
      <c r="D161" s="54"/>
    </row>
    <row r="162" spans="1:4" x14ac:dyDescent="0.2">
      <c r="B162" s="73" t="s">
        <v>212</v>
      </c>
      <c r="C162" s="54" t="s">
        <v>543</v>
      </c>
      <c r="D162" s="161"/>
    </row>
    <row r="163" spans="1:4" x14ac:dyDescent="0.2">
      <c r="B163" s="170" t="s">
        <v>213</v>
      </c>
      <c r="C163" s="169" t="s">
        <v>544</v>
      </c>
      <c r="D163" s="161"/>
    </row>
    <row r="164" spans="1:4" x14ac:dyDescent="0.2">
      <c r="B164" s="170" t="s">
        <v>214</v>
      </c>
      <c r="C164" s="169" t="s">
        <v>545</v>
      </c>
      <c r="D164" s="161"/>
    </row>
    <row r="165" spans="1:4" x14ac:dyDescent="0.2">
      <c r="B165" s="170" t="s">
        <v>215</v>
      </c>
      <c r="C165" s="169" t="s">
        <v>546</v>
      </c>
      <c r="D165" s="161"/>
    </row>
    <row r="166" spans="1:4" x14ac:dyDescent="0.2">
      <c r="B166" s="170" t="s">
        <v>216</v>
      </c>
      <c r="C166" s="169" t="s">
        <v>547</v>
      </c>
      <c r="D166" s="161"/>
    </row>
    <row r="167" spans="1:4" x14ac:dyDescent="0.2">
      <c r="B167" s="170" t="s">
        <v>217</v>
      </c>
      <c r="C167" s="169" t="s">
        <v>548</v>
      </c>
      <c r="D167" s="161"/>
    </row>
    <row r="168" spans="1:4" x14ac:dyDescent="0.2">
      <c r="B168" s="170" t="s">
        <v>218</v>
      </c>
      <c r="C168" s="169" t="s">
        <v>549</v>
      </c>
      <c r="D168" s="161"/>
    </row>
    <row r="169" spans="1:4" x14ac:dyDescent="0.2">
      <c r="A169" s="158" t="s">
        <v>550</v>
      </c>
      <c r="B169" s="158" t="s">
        <v>72</v>
      </c>
      <c r="C169" s="54"/>
      <c r="D169" s="54"/>
    </row>
    <row r="170" spans="1:4" x14ac:dyDescent="0.2">
      <c r="B170" s="156" t="s">
        <v>77</v>
      </c>
      <c r="C170" s="54" t="s">
        <v>551</v>
      </c>
    </row>
    <row r="171" spans="1:4" hidden="1" x14ac:dyDescent="0.2">
      <c r="B171" s="156"/>
      <c r="C171" s="54"/>
    </row>
    <row r="172" spans="1:4" x14ac:dyDescent="0.2">
      <c r="B172" s="171" t="s">
        <v>82</v>
      </c>
      <c r="C172" s="169" t="s">
        <v>552</v>
      </c>
    </row>
    <row r="173" spans="1:4" hidden="1" x14ac:dyDescent="0.2">
      <c r="B173" s="156"/>
      <c r="C173" s="54"/>
    </row>
    <row r="174" spans="1:4" x14ac:dyDescent="0.2">
      <c r="B174" s="189" t="s">
        <v>85</v>
      </c>
      <c r="C174" s="158" t="s">
        <v>553</v>
      </c>
    </row>
    <row r="175" spans="1:4" ht="7.5" customHeight="1" x14ac:dyDescent="0.2">
      <c r="B175" s="156"/>
      <c r="C175" s="54"/>
    </row>
    <row r="176" spans="1:4" x14ac:dyDescent="0.2">
      <c r="A176" s="158" t="s">
        <v>554</v>
      </c>
      <c r="B176" s="158" t="s">
        <v>88</v>
      </c>
      <c r="C176" s="54"/>
      <c r="D176" s="54"/>
    </row>
    <row r="177" spans="2:4" x14ac:dyDescent="0.2">
      <c r="B177" s="73" t="s">
        <v>219</v>
      </c>
      <c r="C177" s="54" t="s">
        <v>371</v>
      </c>
      <c r="D177" s="161"/>
    </row>
    <row r="178" spans="2:4" x14ac:dyDescent="0.2">
      <c r="B178" s="170" t="s">
        <v>220</v>
      </c>
      <c r="C178" s="169" t="s">
        <v>555</v>
      </c>
      <c r="D178" s="161"/>
    </row>
    <row r="179" spans="2:4" x14ac:dyDescent="0.2">
      <c r="B179" s="170" t="s">
        <v>221</v>
      </c>
      <c r="C179" s="169" t="s">
        <v>372</v>
      </c>
      <c r="D179" s="161"/>
    </row>
    <row r="180" spans="2:4" x14ac:dyDescent="0.2">
      <c r="B180" s="170" t="s">
        <v>222</v>
      </c>
      <c r="C180" s="169" t="s">
        <v>556</v>
      </c>
      <c r="D180" s="161"/>
    </row>
    <row r="181" spans="2:4" x14ac:dyDescent="0.2">
      <c r="B181" s="170" t="s">
        <v>223</v>
      </c>
      <c r="C181" s="169" t="s">
        <v>557</v>
      </c>
      <c r="D181" s="161"/>
    </row>
    <row r="182" spans="2:4" x14ac:dyDescent="0.2">
      <c r="B182" s="170" t="s">
        <v>224</v>
      </c>
      <c r="C182" s="169" t="s">
        <v>558</v>
      </c>
      <c r="D182" s="161"/>
    </row>
    <row r="183" spans="2:4" x14ac:dyDescent="0.2">
      <c r="B183" s="170" t="s">
        <v>225</v>
      </c>
      <c r="C183" s="169" t="s">
        <v>559</v>
      </c>
      <c r="D183" s="161"/>
    </row>
    <row r="184" spans="2:4" x14ac:dyDescent="0.2">
      <c r="B184" s="170" t="s">
        <v>226</v>
      </c>
      <c r="C184" s="169" t="s">
        <v>560</v>
      </c>
      <c r="D184" s="161"/>
    </row>
    <row r="185" spans="2:4" x14ac:dyDescent="0.2">
      <c r="B185" s="170" t="s">
        <v>227</v>
      </c>
      <c r="C185" s="169" t="s">
        <v>561</v>
      </c>
      <c r="D185" s="161"/>
    </row>
    <row r="186" spans="2:4" x14ac:dyDescent="0.2">
      <c r="B186" s="170" t="s">
        <v>228</v>
      </c>
      <c r="C186" s="169" t="s">
        <v>562</v>
      </c>
      <c r="D186" s="161"/>
    </row>
    <row r="187" spans="2:4" x14ac:dyDescent="0.2">
      <c r="B187" s="170" t="s">
        <v>229</v>
      </c>
      <c r="C187" s="169" t="s">
        <v>563</v>
      </c>
      <c r="D187" s="161"/>
    </row>
    <row r="188" spans="2:4" x14ac:dyDescent="0.2">
      <c r="B188" s="170" t="s">
        <v>230</v>
      </c>
      <c r="C188" s="169" t="s">
        <v>564</v>
      </c>
      <c r="D188" s="161"/>
    </row>
    <row r="189" spans="2:4" x14ac:dyDescent="0.2">
      <c r="B189" s="170" t="s">
        <v>231</v>
      </c>
      <c r="C189" s="169" t="s">
        <v>373</v>
      </c>
      <c r="D189" s="161"/>
    </row>
    <row r="190" spans="2:4" x14ac:dyDescent="0.2">
      <c r="B190" s="170" t="s">
        <v>232</v>
      </c>
      <c r="C190" s="169" t="s">
        <v>374</v>
      </c>
      <c r="D190" s="161"/>
    </row>
    <row r="191" spans="2:4" x14ac:dyDescent="0.2">
      <c r="B191" s="170" t="s">
        <v>233</v>
      </c>
      <c r="C191" s="169" t="s">
        <v>375</v>
      </c>
      <c r="D191" s="161"/>
    </row>
    <row r="192" spans="2:4" x14ac:dyDescent="0.2">
      <c r="B192" s="170" t="s">
        <v>234</v>
      </c>
      <c r="C192" s="169" t="s">
        <v>376</v>
      </c>
      <c r="D192" s="161"/>
    </row>
    <row r="193" spans="1:4" x14ac:dyDescent="0.2">
      <c r="B193" s="170" t="s">
        <v>235</v>
      </c>
      <c r="C193" s="169" t="s">
        <v>565</v>
      </c>
      <c r="D193" s="161"/>
    </row>
    <row r="194" spans="1:4" x14ac:dyDescent="0.2">
      <c r="B194" s="170" t="s">
        <v>236</v>
      </c>
      <c r="C194" s="169" t="s">
        <v>566</v>
      </c>
      <c r="D194" s="161"/>
    </row>
    <row r="195" spans="1:4" x14ac:dyDescent="0.2">
      <c r="B195" s="170" t="s">
        <v>237</v>
      </c>
      <c r="C195" s="169" t="s">
        <v>377</v>
      </c>
      <c r="D195" s="161"/>
    </row>
    <row r="196" spans="1:4" x14ac:dyDescent="0.2">
      <c r="B196" s="170" t="s">
        <v>238</v>
      </c>
      <c r="C196" s="169" t="s">
        <v>567</v>
      </c>
      <c r="D196" s="161"/>
    </row>
    <row r="197" spans="1:4" ht="17.25" customHeight="1" x14ac:dyDescent="0.2">
      <c r="B197" s="73" t="s">
        <v>239</v>
      </c>
      <c r="C197" s="54" t="s">
        <v>568</v>
      </c>
      <c r="D197" s="161"/>
    </row>
    <row r="198" spans="1:4" ht="7.5" customHeight="1" x14ac:dyDescent="0.2">
      <c r="A198" s="77"/>
      <c r="B198" s="73"/>
      <c r="C198" s="54"/>
      <c r="D198" s="118"/>
    </row>
    <row r="199" spans="1:4" s="76" customFormat="1" ht="35.1" customHeight="1" x14ac:dyDescent="0.25">
      <c r="A199" s="157" t="s">
        <v>441</v>
      </c>
      <c r="B199" s="157" t="s">
        <v>89</v>
      </c>
      <c r="C199" s="172"/>
      <c r="D199" s="177"/>
    </row>
    <row r="200" spans="1:4" ht="7.5" customHeight="1" x14ac:dyDescent="0.2">
      <c r="B200" s="54"/>
      <c r="C200" s="117"/>
      <c r="D200" s="118"/>
    </row>
    <row r="201" spans="1:4" ht="28.5" x14ac:dyDescent="0.2">
      <c r="A201" s="158" t="s">
        <v>569</v>
      </c>
      <c r="B201" s="173" t="s">
        <v>91</v>
      </c>
      <c r="C201" s="158" t="s">
        <v>570</v>
      </c>
      <c r="D201" s="118"/>
    </row>
    <row r="202" spans="1:4" ht="7.5" customHeight="1" x14ac:dyDescent="0.2">
      <c r="B202" s="73"/>
      <c r="C202" s="54"/>
      <c r="D202" s="118"/>
    </row>
    <row r="203" spans="1:4" x14ac:dyDescent="0.2">
      <c r="A203" s="158" t="s">
        <v>571</v>
      </c>
      <c r="B203" s="158" t="s">
        <v>92</v>
      </c>
      <c r="C203" s="54"/>
      <c r="D203" s="54"/>
    </row>
    <row r="204" spans="1:4" x14ac:dyDescent="0.2">
      <c r="B204" s="73" t="s">
        <v>240</v>
      </c>
      <c r="C204" s="54" t="s">
        <v>572</v>
      </c>
      <c r="D204" s="161"/>
    </row>
    <row r="205" spans="1:4" x14ac:dyDescent="0.2">
      <c r="B205" s="170" t="s">
        <v>242</v>
      </c>
      <c r="C205" s="169" t="s">
        <v>241</v>
      </c>
      <c r="D205" s="161"/>
    </row>
    <row r="206" spans="1:4" ht="28.5" x14ac:dyDescent="0.2">
      <c r="B206" s="170" t="s">
        <v>243</v>
      </c>
      <c r="C206" s="169" t="s">
        <v>573</v>
      </c>
      <c r="D206" s="161"/>
    </row>
    <row r="207" spans="1:4" x14ac:dyDescent="0.2">
      <c r="B207" s="170" t="s">
        <v>244</v>
      </c>
      <c r="C207" s="169" t="s">
        <v>574</v>
      </c>
      <c r="D207" s="161"/>
    </row>
    <row r="208" spans="1:4" x14ac:dyDescent="0.2">
      <c r="B208" s="170" t="s">
        <v>245</v>
      </c>
      <c r="C208" s="169" t="s">
        <v>575</v>
      </c>
      <c r="D208" s="161"/>
    </row>
    <row r="209" spans="2:4" x14ac:dyDescent="0.2">
      <c r="B209" s="170" t="s">
        <v>246</v>
      </c>
      <c r="C209" s="169" t="s">
        <v>576</v>
      </c>
      <c r="D209" s="161"/>
    </row>
    <row r="210" spans="2:4" x14ac:dyDescent="0.2">
      <c r="B210" s="170" t="s">
        <v>247</v>
      </c>
      <c r="C210" s="169" t="s">
        <v>577</v>
      </c>
      <c r="D210" s="161"/>
    </row>
    <row r="211" spans="2:4" x14ac:dyDescent="0.2">
      <c r="B211" s="170" t="s">
        <v>248</v>
      </c>
      <c r="C211" s="169" t="s">
        <v>578</v>
      </c>
      <c r="D211" s="161"/>
    </row>
    <row r="212" spans="2:4" ht="28.5" x14ac:dyDescent="0.2">
      <c r="B212" s="170" t="s">
        <v>249</v>
      </c>
      <c r="C212" s="169" t="s">
        <v>579</v>
      </c>
      <c r="D212" s="161"/>
    </row>
    <row r="213" spans="2:4" x14ac:dyDescent="0.2">
      <c r="B213" s="170" t="s">
        <v>251</v>
      </c>
      <c r="C213" s="169" t="s">
        <v>250</v>
      </c>
      <c r="D213" s="161"/>
    </row>
    <row r="214" spans="2:4" x14ac:dyDescent="0.2">
      <c r="B214" s="170" t="s">
        <v>252</v>
      </c>
      <c r="C214" s="169" t="s">
        <v>580</v>
      </c>
      <c r="D214" s="161"/>
    </row>
    <row r="215" spans="2:4" x14ac:dyDescent="0.2">
      <c r="B215" s="170" t="s">
        <v>253</v>
      </c>
      <c r="C215" s="169" t="s">
        <v>581</v>
      </c>
      <c r="D215" s="161"/>
    </row>
    <row r="216" spans="2:4" x14ac:dyDescent="0.2">
      <c r="B216" s="170" t="s">
        <v>255</v>
      </c>
      <c r="C216" s="169" t="s">
        <v>254</v>
      </c>
      <c r="D216" s="161"/>
    </row>
    <row r="217" spans="2:4" x14ac:dyDescent="0.2">
      <c r="B217" s="170" t="s">
        <v>256</v>
      </c>
      <c r="C217" s="169" t="s">
        <v>582</v>
      </c>
      <c r="D217" s="161"/>
    </row>
    <row r="218" spans="2:4" x14ac:dyDescent="0.2">
      <c r="B218" s="170" t="s">
        <v>257</v>
      </c>
      <c r="C218" s="169" t="s">
        <v>583</v>
      </c>
      <c r="D218" s="161"/>
    </row>
    <row r="219" spans="2:4" x14ac:dyDescent="0.2">
      <c r="B219" s="170" t="s">
        <v>259</v>
      </c>
      <c r="C219" s="169" t="s">
        <v>258</v>
      </c>
      <c r="D219" s="161"/>
    </row>
    <row r="220" spans="2:4" x14ac:dyDescent="0.2">
      <c r="B220" s="170" t="s">
        <v>260</v>
      </c>
      <c r="C220" s="169" t="s">
        <v>584</v>
      </c>
      <c r="D220" s="161"/>
    </row>
    <row r="221" spans="2:4" x14ac:dyDescent="0.2">
      <c r="B221" s="170" t="s">
        <v>261</v>
      </c>
      <c r="C221" s="169" t="s">
        <v>585</v>
      </c>
      <c r="D221" s="161"/>
    </row>
    <row r="222" spans="2:4" x14ac:dyDescent="0.2">
      <c r="B222" s="170" t="s">
        <v>263</v>
      </c>
      <c r="C222" s="169" t="s">
        <v>262</v>
      </c>
      <c r="D222" s="161"/>
    </row>
    <row r="223" spans="2:4" ht="42.75" x14ac:dyDescent="0.2">
      <c r="B223" s="170" t="s">
        <v>264</v>
      </c>
      <c r="C223" s="169" t="s">
        <v>586</v>
      </c>
      <c r="D223" s="161"/>
    </row>
    <row r="224" spans="2:4" x14ac:dyDescent="0.2">
      <c r="B224" s="170" t="s">
        <v>265</v>
      </c>
      <c r="C224" s="169" t="s">
        <v>587</v>
      </c>
      <c r="D224" s="161"/>
    </row>
    <row r="225" spans="1:12" x14ac:dyDescent="0.2">
      <c r="B225" s="170" t="s">
        <v>266</v>
      </c>
      <c r="C225" s="169" t="s">
        <v>588</v>
      </c>
      <c r="D225" s="161"/>
    </row>
    <row r="226" spans="1:12" x14ac:dyDescent="0.2">
      <c r="B226" s="170" t="s">
        <v>267</v>
      </c>
      <c r="C226" s="169" t="s">
        <v>589</v>
      </c>
      <c r="D226" s="161"/>
    </row>
    <row r="227" spans="1:12" x14ac:dyDescent="0.2">
      <c r="B227" s="170" t="s">
        <v>268</v>
      </c>
      <c r="C227" s="169" t="s">
        <v>590</v>
      </c>
      <c r="D227" s="161"/>
    </row>
    <row r="228" spans="1:12" x14ac:dyDescent="0.2">
      <c r="B228" s="170" t="s">
        <v>269</v>
      </c>
      <c r="C228" s="169" t="s">
        <v>770</v>
      </c>
      <c r="D228" s="161"/>
    </row>
    <row r="229" spans="1:12" ht="28.5" x14ac:dyDescent="0.2">
      <c r="B229" s="170" t="s">
        <v>270</v>
      </c>
      <c r="C229" s="169" t="s">
        <v>591</v>
      </c>
      <c r="D229" s="161"/>
    </row>
    <row r="230" spans="1:12" x14ac:dyDescent="0.2">
      <c r="B230" s="170" t="s">
        <v>272</v>
      </c>
      <c r="C230" s="169" t="s">
        <v>271</v>
      </c>
      <c r="D230" s="161"/>
    </row>
    <row r="231" spans="1:12" x14ac:dyDescent="0.2">
      <c r="B231" s="170" t="s">
        <v>274</v>
      </c>
      <c r="C231" s="169" t="s">
        <v>273</v>
      </c>
      <c r="D231" s="161"/>
    </row>
    <row r="232" spans="1:12" x14ac:dyDescent="0.2">
      <c r="B232" s="170" t="s">
        <v>276</v>
      </c>
      <c r="C232" s="169" t="s">
        <v>275</v>
      </c>
      <c r="D232" s="161"/>
    </row>
    <row r="233" spans="1:12" x14ac:dyDescent="0.2">
      <c r="B233" s="170" t="s">
        <v>278</v>
      </c>
      <c r="C233" s="169" t="s">
        <v>277</v>
      </c>
      <c r="D233" s="161"/>
    </row>
    <row r="234" spans="1:12" x14ac:dyDescent="0.2">
      <c r="B234" s="73" t="s">
        <v>279</v>
      </c>
      <c r="C234" s="54" t="s">
        <v>592</v>
      </c>
      <c r="D234" s="161"/>
    </row>
    <row r="235" spans="1:12" x14ac:dyDescent="0.2">
      <c r="B235" s="54"/>
      <c r="C235" s="54"/>
      <c r="D235" s="118"/>
    </row>
    <row r="236" spans="1:12" x14ac:dyDescent="0.2">
      <c r="B236" s="54"/>
      <c r="D236" s="118"/>
    </row>
    <row r="237" spans="1:12" ht="15" x14ac:dyDescent="0.2">
      <c r="A237" s="119" t="s">
        <v>671</v>
      </c>
      <c r="B237" s="54"/>
      <c r="D237" s="118"/>
    </row>
    <row r="238" spans="1:12" x14ac:dyDescent="0.2">
      <c r="B238" s="54"/>
      <c r="D238" s="118"/>
    </row>
    <row r="239" spans="1:12" s="56" customFormat="1" x14ac:dyDescent="0.2">
      <c r="A239" s="78" t="s">
        <v>280</v>
      </c>
      <c r="B239" s="78" t="s">
        <v>101</v>
      </c>
      <c r="D239" s="118"/>
      <c r="E239" s="53"/>
      <c r="F239" s="53"/>
      <c r="G239" s="53"/>
      <c r="H239" s="53"/>
      <c r="I239" s="53"/>
      <c r="J239" s="53"/>
      <c r="K239" s="53"/>
      <c r="L239" s="53"/>
    </row>
    <row r="240" spans="1:12" s="56" customFormat="1" x14ac:dyDescent="0.2">
      <c r="A240" s="155" t="s">
        <v>514</v>
      </c>
      <c r="B240" s="155" t="s">
        <v>168</v>
      </c>
      <c r="D240" s="118"/>
      <c r="E240" s="53"/>
      <c r="F240" s="53"/>
      <c r="G240" s="53"/>
      <c r="H240" s="53"/>
      <c r="I240" s="53"/>
      <c r="J240" s="53"/>
      <c r="K240" s="53"/>
      <c r="L240" s="53"/>
    </row>
    <row r="241" spans="1:12" s="56" customFormat="1" x14ac:dyDescent="0.2">
      <c r="A241" s="155" t="s">
        <v>281</v>
      </c>
      <c r="B241" s="155" t="s">
        <v>167</v>
      </c>
      <c r="D241" s="118"/>
      <c r="E241" s="53"/>
      <c r="F241" s="53"/>
      <c r="G241" s="53"/>
      <c r="H241" s="53"/>
      <c r="I241" s="53"/>
      <c r="J241" s="53"/>
      <c r="K241" s="53"/>
      <c r="L241" s="53"/>
    </row>
    <row r="242" spans="1:12" s="56" customFormat="1" x14ac:dyDescent="0.2">
      <c r="A242" s="155" t="s">
        <v>593</v>
      </c>
      <c r="B242" s="155" t="s">
        <v>187</v>
      </c>
      <c r="D242" s="118"/>
      <c r="E242" s="53"/>
      <c r="F242" s="53"/>
      <c r="G242" s="53"/>
      <c r="H242" s="53"/>
      <c r="I242" s="53"/>
      <c r="J242" s="53"/>
      <c r="K242" s="53"/>
      <c r="L242" s="53"/>
    </row>
    <row r="243" spans="1:12" s="56" customFormat="1" x14ac:dyDescent="0.2">
      <c r="A243" s="155" t="s">
        <v>282</v>
      </c>
      <c r="B243" s="155" t="s">
        <v>171</v>
      </c>
      <c r="D243" s="118"/>
      <c r="E243" s="53"/>
      <c r="F243" s="53"/>
      <c r="G243" s="53"/>
      <c r="H243" s="53"/>
      <c r="I243" s="53"/>
      <c r="J243" s="53"/>
      <c r="K243" s="53"/>
      <c r="L243" s="53"/>
    </row>
    <row r="244" spans="1:12" s="56" customFormat="1" x14ac:dyDescent="0.2">
      <c r="A244" s="155" t="s">
        <v>283</v>
      </c>
      <c r="B244" s="155" t="s">
        <v>204</v>
      </c>
      <c r="D244" s="118"/>
      <c r="E244" s="53"/>
      <c r="F244" s="53"/>
      <c r="G244" s="53"/>
      <c r="H244" s="53"/>
      <c r="I244" s="53"/>
      <c r="J244" s="53"/>
      <c r="K244" s="53"/>
      <c r="L244" s="53"/>
    </row>
    <row r="245" spans="1:12" s="56" customFormat="1" x14ac:dyDescent="0.2">
      <c r="A245" s="155" t="s">
        <v>284</v>
      </c>
      <c r="B245" s="155" t="s">
        <v>173</v>
      </c>
      <c r="D245" s="118"/>
      <c r="E245" s="53"/>
      <c r="F245" s="53"/>
      <c r="G245" s="53"/>
      <c r="H245" s="53"/>
      <c r="I245" s="53"/>
      <c r="J245" s="53"/>
      <c r="K245" s="53"/>
      <c r="L245" s="53"/>
    </row>
    <row r="246" spans="1:12" s="56" customFormat="1" ht="15.75" customHeight="1" x14ac:dyDescent="0.2">
      <c r="A246" s="155" t="s">
        <v>285</v>
      </c>
      <c r="B246" s="155" t="s">
        <v>170</v>
      </c>
      <c r="D246" s="118"/>
      <c r="E246" s="53"/>
      <c r="F246" s="53"/>
      <c r="G246" s="53"/>
      <c r="H246" s="53"/>
      <c r="I246" s="53"/>
      <c r="J246" s="53"/>
      <c r="K246" s="53"/>
      <c r="L246" s="53"/>
    </row>
    <row r="247" spans="1:12" s="56" customFormat="1" ht="15.75" customHeight="1" x14ac:dyDescent="0.2">
      <c r="A247" s="155" t="s">
        <v>286</v>
      </c>
      <c r="B247" s="155" t="s">
        <v>172</v>
      </c>
      <c r="D247" s="118"/>
      <c r="E247" s="53"/>
      <c r="F247" s="53"/>
      <c r="G247" s="53"/>
      <c r="H247" s="53"/>
      <c r="I247" s="53"/>
      <c r="J247" s="53"/>
      <c r="K247" s="53"/>
      <c r="L247" s="53"/>
    </row>
    <row r="248" spans="1:12" s="56" customFormat="1" ht="15.75" customHeight="1" x14ac:dyDescent="0.2">
      <c r="A248" s="155" t="s">
        <v>583</v>
      </c>
      <c r="B248" s="155" t="s">
        <v>257</v>
      </c>
      <c r="D248" s="118"/>
      <c r="E248" s="53"/>
      <c r="F248" s="53"/>
      <c r="G248" s="53"/>
      <c r="H248" s="53"/>
      <c r="I248" s="53"/>
      <c r="J248" s="53"/>
      <c r="K248" s="53"/>
      <c r="L248" s="53"/>
    </row>
    <row r="249" spans="1:12" s="56" customFormat="1" ht="15.75" customHeight="1" x14ac:dyDescent="0.2">
      <c r="A249" s="155" t="s">
        <v>287</v>
      </c>
      <c r="B249" s="155" t="s">
        <v>178</v>
      </c>
      <c r="D249" s="118"/>
      <c r="E249" s="53"/>
      <c r="F249" s="53"/>
      <c r="G249" s="53"/>
      <c r="H249" s="53"/>
      <c r="I249" s="53"/>
      <c r="J249" s="53"/>
      <c r="K249" s="53"/>
      <c r="L249" s="53"/>
    </row>
    <row r="250" spans="1:12" s="56" customFormat="1" x14ac:dyDescent="0.2">
      <c r="A250" s="155" t="s">
        <v>288</v>
      </c>
      <c r="B250" s="155" t="s">
        <v>181</v>
      </c>
      <c r="D250" s="118"/>
      <c r="E250" s="53"/>
      <c r="F250" s="53"/>
      <c r="G250" s="53"/>
      <c r="H250" s="53"/>
      <c r="I250" s="53"/>
      <c r="J250" s="53"/>
      <c r="K250" s="53"/>
      <c r="L250" s="53"/>
    </row>
    <row r="251" spans="1:12" s="56" customFormat="1" x14ac:dyDescent="0.2">
      <c r="A251" s="155" t="s">
        <v>289</v>
      </c>
      <c r="B251" s="155" t="s">
        <v>106</v>
      </c>
      <c r="D251" s="118"/>
      <c r="E251" s="53"/>
      <c r="F251" s="53"/>
      <c r="G251" s="53"/>
      <c r="H251" s="53"/>
      <c r="I251" s="53"/>
      <c r="J251" s="53"/>
      <c r="K251" s="53"/>
      <c r="L251" s="53"/>
    </row>
    <row r="252" spans="1:12" s="56" customFormat="1" x14ac:dyDescent="0.2">
      <c r="A252" s="155" t="s">
        <v>290</v>
      </c>
      <c r="B252" s="155" t="s">
        <v>105</v>
      </c>
      <c r="D252" s="118"/>
      <c r="E252" s="53"/>
      <c r="F252" s="53"/>
      <c r="G252" s="53"/>
      <c r="H252" s="53"/>
      <c r="I252" s="53"/>
      <c r="J252" s="53"/>
      <c r="K252" s="53"/>
      <c r="L252" s="53"/>
    </row>
    <row r="253" spans="1:12" s="56" customFormat="1" x14ac:dyDescent="0.2">
      <c r="A253" s="155" t="s">
        <v>75</v>
      </c>
      <c r="B253" s="155" t="s">
        <v>76</v>
      </c>
      <c r="D253" s="118"/>
      <c r="E253" s="53"/>
      <c r="F253" s="53"/>
      <c r="G253" s="53"/>
      <c r="H253" s="53"/>
      <c r="I253" s="53"/>
      <c r="J253" s="53"/>
      <c r="K253" s="53"/>
      <c r="L253" s="53"/>
    </row>
    <row r="254" spans="1:12" s="56" customFormat="1" x14ac:dyDescent="0.2">
      <c r="A254" s="155" t="s">
        <v>474</v>
      </c>
      <c r="B254" s="155" t="s">
        <v>108</v>
      </c>
      <c r="D254" s="118"/>
      <c r="E254" s="53"/>
      <c r="F254" s="53"/>
      <c r="G254" s="53"/>
      <c r="H254" s="53"/>
      <c r="I254" s="53"/>
      <c r="J254" s="53"/>
      <c r="K254" s="53"/>
      <c r="L254" s="53"/>
    </row>
    <row r="255" spans="1:12" s="56" customFormat="1" x14ac:dyDescent="0.2">
      <c r="A255" s="155" t="s">
        <v>291</v>
      </c>
      <c r="B255" s="155" t="s">
        <v>109</v>
      </c>
      <c r="D255" s="118"/>
      <c r="E255" s="53"/>
      <c r="F255" s="53"/>
      <c r="G255" s="53"/>
      <c r="H255" s="53"/>
      <c r="I255" s="53"/>
      <c r="J255" s="53"/>
      <c r="K255" s="53"/>
      <c r="L255" s="53"/>
    </row>
    <row r="256" spans="1:12" s="56" customFormat="1" x14ac:dyDescent="0.2">
      <c r="A256" s="155" t="s">
        <v>292</v>
      </c>
      <c r="B256" s="155" t="s">
        <v>185</v>
      </c>
      <c r="D256" s="118"/>
      <c r="E256" s="53"/>
      <c r="F256" s="53"/>
      <c r="G256" s="53"/>
      <c r="H256" s="53"/>
      <c r="I256" s="53"/>
      <c r="J256" s="53"/>
      <c r="K256" s="53"/>
      <c r="L256" s="53"/>
    </row>
    <row r="257" spans="1:12" s="56" customFormat="1" x14ac:dyDescent="0.2">
      <c r="A257" s="155" t="s">
        <v>523</v>
      </c>
      <c r="B257" s="155" t="s">
        <v>190</v>
      </c>
      <c r="D257" s="118"/>
      <c r="E257" s="53"/>
      <c r="F257" s="53"/>
      <c r="G257" s="53"/>
      <c r="H257" s="53"/>
      <c r="I257" s="53"/>
      <c r="J257" s="53"/>
      <c r="K257" s="53"/>
      <c r="L257" s="53"/>
    </row>
    <row r="258" spans="1:12" s="56" customFormat="1" x14ac:dyDescent="0.2">
      <c r="A258" s="155" t="s">
        <v>516</v>
      </c>
      <c r="B258" s="155" t="s">
        <v>175</v>
      </c>
      <c r="D258" s="118"/>
      <c r="E258" s="53"/>
      <c r="F258" s="53"/>
      <c r="G258" s="53"/>
      <c r="H258" s="53"/>
      <c r="I258" s="53"/>
      <c r="J258" s="53"/>
      <c r="K258" s="53"/>
      <c r="L258" s="53"/>
    </row>
    <row r="259" spans="1:12" s="56" customFormat="1" x14ac:dyDescent="0.2">
      <c r="A259" s="155" t="s">
        <v>547</v>
      </c>
      <c r="B259" s="155" t="s">
        <v>216</v>
      </c>
      <c r="D259" s="118"/>
      <c r="E259" s="53"/>
      <c r="F259" s="53"/>
      <c r="G259" s="53"/>
      <c r="H259" s="53"/>
      <c r="I259" s="53"/>
      <c r="J259" s="53"/>
      <c r="K259" s="53"/>
      <c r="L259" s="53"/>
    </row>
    <row r="260" spans="1:12" s="56" customFormat="1" x14ac:dyDescent="0.2">
      <c r="A260" s="155" t="s">
        <v>524</v>
      </c>
      <c r="B260" s="155" t="s">
        <v>191</v>
      </c>
      <c r="D260" s="118"/>
      <c r="E260" s="53"/>
      <c r="F260" s="53"/>
      <c r="G260" s="53"/>
      <c r="H260" s="53"/>
      <c r="I260" s="53"/>
      <c r="J260" s="53"/>
      <c r="K260" s="53"/>
      <c r="L260" s="53"/>
    </row>
    <row r="261" spans="1:12" s="56" customFormat="1" x14ac:dyDescent="0.2">
      <c r="A261" s="155" t="s">
        <v>293</v>
      </c>
      <c r="B261" s="155" t="s">
        <v>144</v>
      </c>
      <c r="D261" s="118"/>
      <c r="E261" s="53"/>
      <c r="F261" s="53"/>
      <c r="G261" s="53"/>
      <c r="H261" s="53"/>
      <c r="I261" s="53"/>
      <c r="J261" s="53"/>
      <c r="K261" s="53"/>
      <c r="L261" s="53"/>
    </row>
    <row r="262" spans="1:12" s="56" customFormat="1" x14ac:dyDescent="0.2">
      <c r="A262" s="155" t="s">
        <v>580</v>
      </c>
      <c r="B262" s="155" t="s">
        <v>252</v>
      </c>
      <c r="D262" s="118"/>
      <c r="E262" s="53"/>
      <c r="F262" s="53"/>
      <c r="G262" s="53"/>
      <c r="H262" s="53"/>
      <c r="I262" s="53"/>
      <c r="J262" s="53"/>
      <c r="K262" s="53"/>
      <c r="L262" s="53"/>
    </row>
    <row r="263" spans="1:12" s="56" customFormat="1" x14ac:dyDescent="0.2">
      <c r="A263" s="155" t="s">
        <v>294</v>
      </c>
      <c r="B263" s="155" t="s">
        <v>186</v>
      </c>
      <c r="D263" s="118"/>
      <c r="E263" s="53"/>
      <c r="F263" s="53"/>
      <c r="G263" s="53"/>
      <c r="H263" s="53"/>
      <c r="I263" s="53"/>
      <c r="J263" s="53"/>
      <c r="K263" s="53"/>
      <c r="L263" s="53"/>
    </row>
    <row r="264" spans="1:12" s="56" customFormat="1" x14ac:dyDescent="0.2">
      <c r="A264" s="155" t="s">
        <v>563</v>
      </c>
      <c r="B264" s="155" t="s">
        <v>229</v>
      </c>
      <c r="D264" s="118"/>
      <c r="E264" s="53"/>
      <c r="F264" s="53"/>
      <c r="G264" s="53"/>
      <c r="H264" s="53"/>
      <c r="I264" s="53"/>
      <c r="J264" s="53"/>
      <c r="K264" s="53"/>
      <c r="L264" s="53"/>
    </row>
    <row r="265" spans="1:12" s="56" customFormat="1" ht="15.75" customHeight="1" x14ac:dyDescent="0.2">
      <c r="A265" s="155" t="s">
        <v>254</v>
      </c>
      <c r="B265" s="155" t="s">
        <v>255</v>
      </c>
      <c r="D265" s="118"/>
      <c r="E265" s="53"/>
      <c r="F265" s="53"/>
      <c r="G265" s="53"/>
      <c r="H265" s="53"/>
      <c r="I265" s="53"/>
      <c r="J265" s="53"/>
      <c r="K265" s="53"/>
      <c r="L265" s="53"/>
    </row>
    <row r="266" spans="1:12" s="56" customFormat="1" ht="15.75" customHeight="1" x14ac:dyDescent="0.2">
      <c r="A266" s="155" t="s">
        <v>258</v>
      </c>
      <c r="B266" s="155" t="s">
        <v>259</v>
      </c>
      <c r="D266" s="118"/>
      <c r="E266" s="53"/>
      <c r="F266" s="53"/>
      <c r="G266" s="53"/>
      <c r="H266" s="53"/>
      <c r="I266" s="53"/>
      <c r="J266" s="53"/>
      <c r="K266" s="53"/>
      <c r="L266" s="53"/>
    </row>
    <row r="267" spans="1:12" s="56" customFormat="1" ht="15.75" customHeight="1" x14ac:dyDescent="0.2">
      <c r="A267" s="155" t="s">
        <v>295</v>
      </c>
      <c r="B267" s="155" t="s">
        <v>189</v>
      </c>
      <c r="D267" s="118"/>
      <c r="E267" s="53"/>
      <c r="F267" s="53"/>
      <c r="G267" s="53"/>
      <c r="H267" s="53"/>
      <c r="I267" s="53"/>
      <c r="J267" s="53"/>
      <c r="K267" s="53"/>
      <c r="L267" s="53"/>
    </row>
    <row r="268" spans="1:12" s="56" customFormat="1" x14ac:dyDescent="0.2">
      <c r="A268" s="155" t="s">
        <v>437</v>
      </c>
      <c r="B268" s="155" t="s">
        <v>83</v>
      </c>
      <c r="D268" s="118"/>
      <c r="E268" s="53"/>
      <c r="F268" s="53"/>
      <c r="G268" s="53"/>
      <c r="H268" s="53"/>
      <c r="I268" s="53"/>
      <c r="J268" s="53"/>
      <c r="K268" s="53"/>
      <c r="L268" s="53"/>
    </row>
    <row r="269" spans="1:12" s="56" customFormat="1" x14ac:dyDescent="0.2">
      <c r="A269" s="155" t="s">
        <v>438</v>
      </c>
      <c r="B269" s="155" t="s">
        <v>84</v>
      </c>
      <c r="D269" s="118"/>
      <c r="E269" s="53"/>
      <c r="F269" s="53"/>
      <c r="G269" s="53"/>
      <c r="H269" s="53"/>
      <c r="I269" s="53"/>
      <c r="J269" s="53"/>
      <c r="K269" s="53"/>
      <c r="L269" s="53"/>
    </row>
    <row r="270" spans="1:12" s="56" customFormat="1" x14ac:dyDescent="0.2">
      <c r="A270" s="155" t="s">
        <v>527</v>
      </c>
      <c r="B270" s="155" t="s">
        <v>194</v>
      </c>
      <c r="D270" s="118"/>
      <c r="E270" s="53"/>
      <c r="F270" s="53"/>
      <c r="G270" s="53"/>
      <c r="H270" s="53"/>
      <c r="I270" s="53"/>
      <c r="J270" s="53"/>
      <c r="K270" s="53"/>
      <c r="L270" s="53"/>
    </row>
    <row r="271" spans="1:12" s="56" customFormat="1" x14ac:dyDescent="0.2">
      <c r="A271" s="155" t="s">
        <v>594</v>
      </c>
      <c r="B271" s="155" t="s">
        <v>192</v>
      </c>
      <c r="D271" s="118"/>
      <c r="E271" s="53"/>
      <c r="F271" s="53"/>
      <c r="G271" s="53"/>
      <c r="H271" s="53"/>
      <c r="I271" s="53"/>
      <c r="J271" s="53"/>
      <c r="K271" s="53"/>
      <c r="L271" s="53"/>
    </row>
    <row r="272" spans="1:12" s="56" customFormat="1" x14ac:dyDescent="0.2">
      <c r="A272" s="155" t="s">
        <v>595</v>
      </c>
      <c r="B272" s="155" t="s">
        <v>174</v>
      </c>
      <c r="D272" s="118"/>
      <c r="E272" s="53"/>
      <c r="F272" s="53"/>
      <c r="G272" s="53"/>
      <c r="H272" s="53"/>
      <c r="I272" s="53"/>
      <c r="J272" s="53"/>
      <c r="K272" s="53"/>
      <c r="L272" s="53"/>
    </row>
    <row r="273" spans="1:12" s="56" customFormat="1" x14ac:dyDescent="0.2">
      <c r="A273" s="155" t="s">
        <v>528</v>
      </c>
      <c r="B273" s="155" t="s">
        <v>195</v>
      </c>
      <c r="D273" s="118"/>
      <c r="E273" s="53"/>
      <c r="F273" s="53"/>
      <c r="G273" s="53"/>
      <c r="H273" s="53"/>
      <c r="I273" s="53"/>
      <c r="J273" s="53"/>
      <c r="K273" s="53"/>
      <c r="L273" s="53"/>
    </row>
    <row r="274" spans="1:12" s="56" customFormat="1" x14ac:dyDescent="0.2">
      <c r="A274" s="155" t="s">
        <v>275</v>
      </c>
      <c r="B274" s="155" t="s">
        <v>276</v>
      </c>
      <c r="D274" s="118"/>
      <c r="E274" s="53"/>
      <c r="F274" s="53"/>
      <c r="G274" s="53"/>
      <c r="H274" s="53"/>
      <c r="I274" s="53"/>
      <c r="J274" s="53"/>
      <c r="K274" s="53"/>
      <c r="L274" s="53"/>
    </row>
    <row r="275" spans="1:12" s="56" customFormat="1" x14ac:dyDescent="0.2">
      <c r="A275" s="78" t="s">
        <v>277</v>
      </c>
      <c r="B275" s="78" t="s">
        <v>278</v>
      </c>
      <c r="D275" s="118"/>
      <c r="E275" s="53"/>
      <c r="F275" s="53"/>
      <c r="G275" s="53"/>
      <c r="H275" s="53"/>
      <c r="I275" s="53"/>
      <c r="J275" s="53"/>
      <c r="K275" s="53"/>
      <c r="L275" s="53"/>
    </row>
    <row r="276" spans="1:12" x14ac:dyDescent="0.2">
      <c r="D276" s="118"/>
    </row>
    <row r="277" spans="1:12" x14ac:dyDescent="0.2">
      <c r="D277" s="118"/>
    </row>
    <row r="278" spans="1:12" x14ac:dyDescent="0.2">
      <c r="D278" s="118"/>
    </row>
    <row r="279" spans="1:12" x14ac:dyDescent="0.2">
      <c r="D279" s="118"/>
    </row>
    <row r="280" spans="1:12" x14ac:dyDescent="0.2">
      <c r="D280" s="118"/>
    </row>
    <row r="281" spans="1:12" x14ac:dyDescent="0.2">
      <c r="D281" s="118"/>
    </row>
    <row r="282" spans="1:12" x14ac:dyDescent="0.2">
      <c r="D282" s="118"/>
    </row>
    <row r="283" spans="1:12" ht="15" x14ac:dyDescent="0.2">
      <c r="A283" s="119" t="s">
        <v>672</v>
      </c>
      <c r="D283" s="118"/>
    </row>
    <row r="284" spans="1:12" x14ac:dyDescent="0.2">
      <c r="D284" s="118"/>
    </row>
    <row r="285" spans="1:12" ht="15" x14ac:dyDescent="0.2">
      <c r="A285" s="306" t="s">
        <v>596</v>
      </c>
      <c r="B285" s="306"/>
      <c r="C285" s="306"/>
      <c r="D285" s="118"/>
    </row>
    <row r="286" spans="1:12" x14ac:dyDescent="0.2">
      <c r="D286" s="118"/>
    </row>
    <row r="287" spans="1:12" x14ac:dyDescent="0.2">
      <c r="A287" s="307" t="s">
        <v>823</v>
      </c>
      <c r="B287" s="307"/>
      <c r="C287" s="307"/>
      <c r="D287" s="118"/>
    </row>
    <row r="288" spans="1:12" x14ac:dyDescent="0.2">
      <c r="A288" s="307" t="s">
        <v>307</v>
      </c>
      <c r="B288" s="307"/>
      <c r="C288" s="307"/>
      <c r="D288" s="118"/>
    </row>
    <row r="289" spans="1:4" x14ac:dyDescent="0.2">
      <c r="A289" s="307" t="s">
        <v>308</v>
      </c>
      <c r="B289" s="307"/>
      <c r="C289" s="307"/>
      <c r="D289" s="118"/>
    </row>
    <row r="290" spans="1:4" x14ac:dyDescent="0.2">
      <c r="A290" s="307" t="s">
        <v>824</v>
      </c>
      <c r="B290" s="307"/>
      <c r="C290" s="307"/>
      <c r="D290" s="118"/>
    </row>
    <row r="291" spans="1:4" x14ac:dyDescent="0.2">
      <c r="A291" s="307" t="s">
        <v>309</v>
      </c>
      <c r="B291" s="307"/>
      <c r="C291" s="307"/>
      <c r="D291" s="118"/>
    </row>
    <row r="292" spans="1:4" x14ac:dyDescent="0.2">
      <c r="A292" s="307" t="s">
        <v>310</v>
      </c>
      <c r="B292" s="307"/>
      <c r="C292" s="307"/>
      <c r="D292" s="118"/>
    </row>
    <row r="293" spans="1:4" x14ac:dyDescent="0.2">
      <c r="A293" s="307" t="s">
        <v>311</v>
      </c>
      <c r="B293" s="307"/>
      <c r="C293" s="307"/>
      <c r="D293" s="118"/>
    </row>
    <row r="294" spans="1:4" x14ac:dyDescent="0.2">
      <c r="A294" s="307" t="s">
        <v>825</v>
      </c>
      <c r="B294" s="307"/>
      <c r="C294" s="307"/>
      <c r="D294" s="118"/>
    </row>
    <row r="295" spans="1:4" x14ac:dyDescent="0.2">
      <c r="A295" s="307" t="s">
        <v>312</v>
      </c>
      <c r="B295" s="307"/>
      <c r="C295" s="307"/>
      <c r="D295" s="118"/>
    </row>
    <row r="296" spans="1:4" x14ac:dyDescent="0.2">
      <c r="A296" s="307" t="s">
        <v>313</v>
      </c>
      <c r="B296" s="307"/>
      <c r="C296" s="307"/>
      <c r="D296" s="118"/>
    </row>
    <row r="297" spans="1:4" x14ac:dyDescent="0.2">
      <c r="A297" s="307" t="s">
        <v>314</v>
      </c>
      <c r="B297" s="307"/>
      <c r="C297" s="307"/>
      <c r="D297" s="118"/>
    </row>
    <row r="298" spans="1:4" x14ac:dyDescent="0.2">
      <c r="A298" s="307" t="s">
        <v>826</v>
      </c>
      <c r="B298" s="307"/>
      <c r="C298" s="307"/>
      <c r="D298" s="118"/>
    </row>
    <row r="299" spans="1:4" x14ac:dyDescent="0.2">
      <c r="A299" s="307" t="s">
        <v>827</v>
      </c>
      <c r="B299" s="307"/>
      <c r="C299" s="307"/>
      <c r="D299" s="118"/>
    </row>
    <row r="300" spans="1:4" x14ac:dyDescent="0.2">
      <c r="A300" s="307" t="s">
        <v>315</v>
      </c>
      <c r="B300" s="307"/>
      <c r="C300" s="307"/>
      <c r="D300" s="118"/>
    </row>
    <row r="301" spans="1:4" x14ac:dyDescent="0.2">
      <c r="A301" s="307" t="s">
        <v>316</v>
      </c>
      <c r="B301" s="307"/>
      <c r="C301" s="307"/>
      <c r="D301" s="118"/>
    </row>
    <row r="302" spans="1:4" x14ac:dyDescent="0.2">
      <c r="A302" s="307" t="s">
        <v>828</v>
      </c>
      <c r="B302" s="307"/>
      <c r="C302" s="307"/>
      <c r="D302" s="118"/>
    </row>
    <row r="303" spans="1:4" x14ac:dyDescent="0.2">
      <c r="A303" s="307" t="s">
        <v>829</v>
      </c>
      <c r="B303" s="307"/>
      <c r="C303" s="307"/>
      <c r="D303" s="118"/>
    </row>
    <row r="304" spans="1:4" x14ac:dyDescent="0.2">
      <c r="A304" s="307" t="s">
        <v>830</v>
      </c>
      <c r="B304" s="307"/>
      <c r="C304" s="307"/>
      <c r="D304" s="118"/>
    </row>
    <row r="305" spans="1:4" x14ac:dyDescent="0.2">
      <c r="A305" s="307" t="s">
        <v>831</v>
      </c>
      <c r="B305" s="307"/>
      <c r="C305" s="307"/>
      <c r="D305" s="118"/>
    </row>
    <row r="306" spans="1:4" x14ac:dyDescent="0.2">
      <c r="A306" s="307" t="s">
        <v>832</v>
      </c>
      <c r="B306" s="307"/>
      <c r="C306" s="307"/>
      <c r="D306" s="118"/>
    </row>
    <row r="307" spans="1:4" x14ac:dyDescent="0.2">
      <c r="D307" s="118"/>
    </row>
    <row r="308" spans="1:4" ht="15" x14ac:dyDescent="0.2">
      <c r="A308" s="306" t="s">
        <v>597</v>
      </c>
      <c r="B308" s="306"/>
      <c r="C308" s="306"/>
      <c r="D308" s="118"/>
    </row>
    <row r="309" spans="1:4" x14ac:dyDescent="0.2">
      <c r="D309" s="118"/>
    </row>
    <row r="310" spans="1:4" x14ac:dyDescent="0.2">
      <c r="A310" s="307" t="s">
        <v>833</v>
      </c>
      <c r="B310" s="307"/>
      <c r="C310" s="307"/>
      <c r="D310" s="118"/>
    </row>
    <row r="311" spans="1:4" x14ac:dyDescent="0.2">
      <c r="A311" s="307" t="s">
        <v>834</v>
      </c>
      <c r="B311" s="307"/>
      <c r="C311" s="307"/>
      <c r="D311" s="118"/>
    </row>
    <row r="312" spans="1:4" x14ac:dyDescent="0.2">
      <c r="A312" s="307" t="s">
        <v>602</v>
      </c>
      <c r="B312" s="307"/>
      <c r="C312" s="307"/>
      <c r="D312" s="118"/>
    </row>
    <row r="313" spans="1:4" x14ac:dyDescent="0.2">
      <c r="A313" s="307" t="s">
        <v>835</v>
      </c>
      <c r="B313" s="307"/>
      <c r="C313" s="307"/>
      <c r="D313" s="118"/>
    </row>
    <row r="314" spans="1:4" x14ac:dyDescent="0.2">
      <c r="A314" s="307" t="s">
        <v>599</v>
      </c>
      <c r="B314" s="307"/>
      <c r="C314" s="307"/>
      <c r="D314" s="118"/>
    </row>
    <row r="315" spans="1:4" x14ac:dyDescent="0.2">
      <c r="A315" s="307" t="s">
        <v>836</v>
      </c>
      <c r="B315" s="307"/>
      <c r="C315" s="307"/>
      <c r="D315" s="118"/>
    </row>
    <row r="316" spans="1:4" x14ac:dyDescent="0.2">
      <c r="A316" s="307" t="s">
        <v>317</v>
      </c>
      <c r="B316" s="307"/>
      <c r="C316" s="307"/>
      <c r="D316" s="118"/>
    </row>
    <row r="317" spans="1:4" x14ac:dyDescent="0.2">
      <c r="A317" s="307" t="s">
        <v>318</v>
      </c>
      <c r="B317" s="307"/>
      <c r="C317" s="307"/>
      <c r="D317" s="118"/>
    </row>
    <row r="318" spans="1:4" x14ac:dyDescent="0.2">
      <c r="A318" s="307" t="s">
        <v>837</v>
      </c>
      <c r="B318" s="307"/>
      <c r="C318" s="307"/>
      <c r="D318" s="118"/>
    </row>
    <row r="319" spans="1:4" x14ac:dyDescent="0.2">
      <c r="A319" s="307" t="s">
        <v>598</v>
      </c>
      <c r="B319" s="307"/>
      <c r="C319" s="307"/>
      <c r="D319" s="118"/>
    </row>
    <row r="320" spans="1:4" x14ac:dyDescent="0.2">
      <c r="A320" s="307" t="s">
        <v>319</v>
      </c>
      <c r="B320" s="307"/>
      <c r="C320" s="307"/>
      <c r="D320" s="118"/>
    </row>
    <row r="321" spans="1:4" x14ac:dyDescent="0.2">
      <c r="A321" s="307" t="s">
        <v>838</v>
      </c>
      <c r="B321" s="307"/>
      <c r="C321" s="307"/>
      <c r="D321" s="118"/>
    </row>
    <row r="322" spans="1:4" x14ac:dyDescent="0.2">
      <c r="A322" s="307" t="s">
        <v>320</v>
      </c>
      <c r="B322" s="307"/>
      <c r="C322" s="307"/>
      <c r="D322" s="118"/>
    </row>
    <row r="323" spans="1:4" x14ac:dyDescent="0.2">
      <c r="A323" s="307" t="s">
        <v>839</v>
      </c>
      <c r="B323" s="307"/>
      <c r="C323" s="307"/>
      <c r="D323" s="118"/>
    </row>
    <row r="324" spans="1:4" x14ac:dyDescent="0.2">
      <c r="A324" s="307" t="s">
        <v>840</v>
      </c>
      <c r="B324" s="307"/>
      <c r="C324" s="307"/>
      <c r="D324" s="118"/>
    </row>
    <row r="325" spans="1:4" x14ac:dyDescent="0.2">
      <c r="A325" s="307" t="s">
        <v>841</v>
      </c>
      <c r="B325" s="307"/>
      <c r="C325" s="307"/>
      <c r="D325" s="118"/>
    </row>
    <row r="326" spans="1:4" x14ac:dyDescent="0.2">
      <c r="A326" s="307" t="s">
        <v>842</v>
      </c>
      <c r="B326" s="307"/>
      <c r="C326" s="307"/>
      <c r="D326" s="118"/>
    </row>
    <row r="327" spans="1:4" x14ac:dyDescent="0.2">
      <c r="A327" s="307" t="s">
        <v>603</v>
      </c>
      <c r="B327" s="307"/>
      <c r="C327" s="307"/>
      <c r="D327" s="118"/>
    </row>
    <row r="328" spans="1:4" x14ac:dyDescent="0.2">
      <c r="A328" s="307" t="s">
        <v>601</v>
      </c>
      <c r="B328" s="307"/>
      <c r="C328" s="307"/>
      <c r="D328" s="118"/>
    </row>
    <row r="329" spans="1:4" x14ac:dyDescent="0.2">
      <c r="A329" s="307" t="s">
        <v>600</v>
      </c>
      <c r="B329" s="307"/>
      <c r="C329" s="307"/>
      <c r="D329" s="118"/>
    </row>
    <row r="330" spans="1:4" x14ac:dyDescent="0.2">
      <c r="A330" s="307" t="s">
        <v>843</v>
      </c>
      <c r="B330" s="307"/>
      <c r="C330" s="307"/>
      <c r="D330" s="118"/>
    </row>
    <row r="331" spans="1:4" x14ac:dyDescent="0.2">
      <c r="A331" s="307" t="s">
        <v>844</v>
      </c>
      <c r="B331" s="307"/>
      <c r="C331" s="307"/>
      <c r="D331" s="118"/>
    </row>
    <row r="332" spans="1:4" x14ac:dyDescent="0.2">
      <c r="A332" s="307" t="s">
        <v>845</v>
      </c>
      <c r="B332" s="307"/>
      <c r="C332" s="307"/>
      <c r="D332" s="118"/>
    </row>
    <row r="333" spans="1:4" x14ac:dyDescent="0.2">
      <c r="D333" s="118"/>
    </row>
    <row r="334" spans="1:4" ht="15" x14ac:dyDescent="0.2">
      <c r="A334" s="306" t="s">
        <v>604</v>
      </c>
      <c r="B334" s="306"/>
      <c r="C334" s="306"/>
      <c r="D334" s="118"/>
    </row>
    <row r="335" spans="1:4" x14ac:dyDescent="0.2">
      <c r="D335" s="118"/>
    </row>
    <row r="336" spans="1:4" ht="15" x14ac:dyDescent="0.2">
      <c r="A336" s="306" t="s">
        <v>846</v>
      </c>
      <c r="B336" s="306"/>
      <c r="C336" s="306"/>
      <c r="D336" s="118"/>
    </row>
    <row r="337" spans="1:4" x14ac:dyDescent="0.2">
      <c r="D337" s="118"/>
    </row>
    <row r="338" spans="1:4" x14ac:dyDescent="0.2">
      <c r="A338" s="307" t="s">
        <v>847</v>
      </c>
      <c r="B338" s="307"/>
      <c r="C338" s="307"/>
      <c r="D338" s="118"/>
    </row>
    <row r="339" spans="1:4" x14ac:dyDescent="0.2">
      <c r="A339" s="307" t="s">
        <v>848</v>
      </c>
      <c r="B339" s="307"/>
      <c r="C339" s="307"/>
      <c r="D339" s="118"/>
    </row>
    <row r="340" spans="1:4" x14ac:dyDescent="0.2">
      <c r="A340" s="307" t="s">
        <v>849</v>
      </c>
      <c r="B340" s="307"/>
      <c r="C340" s="307"/>
      <c r="D340" s="118"/>
    </row>
    <row r="341" spans="1:4" x14ac:dyDescent="0.2">
      <c r="A341" s="307" t="s">
        <v>321</v>
      </c>
      <c r="B341" s="307"/>
      <c r="C341" s="307"/>
      <c r="D341" s="118"/>
    </row>
    <row r="342" spans="1:4" x14ac:dyDescent="0.2">
      <c r="A342" s="307" t="s">
        <v>850</v>
      </c>
      <c r="B342" s="307"/>
      <c r="C342" s="307"/>
      <c r="D342" s="118"/>
    </row>
    <row r="343" spans="1:4" x14ac:dyDescent="0.2">
      <c r="A343" s="307" t="s">
        <v>851</v>
      </c>
      <c r="B343" s="307"/>
      <c r="C343" s="307"/>
      <c r="D343" s="118"/>
    </row>
    <row r="344" spans="1:4" x14ac:dyDescent="0.2">
      <c r="A344" s="307" t="s">
        <v>322</v>
      </c>
      <c r="B344" s="307"/>
      <c r="C344" s="307"/>
      <c r="D344" s="118"/>
    </row>
    <row r="345" spans="1:4" x14ac:dyDescent="0.2">
      <c r="A345" s="307" t="s">
        <v>852</v>
      </c>
      <c r="B345" s="307"/>
      <c r="C345" s="307"/>
      <c r="D345" s="118"/>
    </row>
    <row r="346" spans="1:4" x14ac:dyDescent="0.2">
      <c r="A346" s="307" t="s">
        <v>853</v>
      </c>
      <c r="B346" s="307"/>
      <c r="C346" s="307"/>
      <c r="D346" s="118"/>
    </row>
    <row r="347" spans="1:4" x14ac:dyDescent="0.2">
      <c r="A347" s="307" t="s">
        <v>854</v>
      </c>
      <c r="B347" s="307"/>
      <c r="C347" s="307"/>
      <c r="D347" s="118"/>
    </row>
    <row r="348" spans="1:4" x14ac:dyDescent="0.2">
      <c r="A348" s="307" t="s">
        <v>855</v>
      </c>
      <c r="B348" s="307"/>
      <c r="C348" s="307"/>
      <c r="D348" s="118"/>
    </row>
    <row r="349" spans="1:4" x14ac:dyDescent="0.2">
      <c r="A349" s="307" t="s">
        <v>323</v>
      </c>
      <c r="B349" s="307"/>
      <c r="C349" s="307"/>
      <c r="D349" s="118"/>
    </row>
    <row r="350" spans="1:4" x14ac:dyDescent="0.2">
      <c r="A350" s="307" t="s">
        <v>856</v>
      </c>
      <c r="B350" s="307"/>
      <c r="C350" s="307"/>
      <c r="D350" s="118"/>
    </row>
    <row r="351" spans="1:4" x14ac:dyDescent="0.2">
      <c r="A351" s="307" t="s">
        <v>857</v>
      </c>
      <c r="B351" s="307"/>
      <c r="C351" s="307"/>
      <c r="D351" s="118"/>
    </row>
    <row r="352" spans="1:4" x14ac:dyDescent="0.2">
      <c r="A352" s="307" t="s">
        <v>324</v>
      </c>
      <c r="B352" s="307"/>
      <c r="C352" s="307"/>
      <c r="D352" s="118"/>
    </row>
    <row r="353" spans="1:4" x14ac:dyDescent="0.2">
      <c r="A353" s="307" t="s">
        <v>858</v>
      </c>
      <c r="B353" s="307"/>
      <c r="C353" s="307"/>
      <c r="D353" s="118"/>
    </row>
    <row r="354" spans="1:4" x14ac:dyDescent="0.2">
      <c r="A354" s="307" t="s">
        <v>325</v>
      </c>
      <c r="B354" s="307"/>
      <c r="C354" s="307"/>
      <c r="D354" s="118"/>
    </row>
    <row r="355" spans="1:4" x14ac:dyDescent="0.2">
      <c r="A355" s="307" t="s">
        <v>859</v>
      </c>
      <c r="B355" s="307"/>
      <c r="C355" s="307"/>
      <c r="D355" s="118"/>
    </row>
    <row r="356" spans="1:4" x14ac:dyDescent="0.2">
      <c r="A356" s="307" t="s">
        <v>605</v>
      </c>
      <c r="B356" s="307"/>
      <c r="C356" s="307"/>
      <c r="D356" s="118"/>
    </row>
    <row r="357" spans="1:4" x14ac:dyDescent="0.2">
      <c r="A357" s="307" t="s">
        <v>860</v>
      </c>
      <c r="B357" s="307"/>
      <c r="C357" s="307"/>
      <c r="D357" s="118"/>
    </row>
    <row r="358" spans="1:4" x14ac:dyDescent="0.2">
      <c r="A358" s="307" t="s">
        <v>861</v>
      </c>
      <c r="B358" s="307"/>
      <c r="C358" s="307"/>
      <c r="D358" s="118"/>
    </row>
    <row r="359" spans="1:4" x14ac:dyDescent="0.2">
      <c r="A359" s="307" t="s">
        <v>862</v>
      </c>
      <c r="B359" s="307"/>
      <c r="C359" s="307"/>
    </row>
    <row r="360" spans="1:4" x14ac:dyDescent="0.2">
      <c r="A360" s="307" t="s">
        <v>863</v>
      </c>
      <c r="B360" s="307"/>
      <c r="C360" s="307"/>
    </row>
    <row r="361" spans="1:4" x14ac:dyDescent="0.2">
      <c r="A361" s="307" t="s">
        <v>864</v>
      </c>
      <c r="B361" s="307"/>
      <c r="C361" s="307"/>
    </row>
    <row r="362" spans="1:4" x14ac:dyDescent="0.2">
      <c r="A362" s="307" t="s">
        <v>326</v>
      </c>
      <c r="B362" s="307"/>
      <c r="C362" s="307"/>
    </row>
    <row r="363" spans="1:4" x14ac:dyDescent="0.2">
      <c r="A363" s="307" t="s">
        <v>327</v>
      </c>
      <c r="B363" s="307"/>
      <c r="C363" s="307"/>
    </row>
    <row r="364" spans="1:4" x14ac:dyDescent="0.2">
      <c r="A364" s="307" t="s">
        <v>328</v>
      </c>
      <c r="B364" s="307"/>
      <c r="C364" s="307"/>
    </row>
    <row r="365" spans="1:4" x14ac:dyDescent="0.2">
      <c r="A365" s="307" t="s">
        <v>865</v>
      </c>
      <c r="B365" s="307"/>
      <c r="C365" s="307"/>
    </row>
    <row r="366" spans="1:4" x14ac:dyDescent="0.2">
      <c r="A366" s="307" t="s">
        <v>866</v>
      </c>
      <c r="B366" s="307"/>
      <c r="C366" s="307"/>
    </row>
    <row r="367" spans="1:4" x14ac:dyDescent="0.2">
      <c r="A367" s="307" t="s">
        <v>867</v>
      </c>
      <c r="B367" s="307"/>
      <c r="C367" s="307"/>
    </row>
    <row r="368" spans="1:4" x14ac:dyDescent="0.2">
      <c r="A368" s="307" t="s">
        <v>329</v>
      </c>
      <c r="B368" s="307"/>
      <c r="C368" s="307"/>
    </row>
    <row r="369" spans="1:3" x14ac:dyDescent="0.2">
      <c r="A369" s="307" t="s">
        <v>868</v>
      </c>
      <c r="B369" s="307"/>
      <c r="C369" s="307"/>
    </row>
    <row r="370" spans="1:3" x14ac:dyDescent="0.2">
      <c r="A370" s="307" t="s">
        <v>869</v>
      </c>
      <c r="B370" s="307"/>
      <c r="C370" s="307"/>
    </row>
    <row r="371" spans="1:3" x14ac:dyDescent="0.2">
      <c r="A371" s="307" t="s">
        <v>870</v>
      </c>
      <c r="B371" s="307"/>
      <c r="C371" s="307"/>
    </row>
    <row r="373" spans="1:3" ht="15" x14ac:dyDescent="0.2">
      <c r="A373" s="306" t="s">
        <v>606</v>
      </c>
      <c r="B373" s="306"/>
      <c r="C373" s="306"/>
    </row>
    <row r="375" spans="1:3" x14ac:dyDescent="0.2">
      <c r="A375" s="307" t="s">
        <v>871</v>
      </c>
      <c r="B375" s="307"/>
      <c r="C375" s="307"/>
    </row>
    <row r="376" spans="1:3" x14ac:dyDescent="0.2">
      <c r="A376" s="307" t="s">
        <v>872</v>
      </c>
      <c r="B376" s="307"/>
      <c r="C376" s="307"/>
    </row>
    <row r="377" spans="1:3" x14ac:dyDescent="0.2">
      <c r="A377" s="307" t="s">
        <v>873</v>
      </c>
      <c r="B377" s="307"/>
      <c r="C377" s="307"/>
    </row>
    <row r="378" spans="1:3" x14ac:dyDescent="0.2">
      <c r="A378" s="307" t="s">
        <v>330</v>
      </c>
      <c r="B378" s="307"/>
      <c r="C378" s="307"/>
    </row>
    <row r="379" spans="1:3" x14ac:dyDescent="0.2">
      <c r="A379" s="307" t="s">
        <v>331</v>
      </c>
      <c r="B379" s="307"/>
      <c r="C379" s="307"/>
    </row>
    <row r="380" spans="1:3" x14ac:dyDescent="0.2">
      <c r="A380" s="307" t="s">
        <v>607</v>
      </c>
      <c r="B380" s="307"/>
      <c r="C380" s="307"/>
    </row>
    <row r="381" spans="1:3" x14ac:dyDescent="0.2">
      <c r="A381" s="307" t="s">
        <v>332</v>
      </c>
      <c r="B381" s="307"/>
      <c r="C381" s="307"/>
    </row>
    <row r="382" spans="1:3" x14ac:dyDescent="0.2">
      <c r="A382" s="307" t="s">
        <v>333</v>
      </c>
      <c r="B382" s="307"/>
      <c r="C382" s="307"/>
    </row>
    <row r="383" spans="1:3" x14ac:dyDescent="0.2">
      <c r="A383" s="307" t="s">
        <v>874</v>
      </c>
      <c r="B383" s="307"/>
      <c r="C383" s="307"/>
    </row>
    <row r="384" spans="1:3" x14ac:dyDescent="0.2">
      <c r="A384" s="307" t="s">
        <v>334</v>
      </c>
      <c r="B384" s="307"/>
      <c r="C384" s="307"/>
    </row>
    <row r="385" spans="1:3" x14ac:dyDescent="0.2">
      <c r="A385" s="307" t="s">
        <v>875</v>
      </c>
      <c r="B385" s="307"/>
      <c r="C385" s="307"/>
    </row>
    <row r="386" spans="1:3" x14ac:dyDescent="0.2">
      <c r="A386" s="307" t="s">
        <v>335</v>
      </c>
      <c r="B386" s="307"/>
      <c r="C386" s="307"/>
    </row>
    <row r="387" spans="1:3" x14ac:dyDescent="0.2">
      <c r="A387" s="307" t="s">
        <v>876</v>
      </c>
      <c r="B387" s="307"/>
      <c r="C387" s="307"/>
    </row>
    <row r="388" spans="1:3" x14ac:dyDescent="0.2">
      <c r="A388" s="307" t="s">
        <v>877</v>
      </c>
      <c r="B388" s="307"/>
      <c r="C388" s="307"/>
    </row>
    <row r="389" spans="1:3" x14ac:dyDescent="0.2">
      <c r="A389" s="307" t="s">
        <v>878</v>
      </c>
      <c r="B389" s="307"/>
      <c r="C389" s="307"/>
    </row>
    <row r="390" spans="1:3" x14ac:dyDescent="0.2">
      <c r="A390" s="307" t="s">
        <v>879</v>
      </c>
      <c r="B390" s="307"/>
      <c r="C390" s="307"/>
    </row>
    <row r="391" spans="1:3" x14ac:dyDescent="0.2">
      <c r="A391" s="307" t="s">
        <v>880</v>
      </c>
      <c r="B391" s="307"/>
      <c r="C391" s="307"/>
    </row>
    <row r="393" spans="1:3" ht="15" x14ac:dyDescent="0.2">
      <c r="A393" s="306" t="s">
        <v>608</v>
      </c>
      <c r="B393" s="306"/>
      <c r="C393" s="306"/>
    </row>
  </sheetData>
  <sheetProtection sheet="1" objects="1" scenarios="1"/>
  <hyperlinks>
    <hyperlink ref="A5" location="CNTR_off" display="2.2 Definitionen Offshore Zentren"/>
    <hyperlink ref="A6" location="CNTR_IOrg" display="3. Internationale Organisationen"/>
    <hyperlink ref="A4" location="CNTR_Laender" display="2.1 Abgrenzung Länder"/>
  </hyperlinks>
  <pageMargins left="0.70866141732283472" right="0.70866141732283472" top="0.78740157480314965" bottom="0.78740157480314965" header="0.31496062992125984" footer="0.31496062992125984"/>
  <pageSetup paperSize="9" scale="50" fitToHeight="4" orientation="portrait" r:id="rId1"/>
  <headerFooter>
    <oddFooter>&amp;LSNB&amp;C&amp;D&amp;Rpage &amp;P</oddFooter>
  </headerFooter>
  <rowBreaks count="7" manualBreakCount="7">
    <brk id="41" max="3" man="1"/>
    <brk id="101" max="3" man="1"/>
    <brk id="148" max="3" man="1"/>
    <brk id="198" max="3" man="1"/>
    <brk id="234" max="3" man="1"/>
    <brk id="279" max="3" man="1"/>
    <brk id="328"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K_x00fc_rzel xmlns="5f0592f7-ddc3-4725-828f-13a4b1adedb7">CABQ</K_x00fc_rzel>
    <Sprache xmlns="5f0592f7-ddc3-4725-828f-13a4b1adedb7">en</Sprache>
    <Sortierung xmlns="5f0592f7-ddc3-4725-828f-13a4b1adedb7">3</Sortierung>
    <ZIP_x0020_Anzeige xmlns="a51d903e-b287-4697-a864-dff44a858ca1">false</ZIP_x0020_Anzeige>
    <Titel xmlns="5f0592f7-ddc3-4725-828f-13a4b1adedb7">Current account survey for banks</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2019-03-30T23:00:00+00:00</G_x00fc_ltigkeitsdatum>
    <G_x00fc_ltigkeitsdatumBis xmlns="5f0592f7-ddc3-4725-828f-13a4b1adedb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8E4A8-9BF3-4A23-9EF1-40E10BE13ADA}"/>
</file>

<file path=customXml/itemProps2.xml><?xml version="1.0" encoding="utf-8"?>
<ds:datastoreItem xmlns:ds="http://schemas.openxmlformats.org/officeDocument/2006/customXml" ds:itemID="{EC84FBD1-F68C-44EE-8734-0D4EDFFCEA99}">
  <ds:schemaRefs>
    <ds:schemaRef ds:uri="http://schemas.microsoft.com/office/2006/metadata/longProperties"/>
  </ds:schemaRefs>
</ds:datastoreItem>
</file>

<file path=customXml/itemProps3.xml><?xml version="1.0" encoding="utf-8"?>
<ds:datastoreItem xmlns:ds="http://schemas.openxmlformats.org/officeDocument/2006/customXml" ds:itemID="{8AB1E558-790D-493B-890C-ED18AAFB56F2}">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5f0592f7-ddc3-4725-828f-13a4b1adedb7"/>
    <ds:schemaRef ds:uri="http://schemas.microsoft.com/office/infopath/2007/PartnerControls"/>
    <ds:schemaRef ds:uri="http://schemas.openxmlformats.org/package/2006/metadata/core-properties"/>
    <ds:schemaRef ds:uri="a51d903e-b287-4697-a864-dff44a858ca1"/>
    <ds:schemaRef ds:uri="http://www.w3.org/XML/1998/namespace"/>
  </ds:schemaRefs>
</ds:datastoreItem>
</file>

<file path=customXml/itemProps4.xml><?xml version="1.0" encoding="utf-8"?>
<ds:datastoreItem xmlns:ds="http://schemas.openxmlformats.org/officeDocument/2006/customXml" ds:itemID="{66E0131D-2353-40BA-B9C6-17BC9978FD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86</vt:i4>
      </vt:variant>
    </vt:vector>
  </HeadingPairs>
  <TitlesOfParts>
    <vt:vector size="91" baseType="lpstr">
      <vt:lpstr>Instructions</vt:lpstr>
      <vt:lpstr>Start</vt:lpstr>
      <vt:lpstr>CAB01.MELD</vt:lpstr>
      <vt:lpstr>Notes</vt:lpstr>
      <vt:lpstr>Country definitions</vt:lpstr>
      <vt:lpstr>CAB01_Checks</vt:lpstr>
      <vt:lpstr>CNTR_AE</vt:lpstr>
      <vt:lpstr>CNTR_AO</vt:lpstr>
      <vt:lpstr>CNTR_CD</vt:lpstr>
      <vt:lpstr>CNTR_DE</vt:lpstr>
      <vt:lpstr>CNTR_E2R</vt:lpstr>
      <vt:lpstr>CNTR_E5R</vt:lpstr>
      <vt:lpstr>CNTR_E6R</vt:lpstr>
      <vt:lpstr>CNTR_E9R</vt:lpstr>
      <vt:lpstr>CNTR_EC</vt:lpstr>
      <vt:lpstr>CNTR_ES</vt:lpstr>
      <vt:lpstr>CNTR_F1R</vt:lpstr>
      <vt:lpstr>CNTR_F4</vt:lpstr>
      <vt:lpstr>CNTR_F5</vt:lpstr>
      <vt:lpstr>CNTR_F6R</vt:lpstr>
      <vt:lpstr>CNTR_F7R</vt:lpstr>
      <vt:lpstr>CNTR_FI</vt:lpstr>
      <vt:lpstr>CNTR_FM</vt:lpstr>
      <vt:lpstr>CNTR_FR</vt:lpstr>
      <vt:lpstr>CNTR_GB</vt:lpstr>
      <vt:lpstr>CNTR_GD</vt:lpstr>
      <vt:lpstr>CNTR_HN</vt:lpstr>
      <vt:lpstr>CNTR_IN</vt:lpstr>
      <vt:lpstr>CNTR_IO</vt:lpstr>
      <vt:lpstr>CNTR_IOrg</vt:lpstr>
      <vt:lpstr>CNTR_IT</vt:lpstr>
      <vt:lpstr>CNTR_KM</vt:lpstr>
      <vt:lpstr>CNTR_Laender</vt:lpstr>
      <vt:lpstr>CNTR_MA</vt:lpstr>
      <vt:lpstr>CNTR_MP</vt:lpstr>
      <vt:lpstr>CNTR_MT</vt:lpstr>
      <vt:lpstr>CNTR_MU</vt:lpstr>
      <vt:lpstr>CNTR_MY</vt:lpstr>
      <vt:lpstr>CNTR_NC</vt:lpstr>
      <vt:lpstr>CNTR_NI</vt:lpstr>
      <vt:lpstr>CNTR_NO</vt:lpstr>
      <vt:lpstr>CNTR_NZ</vt:lpstr>
      <vt:lpstr>CNTR_off</vt:lpstr>
      <vt:lpstr>CNTR_OM</vt:lpstr>
      <vt:lpstr>CNTR_PA</vt:lpstr>
      <vt:lpstr>CNTR_PF</vt:lpstr>
      <vt:lpstr>CNTR_PG</vt:lpstr>
      <vt:lpstr>CNTR_PN</vt:lpstr>
      <vt:lpstr>CNTR_PS</vt:lpstr>
      <vt:lpstr>CNTR_PT</vt:lpstr>
      <vt:lpstr>CNTR_SC</vt:lpstr>
      <vt:lpstr>CNTR_SH</vt:lpstr>
      <vt:lpstr>CNTR_SN</vt:lpstr>
      <vt:lpstr>CNTR_TF</vt:lpstr>
      <vt:lpstr>CNTR_TL</vt:lpstr>
      <vt:lpstr>CNTR_TW</vt:lpstr>
      <vt:lpstr>CNTR_TZ</vt:lpstr>
      <vt:lpstr>CNTR_UM</vt:lpstr>
      <vt:lpstr>CNTR_US</vt:lpstr>
      <vt:lpstr>CNTR_VC</vt:lpstr>
      <vt:lpstr>CNTR_WF</vt:lpstr>
      <vt:lpstr>CNTR_YE</vt:lpstr>
      <vt:lpstr>COM_2.4</vt:lpstr>
      <vt:lpstr>Com_2.5</vt:lpstr>
      <vt:lpstr>CAB01.MELD!Druckbereich</vt:lpstr>
      <vt:lpstr>'Country definitions'!Druckbereich</vt:lpstr>
      <vt:lpstr>Instructions!Druckbereich</vt:lpstr>
      <vt:lpstr>Notes!Druckbereich</vt:lpstr>
      <vt:lpstr>Start!Druckbereich</vt:lpstr>
      <vt:lpstr>CAB01.MELD!Drucktitel</vt:lpstr>
      <vt:lpstr>'Country definitions'!Drucktitel</vt:lpstr>
      <vt:lpstr>Instructions!Drucktitel</vt:lpstr>
      <vt:lpstr>Notes!Drucktitel</vt:lpstr>
      <vt:lpstr>Start!Drucktitel</vt:lpstr>
      <vt:lpstr>Manual_1</vt:lpstr>
      <vt:lpstr>Manual_2</vt:lpstr>
      <vt:lpstr>Manual_3</vt:lpstr>
      <vt:lpstr>Manual_4</vt:lpstr>
      <vt:lpstr>Manual_5</vt:lpstr>
      <vt:lpstr>Manual_6</vt:lpstr>
      <vt:lpstr>Manual_7</vt:lpstr>
      <vt:lpstr>Note_01</vt:lpstr>
      <vt:lpstr>Note_02</vt:lpstr>
      <vt:lpstr>Note_03</vt:lpstr>
      <vt:lpstr>Note_03.1</vt:lpstr>
      <vt:lpstr>Note_04</vt:lpstr>
      <vt:lpstr>Note_I</vt:lpstr>
      <vt:lpstr>Note_II</vt:lpstr>
      <vt:lpstr>Note_III</vt:lpstr>
      <vt:lpstr>Offshore</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Current account survey for banks</dc:title>
  <dc:subject>survey documents</dc:subject>
  <dc:creator>SNB BNS</dc:creator>
  <cp:keywords>SNB, BNS, statistics, surveys, survey documents</cp:keywords>
  <dc:description/>
  <cp:lastModifiedBy>Herzog Monika</cp:lastModifiedBy>
  <cp:lastPrinted>2018-12-18T09:24:00Z</cp:lastPrinted>
  <dcterms:created xsi:type="dcterms:W3CDTF">2009-03-10T09:02:56Z</dcterms:created>
  <dcterms:modified xsi:type="dcterms:W3CDTF">2020-02-13T13:28:52Z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1847800.00000000</vt:lpwstr>
  </property>
  <property fmtid="{D5CDD505-2E9C-101B-9397-08002B2CF9AE}" pid="3" name="Datum bis">
    <vt:lpwstr/>
  </property>
  <property fmtid="{D5CDD505-2E9C-101B-9397-08002B2CF9AE}" pid="4" name="EmailWithAttachments">
    <vt:lpwstr>0</vt:lpwstr>
  </property>
  <property fmtid="{D5CDD505-2E9C-101B-9397-08002B2CF9AE}" pid="5" name="EmailReceived">
    <vt:lpwstr/>
  </property>
  <property fmtid="{D5CDD505-2E9C-101B-9397-08002B2CF9AE}" pid="6" name="EmailTo">
    <vt:lpwstr/>
  </property>
  <property fmtid="{D5CDD505-2E9C-101B-9397-08002B2CF9AE}" pid="7" name="EmailFrom0">
    <vt:lpwstr/>
  </property>
  <property fmtid="{D5CDD505-2E9C-101B-9397-08002B2CF9AE}" pid="8" name="EmailHeaders">
    <vt:lpwstr/>
  </property>
  <property fmtid="{D5CDD505-2E9C-101B-9397-08002B2CF9AE}" pid="9" name="Datum von">
    <vt:lpwstr/>
  </property>
  <property fmtid="{D5CDD505-2E9C-101B-9397-08002B2CF9AE}" pid="10" name="EmailSender">
    <vt:lpwstr/>
  </property>
  <property fmtid="{D5CDD505-2E9C-101B-9397-08002B2CF9AE}" pid="11" name="EmailFrom">
    <vt:lpwstr/>
  </property>
  <property fmtid="{D5CDD505-2E9C-101B-9397-08002B2CF9AE}" pid="12" name="EmailOriginalSubject">
    <vt:lpwstr/>
  </property>
  <property fmtid="{D5CDD505-2E9C-101B-9397-08002B2CF9AE}" pid="13" name="zuständig">
    <vt:lpwstr/>
  </property>
  <property fmtid="{D5CDD505-2E9C-101B-9397-08002B2CF9AE}" pid="14" name="EmailDate">
    <vt:lpwstr/>
  </property>
  <property fmtid="{D5CDD505-2E9C-101B-9397-08002B2CF9AE}" pid="15" name="EmailSubject">
    <vt:lpwstr/>
  </property>
  <property fmtid="{D5CDD505-2E9C-101B-9397-08002B2CF9AE}" pid="16" name="Kommentar">
    <vt:lpwstr/>
  </property>
  <property fmtid="{D5CDD505-2E9C-101B-9397-08002B2CF9AE}" pid="17" name="Status">
    <vt:lpwstr>neu</vt:lpwstr>
  </property>
  <property fmtid="{D5CDD505-2E9C-101B-9397-08002B2CF9AE}" pid="18" name="EmailCc0">
    <vt:lpwstr/>
  </property>
  <property fmtid="{D5CDD505-2E9C-101B-9397-08002B2CF9AE}" pid="19" name="EmailCc">
    <vt:lpwstr/>
  </property>
  <property fmtid="{D5CDD505-2E9C-101B-9397-08002B2CF9AE}" pid="20" name="EmailTo0">
    <vt:lpwstr/>
  </property>
  <property fmtid="{D5CDD505-2E9C-101B-9397-08002B2CF9AE}" pid="21" name="ContentTypeId">
    <vt:lpwstr>0x0101007D2F1A9EF0CD26458704E34F920B1F40</vt:lpwstr>
  </property>
</Properties>
</file>