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SingleCells+xml" PartName="/xl/tables/tableSingleCells1.xml"/>
  <Override ContentType="application/vnd.openxmlformats-officedocument.spreadsheetml.tableSingleCells+xml" PartName="/xl/tables/tableSingleCells2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15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 defaultThemeVersion="124226"/>
  <mc:AlternateContent>
    <mc:Choice Requires="x15">
      <x15ac:absPath xmlns:x15ac="http://schemas.microsoft.com/office/spreadsheetml/2010/11/ac" url="O:\PRIMA\Templates für PRIMA\Fachlichbasierte EHM\LER20_UK\2025.03.31\Original\"/>
    </mc:Choice>
  </mc:AlternateContent>
  <xr:revisionPtr revIDLastSave="0" documentId="13_ncr:1_{28D5E8F3-65C8-431E-A9CF-5F19F018CF95}" xr6:coauthVersionLast="47" xr6:coauthVersionMax="47" xr10:uidLastSave="{00000000-0000-0000-0000-000000000000}"/>
  <bookViews>
    <workbookView xWindow="1660" yWindow="1590" windowWidth="26180" windowHeight="17070" tabRatio="842" xr2:uid="{00000000-000D-0000-FFFF-FFFF00000000}"/>
  </bookViews>
  <sheets>
    <sheet name="Start" sheetId="1" r:id="rId1"/>
    <sheet name="LER20_01" sheetId="12" r:id="rId2"/>
    <sheet name="LER20_02" sheetId="13" r:id="rId3"/>
    <sheet name="Values" sheetId="14" r:id="rId4"/>
    <sheet name="Mapping" r:id="rId14" sheetId="15"/>
  </sheets>
  <definedNames>
    <definedName name="_xlnm._FilterDatabase" localSheetId="1" hidden="1">LER20_01!$F$20:$L$23</definedName>
    <definedName name="_xlnm._FilterDatabase" localSheetId="2" hidden="1">LER20_02!$F$19:$AE$39</definedName>
    <definedName name="C_CPB.HIR" localSheetId="1" hidden="true">LER20_01!$L$22:$L$23</definedName>
    <definedName name="C_CPB.T1C" localSheetId="1" hidden="true">LER20_01!$K$22:$K$23</definedName>
    <definedName name="Country">Values!$B$29:$B$289</definedName>
    <definedName name="D1_CUP" localSheetId="1" hidden="true">LER20_01!$K$22:$L$22</definedName>
    <definedName name="D1_PRP" localSheetId="1" hidden="true">LER20_01!$K$23:$L$23</definedName>
    <definedName name="_xlnm.Print_Area" localSheetId="1">LER20_01!$A$1:$O$24</definedName>
    <definedName name="_xlnm.Print_Area" localSheetId="2">LER20_02!$K$20:$AF$39</definedName>
    <definedName name="_xlnm.Print_Area" localSheetId="0">Start!$A$1:$H$48</definedName>
    <definedName name="_xlnm.Print_Titles" localSheetId="2">LER20_02!$B:$E,LER20_02!$1:$18</definedName>
    <definedName name="Enum_Counterparty">Values!$B$8:$B$24</definedName>
    <definedName name="I_Language">Start!$B$5</definedName>
    <definedName name="I_ReferDate">Start!$H$2</definedName>
    <definedName name="I_ReportName">Start!$B$1</definedName>
    <definedName name="I_Revision">Start!$B$4</definedName>
    <definedName name="I_SubjectId">Start!$H$1</definedName>
    <definedName name="I_TechNumber">Start!$B$6</definedName>
    <definedName name="I_Version">Start!$B$3</definedName>
    <definedName name="INTERNAL" localSheetId="1">LER20_01!$F:$J,LER20_01!$19:$20</definedName>
    <definedName name="P_Subtitle">Start!$B$8</definedName>
    <definedName name="P_Title">Start!$B$7</definedName>
    <definedName name="S_CRD_CRDType_COD" localSheetId="2">LER20_02!$L$19:$L$39</definedName>
    <definedName name="S_CRD_CRDType_COM" localSheetId="2">LER20_02!$AE$19:$AE$39</definedName>
    <definedName name="S_CRD_CRDType_CPN" localSheetId="2">LER20_02!$K$19:$K$39</definedName>
    <definedName name="S_CRD_CRDType_CPT" localSheetId="2">LER20_02!$N$19:$N$39</definedName>
    <definedName name="S_CRD_CRDType_CRM.CRD" localSheetId="2">LER20_02!$Z$19:$Z$39</definedName>
    <definedName name="S_CRD_CRDType_CRM.FIC" localSheetId="2">LER20_02!$AA$19:$AA$39</definedName>
    <definedName name="S_CRD_CRDType_CRM.GUA" localSheetId="2">LER20_02!$AB$19:$AB$39</definedName>
    <definedName name="S_CRD_CRDType_CRM.NET" localSheetId="2">LER20_02!$Y$19:$Y$39</definedName>
    <definedName name="S_CRD_CRDType_DIP.CED" localSheetId="2">LER20_02!$Q$19:$Q$39</definedName>
    <definedName name="S_CRD_CRDType_DIP.CES" localSheetId="2">LER20_02!$R$19:$R$39</definedName>
    <definedName name="S_CRD_CRDType_DIP.MOR" localSheetId="2">LER20_02!$S$19:$S$39</definedName>
    <definedName name="S_CRD_CRDType_DIP.OBP" localSheetId="2">LER20_02!$P$19:$P$39</definedName>
    <definedName name="S_CRD_CRDType_DIP.OTH" localSheetId="2">LER20_02!$U$19:$U$39</definedName>
    <definedName name="S_CRD_CRDType_DIP.UAS" localSheetId="2">LER20_02!$T$19:$T$39</definedName>
    <definedName name="S_CRD_CRDType_ID" localSheetId="2">LER20_02!$M$19:$M$39</definedName>
    <definedName name="S_CRD_CRDType_INP.FIC" localSheetId="2">LER20_02!$V$19:$V$39</definedName>
    <definedName name="S_CRD_CRDType_INP.GCD" localSheetId="2">LER20_02!$W$19:$W$39</definedName>
    <definedName name="S_CRD_CRDType_PBR" localSheetId="2">LER20_02!$X$19:$X$39</definedName>
    <definedName name="S_CRD_CRDType_SPP" localSheetId="2">LER20_02!$O$19:$O$39</definedName>
    <definedName name="S_CRD_CRDType_TAP" localSheetId="2">LER20_02!$AD$19:$AD$39</definedName>
    <definedName name="S_CRD_CRDType_TOP" localSheetId="2">LER20_02!$AC$19:$AC$39</definedName>
    <definedName name="T_Konsi_Errors" localSheetId="1" hidden="true">LER20_01!$B$5</definedName>
    <definedName name="T_Konsi_Errors" localSheetId="2" hidden="true">LER20_02!$B$5</definedName>
    <definedName name="T_Konsi_Rules_Column" localSheetId="1" hidden="true">LER20_01!$K$28</definedName>
    <definedName name="T_Konsi_Rules_Column" localSheetId="2" hidden="true">LER20_02!$K$44</definedName>
    <definedName name="T_Konsi_Rules_Cross" localSheetId="1" hidden="true">LER20_01!$O$28</definedName>
    <definedName name="T_Konsi_Rules_Cross" localSheetId="2" hidden="true">LER20_02!$AH$44</definedName>
    <definedName name="T_Konsi_Rules_Row" localSheetId="1" hidden="true">LER20_01!$O$22</definedName>
    <definedName name="T_Konsi_Rules_Row" localSheetId="2" hidden="true">LER20_02!$AH$20</definedName>
    <definedName name="T_Konsi_Summary" localSheetId="0" hidden="true">Start!$D$21</definedName>
    <definedName name="T_Konsi_Warnings" localSheetId="1" hidden="true">LER20_01!$B$6</definedName>
    <definedName name="T_Konsi_Warnings" localSheetId="2" hidden="true">LER20_02!$B$6</definedName>
    <definedName name="Z_CB120B31_F776_4B30_B33D_0B8FCFE1E658_.wvu.Cols" localSheetId="1" hidden="1">LER20_01!$A:$A,LER20_01!$E:$J,LER20_01!$P:$R,LER20_01!$U:$U</definedName>
    <definedName name="Z_CB120B31_F776_4B30_B33D_0B8FCFE1E658_.wvu.Cols" localSheetId="2" hidden="1">LER20_02!$A:$A,LER20_02!$E:$J,LER20_02!$AI:$AK,LER20_02!#REF!</definedName>
    <definedName name="Z_CB120B31_F776_4B30_B33D_0B8FCFE1E658_.wvu.PrintArea" localSheetId="1" hidden="1">LER20_01!$K$22:$M$23</definedName>
    <definedName name="Z_CB120B31_F776_4B30_B33D_0B8FCFE1E658_.wvu.PrintArea" localSheetId="2" hidden="1">LER20_02!$K$20:$AF$39</definedName>
    <definedName name="Z_CB120B31_F776_4B30_B33D_0B8FCFE1E658_.wvu.PrintArea" localSheetId="0" hidden="1">Start!$A$1:$H$50</definedName>
    <definedName name="Z_CB120B31_F776_4B30_B33D_0B8FCFE1E658_.wvu.PrintTitles" localSheetId="1" hidden="1">LER20_01!$A:$J,LER20_01!$1:$19</definedName>
    <definedName name="Z_CB120B31_F776_4B30_B33D_0B8FCFE1E658_.wvu.PrintTitles" localSheetId="2" hidden="1">LER20_02!$A:$J,LER20_02!$1:$18</definedName>
    <definedName name="Z_CB120B31_F776_4B30_B33D_0B8FCFE1E658_.wvu.Rows" localSheetId="1" hidden="1">LER20_01!$6:$14</definedName>
    <definedName name="Z_CB120B31_F776_4B30_B33D_0B8FCFE1E658_.wvu.Rows" localSheetId="2" hidden="1">LER20_02!$6:$14</definedName>
    <definedName name="Z_CB120B31_F776_4B30_B33D_0B8FCFE1E658_.wvu.Rows" localSheetId="0" hidden="1">Start!$28:$28</definedName>
    <definedName name="_xlnm._FilterDatabase" localSheetId="4" hidden="true">Mapping!$A$3:$C$28</definedName>
  </definedNames>
  <calcPr calcId="191029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1" i="13" l="1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20" i="13"/>
  <c r="AL21" i="13" l="1"/>
  <c r="AM21" i="13"/>
  <c r="AL22" i="13"/>
  <c r="AM22" i="13"/>
  <c r="AL23" i="13"/>
  <c r="AM23" i="13"/>
  <c r="AL24" i="13"/>
  <c r="AM24" i="13"/>
  <c r="AL25" i="13"/>
  <c r="AM25" i="13"/>
  <c r="AL26" i="13"/>
  <c r="AM26" i="13"/>
  <c r="AL27" i="13"/>
  <c r="AM27" i="13"/>
  <c r="AL28" i="13"/>
  <c r="AM28" i="13"/>
  <c r="AL29" i="13"/>
  <c r="AM29" i="13"/>
  <c r="AL30" i="13"/>
  <c r="AM30" i="13"/>
  <c r="AL31" i="13"/>
  <c r="AM31" i="13"/>
  <c r="AL32" i="13"/>
  <c r="AM32" i="13"/>
  <c r="AL33" i="13"/>
  <c r="AM33" i="13"/>
  <c r="AL34" i="13"/>
  <c r="AM34" i="13"/>
  <c r="AL35" i="13"/>
  <c r="AM35" i="13"/>
  <c r="AL36" i="13"/>
  <c r="AM36" i="13"/>
  <c r="AL37" i="13"/>
  <c r="AM37" i="13"/>
  <c r="AL38" i="13"/>
  <c r="AM38" i="13"/>
  <c r="AL39" i="13"/>
  <c r="AM39" i="13"/>
  <c r="AM20" i="13"/>
  <c r="AL20" i="13"/>
  <c r="AK21" i="13" l="1"/>
  <c r="AK22" i="13"/>
  <c r="AK23" i="13"/>
  <c r="AK24" i="13"/>
  <c r="AK25" i="13"/>
  <c r="AK26" i="13"/>
  <c r="AK27" i="13"/>
  <c r="AK28" i="13"/>
  <c r="AK29" i="13"/>
  <c r="AK30" i="13"/>
  <c r="AK31" i="13"/>
  <c r="AK32" i="13"/>
  <c r="AK33" i="13"/>
  <c r="AK34" i="13"/>
  <c r="AK35" i="13"/>
  <c r="AK36" i="13"/>
  <c r="AK37" i="13"/>
  <c r="AK38" i="13"/>
  <c r="AK39" i="13"/>
  <c r="AK20" i="13"/>
  <c r="U23" i="12" l="1"/>
  <c r="U22" i="12"/>
  <c r="K1" i="12" l="1"/>
  <c r="K1" i="13"/>
  <c r="K2" i="13"/>
  <c r="K2" i="12"/>
  <c r="AN22" i="13" l="1"/>
  <c r="AO22" i="13"/>
  <c r="AN23" i="13"/>
  <c r="AO23" i="13"/>
  <c r="AN24" i="13"/>
  <c r="AO24" i="13"/>
  <c r="AN25" i="13"/>
  <c r="AO25" i="13"/>
  <c r="AN26" i="13"/>
  <c r="AO26" i="13"/>
  <c r="AN27" i="13"/>
  <c r="AO27" i="13"/>
  <c r="AN28" i="13"/>
  <c r="AO28" i="13"/>
  <c r="AN29" i="13"/>
  <c r="AO29" i="13"/>
  <c r="AN30" i="13"/>
  <c r="AO30" i="13"/>
  <c r="AN31" i="13"/>
  <c r="AO31" i="13"/>
  <c r="AN32" i="13"/>
  <c r="AO32" i="13"/>
  <c r="AN33" i="13"/>
  <c r="AO33" i="13"/>
  <c r="AN34" i="13"/>
  <c r="AO34" i="13"/>
  <c r="AN35" i="13"/>
  <c r="AO35" i="13"/>
  <c r="AN36" i="13"/>
  <c r="AO36" i="13"/>
  <c r="AN37" i="13"/>
  <c r="AO37" i="13"/>
  <c r="AN38" i="13"/>
  <c r="AO38" i="13"/>
  <c r="AN39" i="13"/>
  <c r="AO39" i="13"/>
  <c r="AN20" i="13"/>
  <c r="AO20" i="13"/>
  <c r="AO21" i="13"/>
  <c r="AN21" i="13"/>
  <c r="L18" i="13"/>
  <c r="AJ21" i="13" l="1"/>
  <c r="B5" i="13" s="1"/>
  <c r="AJ22" i="13"/>
  <c r="AJ23" i="13"/>
  <c r="AJ24" i="13"/>
  <c r="AJ25" i="13"/>
  <c r="AJ26" i="13"/>
  <c r="AJ27" i="13"/>
  <c r="AJ28" i="13"/>
  <c r="AJ29" i="13"/>
  <c r="AJ30" i="13"/>
  <c r="AJ31" i="13"/>
  <c r="AJ32" i="13"/>
  <c r="AJ33" i="13"/>
  <c r="AJ34" i="13"/>
  <c r="AJ35" i="13"/>
  <c r="AJ36" i="13"/>
  <c r="AJ37" i="13"/>
  <c r="AJ38" i="13"/>
  <c r="AJ39" i="13"/>
  <c r="AJ20" i="13"/>
  <c r="E23" i="1"/>
  <c r="E21" i="1" s="1"/>
  <c r="B5" i="12"/>
  <c r="D22" i="1" s="1"/>
  <c r="T23" i="12"/>
  <c r="S23" i="12"/>
  <c r="T22" i="12"/>
  <c r="S22" i="12"/>
  <c r="D23" i="1" l="1"/>
  <c r="D21" i="1" s="1"/>
  <c r="AD18" i="13"/>
  <c r="AE18" i="13"/>
  <c r="AC18" i="13" l="1"/>
  <c r="E22" i="13" l="1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E21" i="13" l="1"/>
  <c r="E20" i="13"/>
  <c r="M18" i="13"/>
  <c r="K18" i="13"/>
  <c r="B4" i="13"/>
  <c r="B3" i="13"/>
  <c r="B1" i="13"/>
  <c r="B1" i="12" l="1"/>
  <c r="B3" i="12"/>
  <c r="B4" i="12"/>
  <c r="K18" i="12"/>
  <c r="L18" i="12"/>
  <c r="E22" i="12"/>
  <c r="E23" i="12"/>
  <c r="B36" i="1"/>
  <c r="H41" i="1"/>
  <c r="H39" i="1" s="1"/>
  <c r="H38" i="1" l="1"/>
</calcChain>
</file>

<file path=xl/sharedStrings.xml><?xml version="1.0" encoding="utf-8"?>
<sst xmlns="http://schemas.openxmlformats.org/spreadsheetml/2006/main" count="534" uniqueCount="495">
  <si>
    <t>XXXXXX</t>
  </si>
  <si>
    <t>Version</t>
  </si>
  <si>
    <t>Total</t>
  </si>
  <si>
    <t>Revision</t>
  </si>
  <si>
    <t>Tel: +41 58 631 00 00</t>
  </si>
  <si>
    <t>en</t>
  </si>
  <si>
    <t>www.finma.ch</t>
  </si>
  <si>
    <t>CH-3003 Bern</t>
  </si>
  <si>
    <t>Tel: +41 31 327 91 00</t>
  </si>
  <si>
    <t>Fax: +41 31 327 91 01</t>
  </si>
  <si>
    <t>Amounts in 1'000 CHF</t>
  </si>
  <si>
    <t>Survey</t>
  </si>
  <si>
    <t>Forms</t>
  </si>
  <si>
    <t>Language</t>
  </si>
  <si>
    <t xml:space="preserve"> -&gt; Press Tab to move from cell to cell</t>
  </si>
  <si>
    <t>Cut-off date</t>
  </si>
  <si>
    <t>DD.MM.YYYY</t>
  </si>
  <si>
    <t>Company name:</t>
  </si>
  <si>
    <t>number of errors</t>
  </si>
  <si>
    <t>number of warnings</t>
  </si>
  <si>
    <r>
      <t>Comments:</t>
    </r>
    <r>
      <rPr>
        <sz val="10"/>
        <color indexed="8"/>
        <rFont val="Arial"/>
        <family val="2"/>
      </rPr>
      <t xml:space="preserve"> Please use a separate document for your comments to this delivery and include</t>
    </r>
  </si>
  <si>
    <t>Swiss National Bank</t>
  </si>
  <si>
    <t>Ordering survey documents:</t>
  </si>
  <si>
    <t>Questions on surveys:</t>
  </si>
  <si>
    <t>P.O. Box</t>
  </si>
  <si>
    <t>CH-8022 Zurich</t>
  </si>
  <si>
    <t>Subject:</t>
  </si>
  <si>
    <t>Swiss Financial Market Supervisory Authority FINMA</t>
  </si>
  <si>
    <t>Questions on data collection:</t>
  </si>
  <si>
    <t>Consistency checks</t>
  </si>
  <si>
    <t>SNB code</t>
  </si>
  <si>
    <t>Period</t>
  </si>
  <si>
    <t>Current period</t>
  </si>
  <si>
    <t>Previous period</t>
  </si>
  <si>
    <t xml:space="preserve"> or</t>
  </si>
  <si>
    <t>Capital base</t>
  </si>
  <si>
    <t>Tier 1 capital</t>
  </si>
  <si>
    <t>Hidden reserves</t>
  </si>
  <si>
    <t>Counterparty type</t>
  </si>
  <si>
    <t>Specific provisions / allowances</t>
  </si>
  <si>
    <t>Off B/S positions</t>
  </si>
  <si>
    <t>Credit equivalent of derivatives</t>
  </si>
  <si>
    <t>Credit equivalent of SFTs</t>
  </si>
  <si>
    <t>Mortgages</t>
  </si>
  <si>
    <t>Other positions</t>
  </si>
  <si>
    <t>Financial collateral</t>
  </si>
  <si>
    <t>Indirect positions from credit risk mitigation</t>
  </si>
  <si>
    <t>Position before credit risk mitigation and before weighting, net of specific provisions / allowances</t>
  </si>
  <si>
    <t>Netting</t>
  </si>
  <si>
    <t>Guarantees</t>
  </si>
  <si>
    <t>Credit risk mitigation impact</t>
  </si>
  <si>
    <t>Total position (after weighting)</t>
  </si>
  <si>
    <t>Guarantees 
and credit derivatives</t>
  </si>
  <si>
    <t>20 Largest Exposures Reporting (LER)</t>
  </si>
  <si>
    <t>Laupenstrasse 27</t>
  </si>
  <si>
    <t>Direct positions after credit conversion factors and net of specific provisions / allowances</t>
  </si>
  <si>
    <t>LER20_02</t>
  </si>
  <si>
    <t>LER20_01</t>
  </si>
  <si>
    <t>LER20_01..02</t>
  </si>
  <si>
    <t>C_CPB.T1C</t>
  </si>
  <si>
    <t>C_CPB.HIR</t>
  </si>
  <si>
    <t>D1_CUP</t>
  </si>
  <si>
    <t>D1_PRP</t>
  </si>
  <si>
    <t>S_CRD_CRDType_CPN</t>
  </si>
  <si>
    <t>S_CRD_CRDType_CPT</t>
  </si>
  <si>
    <t>S_CRD_CRDType_SPP</t>
  </si>
  <si>
    <t>S_CRD_CRDType_DIP.OBP</t>
  </si>
  <si>
    <t>S_CRD_CRDType_DIP.CED</t>
  </si>
  <si>
    <t>S_CRD_CRDType_DIP.CES</t>
  </si>
  <si>
    <t>S_CRD_CRDType_DIP.MOR</t>
  </si>
  <si>
    <t>S_CRD_CRDType_DIP.UAS</t>
  </si>
  <si>
    <t>S_CRD_CRDType_DIP.OTH</t>
  </si>
  <si>
    <t>S_CRD_CRDType_INP.FIC</t>
  </si>
  <si>
    <t>S_CRD_CRDType_INP.GCD</t>
  </si>
  <si>
    <t>S_CRD_CRDType_PBR</t>
  </si>
  <si>
    <t>S_CRD_CRDType_CRM.NET</t>
  </si>
  <si>
    <t>S_CRD_CRDType_CRM.CRD</t>
  </si>
  <si>
    <t>S_CRD_CRDType_CRM.FIC</t>
  </si>
  <si>
    <t>S_CRD_CRDType_CRM.GUA</t>
  </si>
  <si>
    <t>S_CRD_CRDType_TOP</t>
  </si>
  <si>
    <t>S_CRD_CRDType_COM</t>
  </si>
  <si>
    <t>Values Counterparty type</t>
  </si>
  <si>
    <t>CAN</t>
  </si>
  <si>
    <t>Swiss Canton</t>
  </si>
  <si>
    <t>MUN</t>
  </si>
  <si>
    <t>Swiss Municipality</t>
  </si>
  <si>
    <t>FPS</t>
  </si>
  <si>
    <t>Foreign PSE</t>
  </si>
  <si>
    <t>BSS</t>
  </si>
  <si>
    <t>Swiss SIB</t>
  </si>
  <si>
    <t>BFS</t>
  </si>
  <si>
    <t>Foreign G-SIB</t>
  </si>
  <si>
    <t>BSN</t>
  </si>
  <si>
    <t>Swiss bank (no SIB)</t>
  </si>
  <si>
    <t>BFN</t>
  </si>
  <si>
    <t>CBS</t>
  </si>
  <si>
    <t>Swiss Pfandbrief Institutes</t>
  </si>
  <si>
    <t>FEO</t>
  </si>
  <si>
    <t>Other financial entity</t>
  </si>
  <si>
    <t>INV</t>
  </si>
  <si>
    <t>Investment structure</t>
  </si>
  <si>
    <t>UNC</t>
  </si>
  <si>
    <t>Unknown client</t>
  </si>
  <si>
    <t>NFC</t>
  </si>
  <si>
    <t>Non-financial corporate</t>
  </si>
  <si>
    <t>PRI</t>
  </si>
  <si>
    <t>Private person</t>
  </si>
  <si>
    <t>Underlying and securities</t>
  </si>
  <si>
    <t>Credit derivatives</t>
  </si>
  <si>
    <t>S_CRD_CRDType_COD</t>
  </si>
  <si>
    <t>Total adjusted position (after weighting)</t>
  </si>
  <si>
    <t>S_CRD_CRDType_TAP</t>
  </si>
  <si>
    <t>S_CRD_CRDType_ID</t>
  </si>
  <si>
    <t>basel3@finma.ch</t>
  </si>
  <si>
    <t>OTH</t>
  </si>
  <si>
    <t>LER_K01_01</t>
  </si>
  <si>
    <t>LER_K01_02</t>
  </si>
  <si>
    <t>LER_K01_03</t>
  </si>
  <si>
    <t>LER_01</t>
  </si>
  <si>
    <t>LER_02</t>
  </si>
  <si>
    <t>LER20_K02_01</t>
  </si>
  <si>
    <t>LER20_K02_02</t>
  </si>
  <si>
    <t>Mandatory fields</t>
  </si>
  <si>
    <t>LER20_K02_05</t>
  </si>
  <si>
    <t>LER20_K02_06</t>
  </si>
  <si>
    <t>LER20_K02_11</t>
  </si>
  <si>
    <t>LER20_K02_12</t>
  </si>
  <si>
    <t>Total Position before CRM is the sum of its parts</t>
  </si>
  <si>
    <t>Total Position after weighting and CRM is equal or less than Position before CRM</t>
  </si>
  <si>
    <t>Specific provisions/allowances have been reported as positive values</t>
  </si>
  <si>
    <t>LER_K02
_07</t>
  </si>
  <si>
    <t>LER20_K</t>
  </si>
  <si>
    <t>Group</t>
  </si>
  <si>
    <r>
      <t>Submission deadline:
LER20_K</t>
    </r>
    <r>
      <rPr>
        <sz val="10"/>
        <rFont val="Arial"/>
        <family val="2"/>
      </rPr>
      <t xml:space="preserve">: The forms, which are required on a </t>
    </r>
    <r>
      <rPr>
        <b/>
        <sz val="10"/>
        <rFont val="Arial"/>
        <family val="2"/>
      </rPr>
      <t>annual</t>
    </r>
    <r>
      <rPr>
        <sz val="10"/>
        <rFont val="Arial"/>
        <family val="2"/>
      </rPr>
      <t xml:space="preserve"> basis, must be submitted </t>
    </r>
    <r>
      <rPr>
        <b/>
        <sz val="10"/>
        <rFont val="Arial"/>
        <family val="2"/>
      </rPr>
      <t>within six weeks</t>
    </r>
    <r>
      <rPr>
        <sz val="10"/>
        <rFont val="Arial"/>
        <family val="2"/>
      </rPr>
      <t>.</t>
    </r>
  </si>
  <si>
    <t>Hidden reserves may only be reported if tier 1 capital is reported</t>
  </si>
  <si>
    <t>One and only one Tier 1 capital may be reported</t>
  </si>
  <si>
    <t>All values must be positive</t>
  </si>
  <si>
    <t>Counterparty ID is unique</t>
  </si>
  <si>
    <t>Total Position (AC) is greater than or equal to total adjusted position (AD)</t>
  </si>
  <si>
    <t>Foreign bank (no G-SIB)</t>
  </si>
  <si>
    <t>Other</t>
  </si>
  <si>
    <t>Techn. no.</t>
  </si>
  <si>
    <t>Country</t>
  </si>
  <si>
    <t>CHE</t>
  </si>
  <si>
    <t>LIE</t>
  </si>
  <si>
    <t>ABW</t>
  </si>
  <si>
    <t>AFG</t>
  </si>
  <si>
    <t>AGO</t>
  </si>
  <si>
    <t xml:space="preserve">AIA </t>
  </si>
  <si>
    <t xml:space="preserve">ALA </t>
  </si>
  <si>
    <t>ALB</t>
  </si>
  <si>
    <t>AND</t>
  </si>
  <si>
    <t>ARE</t>
  </si>
  <si>
    <t>ARG</t>
  </si>
  <si>
    <t>ARM</t>
  </si>
  <si>
    <t xml:space="preserve">ASC </t>
  </si>
  <si>
    <t xml:space="preserve">ASM </t>
  </si>
  <si>
    <t xml:space="preserve">ATA </t>
  </si>
  <si>
    <t xml:space="preserve">ATF </t>
  </si>
  <si>
    <t>ATG</t>
  </si>
  <si>
    <t>AUS</t>
  </si>
  <si>
    <t>AUT</t>
  </si>
  <si>
    <t>AZE</t>
  </si>
  <si>
    <t>BDI</t>
  </si>
  <si>
    <t>BEL</t>
  </si>
  <si>
    <t>BEN</t>
  </si>
  <si>
    <t>BES</t>
  </si>
  <si>
    <t>BFA</t>
  </si>
  <si>
    <t>BGD</t>
  </si>
  <si>
    <t>BGR</t>
  </si>
  <si>
    <t>BHR</t>
  </si>
  <si>
    <t>BHS</t>
  </si>
  <si>
    <t>BIH</t>
  </si>
  <si>
    <t xml:space="preserve">BLM </t>
  </si>
  <si>
    <t>BLR</t>
  </si>
  <si>
    <t>BLZ</t>
  </si>
  <si>
    <t>BMU</t>
  </si>
  <si>
    <t>BOL</t>
  </si>
  <si>
    <t>BRA</t>
  </si>
  <si>
    <t>BRB</t>
  </si>
  <si>
    <t>BRN</t>
  </si>
  <si>
    <t>BTN</t>
  </si>
  <si>
    <t xml:space="preserve">BVT </t>
  </si>
  <si>
    <t>BWA</t>
  </si>
  <si>
    <t>CAF</t>
  </si>
  <si>
    <t xml:space="preserve">CCK </t>
  </si>
  <si>
    <t>CHL</t>
  </si>
  <si>
    <t>CHN</t>
  </si>
  <si>
    <t>CIV</t>
  </si>
  <si>
    <t>CMR</t>
  </si>
  <si>
    <t>COD</t>
  </si>
  <si>
    <t>COG</t>
  </si>
  <si>
    <t xml:space="preserve">COK </t>
  </si>
  <si>
    <t>COL</t>
  </si>
  <si>
    <t>COM</t>
  </si>
  <si>
    <t xml:space="preserve">CPT </t>
  </si>
  <si>
    <t>CPV</t>
  </si>
  <si>
    <t>CRI</t>
  </si>
  <si>
    <t>CUB</t>
  </si>
  <si>
    <t>CUW</t>
  </si>
  <si>
    <t xml:space="preserve">CXR </t>
  </si>
  <si>
    <t>CYM</t>
  </si>
  <si>
    <t>CYP</t>
  </si>
  <si>
    <t>CZE</t>
  </si>
  <si>
    <t>DEU</t>
  </si>
  <si>
    <t xml:space="preserve">DGA </t>
  </si>
  <si>
    <t>DJI</t>
  </si>
  <si>
    <t>DMA</t>
  </si>
  <si>
    <t>DNK</t>
  </si>
  <si>
    <t>DOM</t>
  </si>
  <si>
    <t>DZA</t>
  </si>
  <si>
    <t>ECU</t>
  </si>
  <si>
    <t>EGY</t>
  </si>
  <si>
    <t>ERI</t>
  </si>
  <si>
    <t>ESH</t>
  </si>
  <si>
    <t>ESP</t>
  </si>
  <si>
    <t>EST</t>
  </si>
  <si>
    <t>ETH</t>
  </si>
  <si>
    <t>FIN</t>
  </si>
  <si>
    <t>FJI</t>
  </si>
  <si>
    <t>FLK</t>
  </si>
  <si>
    <t>FRA</t>
  </si>
  <si>
    <t>FRO</t>
  </si>
  <si>
    <t>FSM</t>
  </si>
  <si>
    <t xml:space="preserve">FXX </t>
  </si>
  <si>
    <t>GAB</t>
  </si>
  <si>
    <t>GBR</t>
  </si>
  <si>
    <t>GEO</t>
  </si>
  <si>
    <t>GGY</t>
  </si>
  <si>
    <t>GHA</t>
  </si>
  <si>
    <t>GIB</t>
  </si>
  <si>
    <t>GIN</t>
  </si>
  <si>
    <t xml:space="preserve">GLP </t>
  </si>
  <si>
    <t>GMB</t>
  </si>
  <si>
    <t>GNB</t>
  </si>
  <si>
    <t>GNQ</t>
  </si>
  <si>
    <t>GRC</t>
  </si>
  <si>
    <t>GRD</t>
  </si>
  <si>
    <t>GRL</t>
  </si>
  <si>
    <t>GTM</t>
  </si>
  <si>
    <t>GUF</t>
  </si>
  <si>
    <t xml:space="preserve">GUM </t>
  </si>
  <si>
    <t>GUY</t>
  </si>
  <si>
    <t>HKG</t>
  </si>
  <si>
    <t xml:space="preserve">HMD </t>
  </si>
  <si>
    <t>HND</t>
  </si>
  <si>
    <t>HRV</t>
  </si>
  <si>
    <t>HTI</t>
  </si>
  <si>
    <t>HUN</t>
  </si>
  <si>
    <t>IDN</t>
  </si>
  <si>
    <t>IMN</t>
  </si>
  <si>
    <t>IND</t>
  </si>
  <si>
    <t xml:space="preserve">IOT </t>
  </si>
  <si>
    <t>IRL</t>
  </si>
  <si>
    <t>IRN</t>
  </si>
  <si>
    <t>IRQ</t>
  </si>
  <si>
    <t>ISL</t>
  </si>
  <si>
    <t>ISR</t>
  </si>
  <si>
    <t>ITA</t>
  </si>
  <si>
    <t>JAM</t>
  </si>
  <si>
    <t>JEY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</si>
  <si>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</si>
  <si>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</si>
  <si>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</si>
  <si>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</si>
  <si>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</si>
  <si>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</si>
  <si>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</si>
  <si>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</si>
  <si>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</si>
  <si>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</si>
  <si>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</si>
  <si>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</si>
  <si>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</si>
  <si>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</si>
  <si>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</si>
  <si>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LKA</t>
  </si>
  <si>
    <t>LSO</t>
  </si>
  <si>
    <t>LTU</t>
  </si>
  <si>
    <t>LUX</t>
  </si>
  <si>
    <t>LVA</t>
  </si>
  <si>
    <t>MAC</t>
  </si>
  <si>
    <t xml:space="preserve">MAF 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</si>
  <si>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</si>
  <si>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</si>
  <si>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</si>
  <si>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</si>
  <si>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</si>
  <si>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</si>
  <si>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</si>
  <si>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</si>
  <si>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</si>
  <si>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</si>
  <si>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</si>
  <si>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</si>
  <si>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</si>
  <si>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 xml:space="preserve">MNP </t>
  </si>
  <si>
    <t>MOZ</t>
  </si>
  <si>
    <t>MRT</t>
  </si>
  <si>
    <t xml:space="preserve">MSR </t>
  </si>
  <si>
    <t xml:space="preserve">MTQ </t>
  </si>
  <si>
    <t>MUS</t>
  </si>
  <si>
    <t>MWI</t>
  </si>
  <si>
    <t>MYS</t>
  </si>
  <si>
    <t xml:space="preserve">MYT </t>
  </si>
  <si>
    <t>NAM</t>
  </si>
  <si>
    <t>NCL</t>
  </si>
  <si>
    <t>NER</t>
  </si>
  <si>
    <t xml:space="preserve">NFK </t>
  </si>
  <si>
    <t>NGA</t>
  </si>
  <si>
    <t>NIC</t>
  </si>
  <si>
    <t xml:space="preserve">NIU </t>
  </si>
  <si>
    <t>NLD</t>
  </si>
  <si>
    <t>NOR</t>
  </si>
  <si>
    <t>NPL</t>
  </si>
  <si>
    <t>NRU</t>
  </si>
  <si>
    <t>NZL</t>
  </si>
  <si>
    <t>OMN</t>
  </si>
  <si>
    <t>PAK</t>
  </si>
  <si>
    <t>PAN</t>
  </si>
  <si>
    <t xml:space="preserve">PCN </t>
  </si>
  <si>
    <t>PER</t>
  </si>
  <si>
    <t>PHL</t>
  </si>
  <si>
    <t>PLW</t>
  </si>
  <si>
    <t>PNG</t>
  </si>
  <si>
    <t>POL</t>
  </si>
  <si>
    <t xml:space="preserve">PRI </t>
  </si>
  <si>
    <t>PRK</t>
  </si>
  <si>
    <t>PRT</t>
  </si>
  <si>
    <t>PRY</t>
  </si>
  <si>
    <t>PSE</t>
  </si>
  <si>
    <t>PYF</t>
  </si>
  <si>
    <t>QAT</t>
  </si>
  <si>
    <t>REU</t>
  </si>
  <si>
    <t>ROU</t>
  </si>
  <si>
    <t>RUS</t>
  </si>
  <si>
    <t>RWA</t>
  </si>
  <si>
    <t>SAU</t>
  </si>
  <si>
    <t>SDN</t>
  </si>
  <si>
    <t>SEN</t>
  </si>
  <si>
    <t>SGP</t>
  </si>
  <si>
    <t xml:space="preserve">SGS </t>
  </si>
  <si>
    <t>SHN</t>
  </si>
  <si>
    <t xml:space="preserve">SJM </t>
  </si>
  <si>
    <t>SLB</t>
  </si>
  <si>
    <t>SLE</t>
  </si>
  <si>
    <t>SLV</t>
  </si>
  <si>
    <t>SMR</t>
  </si>
  <si>
    <t>SOM</t>
  </si>
  <si>
    <t xml:space="preserve">SPM </t>
  </si>
  <si>
    <t>SRB</t>
  </si>
  <si>
    <t>SSD</t>
  </si>
  <si>
    <t>STP</t>
  </si>
  <si>
    <t>SUR</t>
  </si>
  <si>
    <t>SVK</t>
  </si>
  <si>
    <t>SVN</t>
  </si>
  <si>
    <t>SWE</t>
  </si>
  <si>
    <t>SWZ</t>
  </si>
  <si>
    <t>SXM</t>
  </si>
  <si>
    <t>SYC</t>
  </si>
  <si>
    <t>SYR</t>
  </si>
  <si>
    <t>TAA</t>
  </si>
  <si>
    <t>TCA</t>
  </si>
  <si>
    <t>TCD</t>
  </si>
  <si>
    <t>TGO</t>
  </si>
  <si>
    <t>THA</t>
  </si>
  <si>
    <t>TJK</t>
  </si>
  <si>
    <t xml:space="preserve">TKL </t>
  </si>
  <si>
    <t>TKM</t>
  </si>
  <si>
    <t>TLS</t>
  </si>
  <si>
    <t>TON</t>
  </si>
  <si>
    <t>TTO</t>
  </si>
  <si>
    <t>TUN</t>
  </si>
  <si>
    <t>TUR</t>
  </si>
  <si>
    <t>TUV</t>
  </si>
  <si>
    <t>TWN</t>
  </si>
  <si>
    <t>TZA</t>
  </si>
  <si>
    <t>UGA</t>
  </si>
  <si>
    <t>UKR</t>
  </si>
  <si>
    <t xml:space="preserve">UMI </t>
  </si>
  <si>
    <t>URY</t>
  </si>
  <si>
    <t>USA</t>
  </si>
  <si>
    <t>UZB</t>
  </si>
  <si>
    <t>VAT</t>
  </si>
  <si>
    <t>VCT</t>
  </si>
  <si>
    <t>VEN</t>
  </si>
  <si>
    <t xml:space="preserve">VGB </t>
  </si>
  <si>
    <t xml:space="preserve">VIR </t>
  </si>
  <si>
    <t>VNM</t>
  </si>
  <si>
    <t>VUT</t>
  </si>
  <si>
    <t>WLF</t>
  </si>
  <si>
    <t>WSM</t>
  </si>
  <si>
    <t>XIF</t>
  </si>
  <si>
    <t>XIG</t>
  </si>
  <si>
    <t>XKL</t>
  </si>
  <si>
    <t xml:space="preserve">XKX </t>
  </si>
  <si>
    <t>XPU</t>
  </si>
  <si>
    <t>XVL</t>
  </si>
  <si>
    <t>XVU</t>
  </si>
  <si>
    <t>YEM</t>
  </si>
  <si>
    <t>ZAF</t>
  </si>
  <si>
    <t>ZMB</t>
  </si>
  <si>
    <t>ZWE</t>
  </si>
  <si>
    <r>
      <t xml:space="preserve">Country of domicile
</t>
    </r>
    <r>
      <rPr>
        <sz val="10"/>
        <color rgb="FF0070C0"/>
        <rFont val="Arial"/>
        <family val="2"/>
      </rPr>
      <t>ISO3-Code
(e.g. CHE)</t>
    </r>
  </si>
  <si>
    <r>
      <t xml:space="preserve">Counterparty ID
</t>
    </r>
    <r>
      <rPr>
        <sz val="10"/>
        <color rgb="FF0070C0"/>
        <rFont val="Arial"/>
        <family val="2"/>
      </rPr>
      <t>following special characters excluded:
&lt; &gt; &amp; ' /</t>
    </r>
  </si>
  <si>
    <r>
      <rPr>
        <b/>
        <sz val="10"/>
        <color indexed="8"/>
        <rFont val="Arial"/>
        <family val="2"/>
      </rPr>
      <t>Explanations:</t>
    </r>
    <r>
      <rPr>
        <sz val="10"/>
        <color indexed="8"/>
        <rFont val="Arial"/>
        <family val="2"/>
      </rPr>
      <t xml:space="preserve"> Please read the explanations required for this survey at: </t>
    </r>
    <r>
      <rPr>
        <i/>
        <u/>
        <sz val="10"/>
        <color indexed="8"/>
        <rFont val="Arial"/>
        <family val="2"/>
      </rPr>
      <t>https://emi.snb.ch/en/emi/LERX</t>
    </r>
  </si>
  <si>
    <t>Statistics</t>
  </si>
  <si>
    <t>CRM-impact positions (columns Y-AB) are reported as negative values only</t>
  </si>
  <si>
    <t>CPQ</t>
  </si>
  <si>
    <t>Qualifying CCP</t>
  </si>
  <si>
    <t>CPN</t>
  </si>
  <si>
    <t>Non-qualifying CCP</t>
  </si>
  <si>
    <r>
      <t xml:space="preserve">Counterparty 
name
</t>
    </r>
    <r>
      <rPr>
        <sz val="10"/>
        <color rgb="FF0070C0"/>
        <rFont val="Arial"/>
        <family val="2"/>
      </rPr>
      <t>following special characters excluded:
&lt; &gt; &amp; ' /</t>
    </r>
  </si>
  <si>
    <r>
      <t xml:space="preserve">Comment
</t>
    </r>
    <r>
      <rPr>
        <sz val="10"/>
        <color rgb="FF0070C0"/>
        <rFont val="Arial"/>
        <family val="2"/>
      </rPr>
      <t>following special characters excluded:
&lt; &gt; &amp; ' /</t>
    </r>
  </si>
  <si>
    <t>1.1</t>
  </si>
  <si>
    <t>0</t>
  </si>
  <si>
    <t>PDT</t>
  </si>
  <si>
    <t>Additional information required can be found at www.snb.ch &gt; The SNB &gt; Statistics &gt; Surveys.</t>
  </si>
  <si>
    <t>Personal data</t>
  </si>
  <si>
    <t>2</t>
  </si>
  <si>
    <t>/Report/Observations/CRD/CRDTypeList/CRDType/CPN</t>
  </si>
  <si>
    <t>/Report/Observations/CRD/CRDTypeList/CRDType/COD</t>
  </si>
  <si>
    <t>/Report/Observations/CRD/CRDTypeList/CRDType/ID</t>
  </si>
  <si>
    <t>/Report/Observations/CRD/CRDTypeList/CRDType/CPT</t>
  </si>
  <si>
    <t>/Report/Observations/CRD/CRDTypeList/CRDType/SPP</t>
  </si>
  <si>
    <t>/Report/Observations/CRD/CRDTypeList/CRDType/DIP.OBP</t>
  </si>
  <si>
    <t>/Report/Observations/CRD/CRDTypeList/CRDType/DIP.CED</t>
  </si>
  <si>
    <t>/Report/Observations/CRD/CRDTypeList/CRDType/DIP.CES</t>
  </si>
  <si>
    <t>/Report/Observations/CRD/CRDTypeList/CRDType/DIP.MOR</t>
  </si>
  <si>
    <t>/Report/Observations/CRD/CRDTypeList/CRDType/DIP.UAS</t>
  </si>
  <si>
    <t>/Report/Observations/CRD/CRDTypeList/CRDType/DIP.OTH</t>
  </si>
  <si>
    <t>/Report/Observations/CRD/CRDTypeList/CRDType/INP.FIC</t>
  </si>
  <si>
    <t>/Report/Observations/CRD/CRDTypeList/CRDType/INP.GCD</t>
  </si>
  <si>
    <t>/Report/Observations/CRD/CRDTypeList/CRDType/PBR</t>
  </si>
  <si>
    <t>/Report/Observations/CRD/CRDTypeList/CRDType/CRM.NET</t>
  </si>
  <si>
    <t>/Report/Observations/CRD/CRDTypeList/CRDType/CRM.CRD</t>
  </si>
  <si>
    <t>/Report/Observations/CRD/CRDTypeList/CRDType/CRM.FIC</t>
  </si>
  <si>
    <t>/Report/Observations/CRD/CRDTypeList/CRDType/CRM.GUA</t>
  </si>
  <si>
    <t>/Report/Observations/CRD/CRDTypeList/CRDType/TOP</t>
  </si>
  <si>
    <t>/Report/Observations/CRD/CRDTypeList/CRDType/TAP</t>
  </si>
  <si>
    <t>/Report/Observations/CRD/CRDTypeList/CRDType/COM</t>
  </si>
  <si>
    <t>Assignment of Excel cells to subject-specific keys</t>
  </si>
  <si>
    <t>Sheet</t>
  </si>
  <si>
    <t>Subject-specific key</t>
  </si>
  <si>
    <t>Excel cell</t>
  </si>
  <si>
    <t>CPB.T1C{CUP}</t>
  </si>
  <si>
    <t>K22</t>
  </si>
  <si>
    <t>CPB.T1C{PRP}</t>
  </si>
  <si>
    <t>K23</t>
  </si>
  <si>
    <t>CPB.HIR{CUP}</t>
  </si>
  <si>
    <t>L22</t>
  </si>
  <si>
    <t>CPB.HIR{PRP}</t>
  </si>
  <si>
    <t>L23</t>
  </si>
  <si>
    <t>CRD{}#CRDType[].CPN</t>
  </si>
  <si>
    <t>K19:K39</t>
  </si>
  <si>
    <t>CRD{}#CRDType[].COD</t>
  </si>
  <si>
    <t>L19:L39</t>
  </si>
  <si>
    <t>CRD{}#CRDType[].ID</t>
  </si>
  <si>
    <t>M19:M39</t>
  </si>
  <si>
    <t>CRD{}#CRDType[].CPT</t>
  </si>
  <si>
    <t>N19:N39</t>
  </si>
  <si>
    <t>CRD{}#CRDType[].SPP</t>
  </si>
  <si>
    <t>O19:O39</t>
  </si>
  <si>
    <t>CRD{}#CRDType[].DIP.OBP</t>
  </si>
  <si>
    <t>P19:P39</t>
  </si>
  <si>
    <t>CRD{}#CRDType[].DIP.CED</t>
  </si>
  <si>
    <t>Q19:Q39</t>
  </si>
  <si>
    <t>CRD{}#CRDType[].DIP.CES</t>
  </si>
  <si>
    <t>R19:R39</t>
  </si>
  <si>
    <t>CRD{}#CRDType[].DIP.MOR</t>
  </si>
  <si>
    <t>S19:S39</t>
  </si>
  <si>
    <t>CRD{}#CRDType[].DIP.UAS</t>
  </si>
  <si>
    <t>T19:T39</t>
  </si>
  <si>
    <t>CRD{}#CRDType[].DIP.OTH</t>
  </si>
  <si>
    <t>U19:U39</t>
  </si>
  <si>
    <t>CRD{}#CRDType[].INP.FIC</t>
  </si>
  <si>
    <t>V19:V39</t>
  </si>
  <si>
    <t>CRD{}#CRDType[].INP.GCD</t>
  </si>
  <si>
    <t>W19:W39</t>
  </si>
  <si>
    <t>CRD{}#CRDType[].PBR</t>
  </si>
  <si>
    <t>X19:X39</t>
  </si>
  <si>
    <t>CRD{}#CRDType[].CRM.NET</t>
  </si>
  <si>
    <t>Y19:Y39</t>
  </si>
  <si>
    <t>CRD{}#CRDType[].CRM.CRD</t>
  </si>
  <si>
    <t>Z19:Z39</t>
  </si>
  <si>
    <t>CRD{}#CRDType[].CRM.FIC</t>
  </si>
  <si>
    <t>AA19:AA39</t>
  </si>
  <si>
    <t>CRD{}#CRDType[].CRM.GUA</t>
  </si>
  <si>
    <t>AB19:AB39</t>
  </si>
  <si>
    <t>CRD{}#CRDType[].TOP</t>
  </si>
  <si>
    <t>AC19:AC39</t>
  </si>
  <si>
    <t>CRD{}#CRDType[].TAP</t>
  </si>
  <si>
    <t>AD19:AD39</t>
  </si>
  <si>
    <t>CRD{}#CRDType[].COM</t>
  </si>
  <si>
    <t>AE19:AE39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</si>
</sst>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"/>
    <numFmt numFmtId="165" formatCode="d/mm/yyyy"/>
    <numFmt numFmtId="166" formatCode="General_)"/>
    <numFmt numFmtId="167" formatCode="#,##0_);[Red]\-#,##0_);;@"/>
    <numFmt numFmtId="168" formatCode="yyyy\-mm\-dd;@"/>
  </numFmts>
  <fonts count="37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u/>
      <sz val="10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u/>
      <sz val="8"/>
      <color indexed="12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006100"/>
      <name val="Arial"/>
      <family val="2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9"/>
      <color rgb="FFFF000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B0F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u/>
      <sz val="9"/>
      <color theme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name val="Calibri"/>
      <sz val="11.0"/>
      <b val="true"/>
    </font>
    <font>
      <name val="Calibri"/>
      <sz val="14.0"/>
      <b val="true"/>
    </font>
    <font>
      <name val="Calibri"/>
      <sz val="11.0"/>
      <u val="single"/>
      <color rgb="0000FF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0EFD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rgb="FFBCBDBC"/>
      </top>
      <bottom style="thin">
        <color rgb="FFBCBDBC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167" fontId="15" fillId="0" borderId="1" applyFill="0">
      <protection locked="0"/>
    </xf>
    <xf numFmtId="0" fontId="15" fillId="3" borderId="2" applyNumberFormat="0">
      <alignment vertical="center"/>
    </xf>
    <xf numFmtId="167" fontId="15" fillId="0" borderId="1">
      <protection locked="0"/>
    </xf>
    <xf numFmtId="0" fontId="15" fillId="0" borderId="0" applyNumberFormat="0">
      <alignment horizontal="left" vertical="top" wrapText="1" indent="1"/>
    </xf>
    <xf numFmtId="0" fontId="17" fillId="0" borderId="0" applyNumberFormat="0" applyFill="0" applyBorder="0" applyProtection="0">
      <alignment horizontal="left" vertical="top" wrapText="1"/>
    </xf>
    <xf numFmtId="167" fontId="15" fillId="0" borderId="2" applyNumberFormat="0" applyFont="0" applyAlignment="0">
      <alignment vertical="center"/>
    </xf>
    <xf numFmtId="0" fontId="5" fillId="4" borderId="3" applyNumberFormat="0" applyFont="0" applyBorder="0">
      <alignment horizontal="center" vertical="center"/>
    </xf>
    <xf numFmtId="0" fontId="19" fillId="5" borderId="0" applyNumberFormat="0" applyBorder="0" applyAlignment="0" applyProtection="0"/>
    <xf numFmtId="0" fontId="3" fillId="2" borderId="4" applyFont="0" applyBorder="0">
      <alignment horizontal="center" wrapText="1"/>
    </xf>
    <xf numFmtId="0" fontId="20" fillId="0" borderId="0" applyNumberFormat="0" applyFill="0" applyBorder="0" applyAlignment="0" applyProtection="0">
      <alignment vertical="top"/>
      <protection locked="0"/>
    </xf>
    <xf numFmtId="49" fontId="15" fillId="6" borderId="2">
      <alignment horizontal="left"/>
    </xf>
    <xf numFmtId="0" fontId="15" fillId="0" borderId="5">
      <alignment horizontal="left" wrapText="1"/>
    </xf>
    <xf numFmtId="166" fontId="3" fillId="0" borderId="0" applyFill="0" applyBorder="0">
      <alignment horizontal="left"/>
    </xf>
    <xf numFmtId="0" fontId="21" fillId="7" borderId="6">
      <alignment horizontal="center" vertical="center"/>
    </xf>
    <xf numFmtId="0" fontId="22" fillId="0" borderId="0">
      <alignment horizontal="left" wrapText="1"/>
    </xf>
    <xf numFmtId="0" fontId="15" fillId="6" borderId="2">
      <alignment horizontal="center"/>
    </xf>
    <xf numFmtId="49" fontId="15" fillId="0" borderId="1">
      <alignment horizontal="center" wrapText="1"/>
      <protection locked="0"/>
    </xf>
    <xf numFmtId="168" fontId="15" fillId="0" borderId="1">
      <alignment horizontal="center" wrapText="1"/>
      <protection locked="0"/>
    </xf>
  </cellStyleXfs>
  <cellXfs count="182">
    <xf numFmtId="0" fontId="0" fillId="0" borderId="0" xfId="0"/>
    <xf numFmtId="0" fontId="0" fillId="0" borderId="0" xfId="0" applyFont="1"/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Fill="1" applyAlignment="1">
      <alignment vertical="center" textRotation="90"/>
    </xf>
    <xf numFmtId="0" fontId="16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4" fillId="0" borderId="7" xfId="10" applyFont="1" applyBorder="1" applyAlignment="1" applyProtection="1">
      <alignment horizontal="left" readingOrder="1"/>
    </xf>
    <xf numFmtId="0" fontId="25" fillId="0" borderId="7" xfId="0" applyFont="1" applyBorder="1"/>
    <xf numFmtId="0" fontId="26" fillId="0" borderId="0" xfId="0" applyFont="1" applyAlignment="1">
      <alignment horizontal="right" readingOrder="1"/>
    </xf>
    <xf numFmtId="0" fontId="25" fillId="0" borderId="0" xfId="0" applyFont="1" applyAlignment="1">
      <alignment horizontal="right"/>
    </xf>
    <xf numFmtId="0" fontId="16" fillId="0" borderId="0" xfId="0" applyFont="1"/>
    <xf numFmtId="0" fontId="26" fillId="0" borderId="0" xfId="0" applyFont="1" applyAlignment="1">
      <alignment horizontal="left" readingOrder="1"/>
    </xf>
    <xf numFmtId="0" fontId="25" fillId="0" borderId="0" xfId="0" applyFont="1" applyAlignment="1"/>
    <xf numFmtId="0" fontId="5" fillId="0" borderId="0" xfId="0" applyFont="1" applyAlignment="1">
      <alignment horizontal="left"/>
    </xf>
    <xf numFmtId="0" fontId="24" fillId="0" borderId="0" xfId="10" applyFont="1" applyAlignment="1" applyProtection="1">
      <alignment horizontal="right"/>
    </xf>
    <xf numFmtId="0" fontId="25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7" xfId="0" applyFont="1" applyBorder="1"/>
    <xf numFmtId="0" fontId="0" fillId="0" borderId="0" xfId="0" applyBorder="1"/>
    <xf numFmtId="0" fontId="16" fillId="0" borderId="0" xfId="0" applyFont="1"/>
    <xf numFmtId="0" fontId="5" fillId="0" borderId="0" xfId="0" applyFont="1" applyAlignment="1">
      <alignment horizontal="left" vertical="top"/>
    </xf>
    <xf numFmtId="0" fontId="2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65" fontId="7" fillId="0" borderId="0" xfId="0" quotePrefix="1" applyNumberFormat="1" applyFont="1" applyBorder="1" applyAlignment="1" applyProtection="1">
      <alignment horizontal="center" vertical="center"/>
    </xf>
    <xf numFmtId="0" fontId="0" fillId="0" borderId="0" xfId="0"/>
    <xf numFmtId="0" fontId="0" fillId="0" borderId="8" xfId="0" applyBorder="1"/>
    <xf numFmtId="0" fontId="0" fillId="0" borderId="9" xfId="0" applyBorder="1"/>
    <xf numFmtId="0" fontId="17" fillId="0" borderId="0" xfId="5" applyAlignment="1">
      <alignment vertical="top"/>
    </xf>
    <xf numFmtId="49" fontId="15" fillId="6" borderId="2" xfId="11" applyAlignment="1">
      <alignment horizontal="center" vertical="center" shrinkToFit="1"/>
    </xf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167" fontId="15" fillId="0" borderId="1" xfId="1">
      <protection locked="0"/>
    </xf>
    <xf numFmtId="0" fontId="8" fillId="0" borderId="0" xfId="0" applyFont="1" applyBorder="1" applyAlignment="1"/>
    <xf numFmtId="0" fontId="5" fillId="0" borderId="0" xfId="0" applyFont="1" applyAlignment="1"/>
    <xf numFmtId="0" fontId="0" fillId="0" borderId="0" xfId="0" applyAlignment="1"/>
    <xf numFmtId="164" fontId="18" fillId="8" borderId="18" xfId="0" applyNumberFormat="1" applyFont="1" applyFill="1" applyBorder="1" applyAlignment="1" applyProtection="1">
      <alignment horizontal="center" vertical="center"/>
    </xf>
    <xf numFmtId="14" fontId="18" fillId="8" borderId="1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49" fontId="15" fillId="6" borderId="2" xfId="11" applyAlignment="1">
      <alignment horizontal="center"/>
    </xf>
    <xf numFmtId="0" fontId="5" fillId="0" borderId="7" xfId="0" applyFont="1" applyBorder="1" applyAlignment="1">
      <alignment horizontal="center"/>
    </xf>
    <xf numFmtId="49" fontId="15" fillId="6" borderId="2" xfId="11" applyFont="1" applyAlignment="1">
      <alignment horizontal="center"/>
    </xf>
    <xf numFmtId="0" fontId="15" fillId="6" borderId="2" xfId="16">
      <alignment horizontal="center"/>
    </xf>
    <xf numFmtId="0" fontId="0" fillId="0" borderId="20" xfId="0" applyFont="1" applyBorder="1" applyAlignment="1">
      <alignment horizontal="right" vertical="center"/>
    </xf>
    <xf numFmtId="0" fontId="0" fillId="0" borderId="0" xfId="0"/>
    <xf numFmtId="0" fontId="0" fillId="0" borderId="0" xfId="0" quotePrefix="1"/>
    <xf numFmtId="0" fontId="17" fillId="0" borderId="0" xfId="5" applyAlignment="1"/>
    <xf numFmtId="0" fontId="0" fillId="0" borderId="0" xfId="0"/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0" fillId="0" borderId="0" xfId="0"/>
    <xf numFmtId="0" fontId="0" fillId="0" borderId="0" xfId="0" applyFont="1" applyAlignment="1">
      <alignment horizontal="left" vertical="center"/>
    </xf>
    <xf numFmtId="49" fontId="18" fillId="8" borderId="18" xfId="0" applyNumberFormat="1" applyFont="1" applyFill="1" applyBorder="1" applyAlignment="1" applyProtection="1">
      <alignment horizontal="center" vertical="center"/>
    </xf>
    <xf numFmtId="49" fontId="18" fillId="8" borderId="19" xfId="0" quotePrefix="1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 applyFont="1" applyBorder="1" applyAlignment="1">
      <alignment horizontal="right" vertical="center"/>
    </xf>
    <xf numFmtId="14" fontId="18" fillId="8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9" fontId="18" fillId="8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9" fontId="15" fillId="6" borderId="4" xfId="11" applyFont="1" applyBorder="1" applyAlignment="1">
      <alignment horizontal="left" vertical="center" indent="1" shrinkToFit="1"/>
    </xf>
    <xf numFmtId="49" fontId="15" fillId="6" borderId="13" xfId="11" applyBorder="1" applyAlignment="1">
      <alignment horizontal="left" vertical="center" indent="1" shrinkToFit="1"/>
    </xf>
    <xf numFmtId="0" fontId="0" fillId="2" borderId="0" xfId="0" applyFont="1" applyFill="1" applyAlignment="1">
      <alignment vertical="center"/>
    </xf>
    <xf numFmtId="0" fontId="10" fillId="0" borderId="0" xfId="0" applyFont="1" applyAlignment="1">
      <alignment horizontal="left" readingOrder="1"/>
    </xf>
    <xf numFmtId="0" fontId="10" fillId="0" borderId="0" xfId="0" applyFont="1" applyAlignment="1"/>
    <xf numFmtId="0" fontId="11" fillId="0" borderId="0" xfId="10" applyFont="1" applyAlignment="1" applyProtection="1">
      <alignment horizontal="right"/>
    </xf>
    <xf numFmtId="0" fontId="10" fillId="0" borderId="0" xfId="0" applyFont="1" applyAlignment="1">
      <alignment horizontal="right"/>
    </xf>
    <xf numFmtId="0" fontId="11" fillId="0" borderId="0" xfId="10" applyFont="1" applyFill="1" applyAlignment="1" applyProtection="1">
      <alignment horizontal="right"/>
    </xf>
    <xf numFmtId="0" fontId="12" fillId="0" borderId="0" xfId="0" applyFont="1" applyFill="1" applyBorder="1" applyAlignment="1"/>
    <xf numFmtId="0" fontId="13" fillId="0" borderId="7" xfId="0" applyFont="1" applyFill="1" applyBorder="1" applyAlignment="1">
      <alignment vertical="center"/>
    </xf>
    <xf numFmtId="0" fontId="10" fillId="0" borderId="8" xfId="0" applyFont="1" applyBorder="1" applyAlignment="1">
      <alignment horizontal="left" readingOrder="1"/>
    </xf>
    <xf numFmtId="0" fontId="10" fillId="0" borderId="8" xfId="0" applyFont="1" applyBorder="1" applyAlignment="1"/>
    <xf numFmtId="0" fontId="11" fillId="0" borderId="8" xfId="10" applyFont="1" applyBorder="1" applyAlignment="1" applyProtection="1">
      <alignment horizontal="right"/>
    </xf>
    <xf numFmtId="0" fontId="30" fillId="0" borderId="0" xfId="10" applyFont="1" applyFill="1" applyAlignment="1" applyProtection="1">
      <alignment horizontal="right"/>
    </xf>
    <xf numFmtId="0" fontId="28" fillId="0" borderId="0" xfId="0" applyFont="1" applyAlignment="1">
      <alignment vertical="top"/>
    </xf>
    <xf numFmtId="0" fontId="5" fillId="0" borderId="0" xfId="0" applyFont="1" applyFill="1" applyBorder="1" applyAlignment="1" applyProtection="1">
      <alignment vertical="center" wrapText="1"/>
    </xf>
    <xf numFmtId="0" fontId="15" fillId="0" borderId="3" xfId="4" applyBorder="1" applyAlignment="1">
      <alignment horizontal="center" vertical="top"/>
    </xf>
    <xf numFmtId="0" fontId="15" fillId="0" borderId="3" xfId="4" applyFont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0" xfId="0"/>
    <xf numFmtId="0" fontId="5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/>
    <xf numFmtId="0" fontId="0" fillId="0" borderId="15" xfId="0" applyFont="1" applyFill="1" applyBorder="1" applyAlignment="1" applyProtection="1">
      <alignment wrapText="1"/>
    </xf>
    <xf numFmtId="0" fontId="15" fillId="6" borderId="2" xfId="16" applyBorder="1">
      <alignment horizontal="center"/>
    </xf>
    <xf numFmtId="0" fontId="0" fillId="0" borderId="16" xfId="0" applyFont="1" applyFill="1" applyBorder="1" applyAlignment="1" applyProtection="1">
      <alignment wrapText="1"/>
    </xf>
    <xf numFmtId="0" fontId="9" fillId="0" borderId="8" xfId="0" applyFont="1" applyFill="1" applyBorder="1" applyAlignment="1" applyProtection="1">
      <alignment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horizontal="left" vertical="center" wrapText="1" indent="1"/>
    </xf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65" fontId="7" fillId="0" borderId="0" xfId="0" quotePrefix="1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top"/>
    </xf>
    <xf numFmtId="0" fontId="19" fillId="0" borderId="0" xfId="8" applyFill="1" applyAlignment="1"/>
    <xf numFmtId="0" fontId="19" fillId="0" borderId="0" xfId="8" applyFill="1"/>
    <xf numFmtId="0" fontId="14" fillId="0" borderId="0" xfId="0" applyFont="1" applyFill="1"/>
    <xf numFmtId="0" fontId="5" fillId="0" borderId="0" xfId="0" applyFont="1" applyFill="1" applyBorder="1" applyProtection="1"/>
    <xf numFmtId="0" fontId="31" fillId="0" borderId="0" xfId="0" applyFont="1" applyAlignment="1">
      <alignment horizontal="right"/>
    </xf>
    <xf numFmtId="0" fontId="0" fillId="0" borderId="0" xfId="0"/>
    <xf numFmtId="0" fontId="15" fillId="0" borderId="3" xfId="4" applyFont="1" applyBorder="1" applyAlignment="1">
      <alignment horizontal="left" vertical="top" wrapText="1" indent="1"/>
    </xf>
    <xf numFmtId="0" fontId="15" fillId="0" borderId="4" xfId="4" applyFont="1" applyBorder="1" applyAlignment="1">
      <alignment horizontal="left" vertical="top" wrapText="1" indent="1"/>
    </xf>
    <xf numFmtId="0" fontId="15" fillId="0" borderId="14" xfId="4" applyFont="1" applyBorder="1" applyAlignment="1">
      <alignment horizontal="left" vertical="top" wrapText="1" indent="1"/>
    </xf>
    <xf numFmtId="49" fontId="15" fillId="0" borderId="1" xfId="17">
      <alignment horizontal="center" wrapText="1"/>
      <protection locked="0"/>
    </xf>
    <xf numFmtId="0" fontId="5" fillId="0" borderId="0" xfId="0" applyFont="1" applyAlignment="1">
      <alignment horizontal="right" indent="1"/>
    </xf>
    <xf numFmtId="0" fontId="0" fillId="0" borderId="0" xfId="0"/>
    <xf numFmtId="0" fontId="1" fillId="0" borderId="0" xfId="0" applyFont="1"/>
    <xf numFmtId="0" fontId="0" fillId="0" borderId="0" xfId="0"/>
    <xf numFmtId="49" fontId="15" fillId="0" borderId="2" xfId="6" applyNumberFormat="1" applyFont="1" applyAlignment="1">
      <alignment horizontal="center" vertical="center"/>
    </xf>
    <xf numFmtId="0" fontId="32" fillId="0" borderId="0" xfId="0" applyFont="1"/>
    <xf numFmtId="49" fontId="15" fillId="6" borderId="13" xfId="11" applyFont="1" applyBorder="1" applyAlignment="1">
      <alignment horizontal="left" vertical="center" indent="1" shrinkToFit="1"/>
    </xf>
    <xf numFmtId="49" fontId="0" fillId="0" borderId="1" xfId="17" applyFont="1">
      <alignment horizontal="center"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21" fillId="7" borderId="6" xfId="14">
      <alignment horizontal="center" vertical="center"/>
    </xf>
    <xf numFmtId="0" fontId="21" fillId="7" borderId="6" xfId="14" quotePrefix="1">
      <alignment horizontal="center" vertical="center"/>
    </xf>
    <xf numFmtId="0" fontId="21" fillId="0" borderId="0" xfId="0" applyFont="1" applyFill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27" fillId="0" borderId="0" xfId="0" applyFont="1" applyFill="1" applyAlignment="1"/>
    <xf numFmtId="0" fontId="5" fillId="0" borderId="0" xfId="0" applyFont="1" applyAlignment="1">
      <alignment vertical="top" wrapText="1"/>
    </xf>
    <xf numFmtId="0" fontId="0" fillId="0" borderId="0" xfId="0" applyFill="1"/>
    <xf numFmtId="0" fontId="0" fillId="0" borderId="0" xfId="0" applyAlignment="1">
      <alignment vertical="top" wrapText="1"/>
    </xf>
    <xf numFmtId="0" fontId="0" fillId="0" borderId="0" xfId="0"/>
    <xf numFmtId="0" fontId="32" fillId="0" borderId="0" xfId="0" quotePrefix="1" applyFont="1" applyAlignment="1">
      <alignment vertical="top"/>
    </xf>
    <xf numFmtId="49" fontId="0" fillId="0" borderId="1" xfId="17" applyFont="1" applyFill="1">
      <alignment horizontal="center" wrapText="1"/>
      <protection locked="0"/>
    </xf>
    <xf numFmtId="0" fontId="0" fillId="0" borderId="0" xfId="0"/>
    <xf numFmtId="0" fontId="0" fillId="0" borderId="0" xfId="0"/>
    <xf numFmtId="0" fontId="17" fillId="0" borderId="0" xfId="5" quotePrefix="1" applyAlignment="1">
      <alignment horizontal="left" wrapText="1"/>
    </xf>
    <xf numFmtId="0" fontId="17" fillId="0" borderId="0" xfId="5" applyAlignment="1">
      <alignment horizontal="left" wrapText="1"/>
    </xf>
    <xf numFmtId="0" fontId="28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/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3" fillId="6" borderId="22" xfId="0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center" wrapText="1"/>
    </xf>
    <xf numFmtId="49" fontId="0" fillId="8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/>
    </xf>
    <xf numFmtId="0" fontId="15" fillId="0" borderId="4" xfId="4" applyBorder="1" applyAlignment="1">
      <alignment horizontal="left" vertical="top"/>
    </xf>
    <xf numFmtId="0" fontId="15" fillId="0" borderId="14" xfId="4" applyBorder="1" applyAlignment="1">
      <alignment horizontal="left" vertical="top"/>
    </xf>
    <xf numFmtId="0" fontId="0" fillId="0" borderId="12" xfId="4" applyFont="1" applyBorder="1">
      <alignment horizontal="left" vertical="top" wrapText="1" indent="1"/>
    </xf>
    <xf numFmtId="0" fontId="15" fillId="0" borderId="17" xfId="4" applyBorder="1">
      <alignment horizontal="left" vertical="top" wrapText="1" indent="1"/>
    </xf>
    <xf numFmtId="0" fontId="0" fillId="0" borderId="25" xfId="4" applyFont="1" applyBorder="1">
      <alignment horizontal="left" vertical="top" wrapText="1" indent="1"/>
    </xf>
    <xf numFmtId="0" fontId="15" fillId="0" borderId="26" xfId="4" applyBorder="1">
      <alignment horizontal="left" vertical="top" wrapText="1" indent="1"/>
    </xf>
    <xf numFmtId="0" fontId="0" fillId="0" borderId="25" xfId="4" applyFont="1" applyFill="1" applyBorder="1" applyAlignment="1">
      <alignment horizontal="left" vertical="top" wrapText="1" indent="1"/>
    </xf>
    <xf numFmtId="0" fontId="15" fillId="0" borderId="26" xfId="4" applyFill="1" applyBorder="1" applyAlignment="1">
      <alignment horizontal="left" vertical="top" wrapText="1" indent="1"/>
    </xf>
    <xf numFmtId="0" fontId="33" fillId="0" borderId="12" xfId="10" applyFont="1" applyBorder="1" applyAlignment="1" applyProtection="1">
      <alignment horizontal="left" vertical="top" wrapText="1" indent="1"/>
    </xf>
    <xf numFmtId="0" fontId="33" fillId="0" borderId="17" xfId="10" applyFont="1" applyBorder="1" applyAlignment="1" applyProtection="1">
      <alignment horizontal="left" vertical="top" wrapText="1" indent="1"/>
    </xf>
    <xf numFmtId="0" fontId="15" fillId="0" borderId="25" xfId="4" applyBorder="1" applyAlignment="1">
      <alignment horizontal="left" vertical="top" wrapText="1" indent="1"/>
    </xf>
    <xf numFmtId="0" fontId="15" fillId="0" borderId="26" xfId="4" applyBorder="1" applyAlignment="1">
      <alignment horizontal="left" vertical="top" wrapText="1" indent="1"/>
    </xf>
    <xf numFmtId="0" fontId="0" fillId="0" borderId="4" xfId="4" applyFont="1" applyBorder="1" applyAlignment="1">
      <alignment horizontal="left" vertical="top" wrapText="1" indent="1"/>
    </xf>
    <xf numFmtId="0" fontId="15" fillId="0" borderId="13" xfId="4" applyBorder="1" applyAlignment="1">
      <alignment horizontal="left" vertical="top" wrapText="1" indent="1"/>
    </xf>
    <xf numFmtId="0" fontId="15" fillId="0" borderId="14" xfId="4" applyBorder="1" applyAlignment="1">
      <alignment horizontal="left" vertical="top" wrapText="1" indent="1"/>
    </xf>
    <xf numFmtId="0" fontId="15" fillId="0" borderId="4" xfId="4" applyBorder="1" applyAlignment="1">
      <alignment horizontal="left" vertical="top" wrapText="1" indent="1"/>
    </xf>
    <xf numFmtId="0" fontId="15" fillId="0" borderId="12" xfId="4" applyBorder="1" applyAlignment="1">
      <alignment horizontal="left" vertical="top" wrapText="1" indent="1"/>
    </xf>
    <xf numFmtId="0" fontId="15" fillId="0" borderId="17" xfId="4" applyBorder="1" applyAlignment="1">
      <alignment horizontal="left" vertical="top" wrapText="1" indent="1"/>
    </xf>
    <xf numFmtId="0" fontId="0" fillId="0" borderId="12" xfId="0" applyBorder="1" applyAlignment="1">
      <alignment horizontal="left" vertical="top" wrapText="1" indent="1"/>
    </xf>
    <xf numFmtId="0" fontId="0" fillId="0" borderId="17" xfId="0" applyBorder="1" applyAlignment="1">
      <alignment horizontal="left" vertical="top" wrapText="1" indent="1"/>
    </xf>
    <xf numFmtId="0" fontId="34" fillId="0" borderId="0" xfId="0" applyFont="true">
      <alignment wrapText="false"/>
    </xf>
    <xf numFmtId="0" fontId="35" fillId="0" borderId="0" xfId="0" applyFont="true">
      <alignment wrapText="false"/>
    </xf>
    <xf numFmtId="0" fontId="36" fillId="0" borderId="0" xfId="0" applyFont="true" applyAlignment="true">
      <alignment vertical="top" wrapText="false"/>
    </xf>
  </cellXfs>
  <cellStyles count="19">
    <cellStyle name="Beobachtung" xfId="1" xr:uid="{00000000-0005-0000-0000-000000000000}"/>
    <cellStyle name="Beobachtung (alpha)" xfId="17" xr:uid="{00000000-0005-0000-0000-000001000000}"/>
    <cellStyle name="Beobachtung (date)" xfId="18" xr:uid="{00000000-0005-0000-0000-000002000000}"/>
    <cellStyle name="Beobachtung (gesperrt)" xfId="2" xr:uid="{00000000-0005-0000-0000-000003000000}"/>
    <cellStyle name="Beobachtung (Total)" xfId="3" xr:uid="{00000000-0005-0000-0000-000004000000}"/>
    <cellStyle name="Col_Text" xfId="4" xr:uid="{00000000-0005-0000-0000-000005000000}"/>
    <cellStyle name="Eh_Titel_01" xfId="5" xr:uid="{00000000-0005-0000-0000-000006000000}"/>
    <cellStyle name="EmptyField" xfId="6" xr:uid="{00000000-0005-0000-0000-000007000000}"/>
    <cellStyle name="greyed" xfId="7" xr:uid="{00000000-0005-0000-0000-000008000000}"/>
    <cellStyle name="Gut" xfId="8" builtinId="26"/>
    <cellStyle name="HeadingTable" xfId="9" xr:uid="{00000000-0005-0000-0000-00000A000000}"/>
    <cellStyle name="Link" xfId="10" builtinId="8"/>
    <cellStyle name="NaRas" xfId="11" xr:uid="{00000000-0005-0000-0000-00000C000000}"/>
    <cellStyle name="Row_Text" xfId="12" xr:uid="{00000000-0005-0000-0000-00000D000000}"/>
    <cellStyle name="Standard" xfId="0" builtinId="0"/>
    <cellStyle name="Titel" xfId="13" xr:uid="{00000000-0005-0000-0000-00000F000000}"/>
    <cellStyle name="ValMessage" xfId="14" xr:uid="{00000000-0005-0000-0000-000010000000}"/>
    <cellStyle name="ValMessTxt" xfId="15" xr:uid="{00000000-0005-0000-0000-000011000000}"/>
    <cellStyle name="ZeN" xfId="16" xr:uid="{00000000-0005-0000-0000-000012000000}"/>
  </cellStyles>
  <dxfs count="19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ont>
        <b val="0"/>
        <i/>
        <color theme="0" tint="-0.499984740745262"/>
      </font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ont>
        <b val="0"/>
        <i/>
        <color theme="0" tint="-0.499984740745262"/>
      </font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ont>
        <b val="0"/>
        <i/>
        <color theme="0" tint="-0.499984740745262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Id">
    <xs:schema xmlns:xs="http://www.w3.org/2001/XMLSchema" xmlns="" elementFormDefault="qualified">
      <xs:element name="Report" type="Type_Report"/>
      <xs:complexType name="Type_Report">
        <xs:all>
          <xs:element name="ReportName" type="xs:string" fixed="LER20_K"/>
          <xs:element name="SubjectId" type="xs:string"/>
          <xs:element name="ReferDate" type="xs:date"/>
          <xs:element name="Version" type="xs:string" fixed="1.1"/>
          <xs:element name="Revision" type="xs:string" minOccurs="0"/>
          <xs:element name="Language" type="xs:string" minOccurs="0"/>
          <xs:element name="TechNumber" type="xs:string" minOccurs="0"/>
          <xs:element name="Observations" type="Type_Categories"/>
        </xs:all>
      </xs:complexType>
      <xs:complexType name="Type_Categories">
        <xs:all>
          <xs:element name="CPB.T1C" type="Period" minOccurs="0">
            <xs:annotation>
              <xs:documentation>Capital Base.Tier 1 capital</xs:documentation>
            </xs:annotation>
          </xs:element>
          <xs:element name="CPB.HIR" type="Period" minOccurs="0">
            <xs:annotation>
              <xs:documentation>Capital Base.Hidden Reserves</xs:documentation>
            </xs:annotation>
          </xs:element>
          <xs:element name="CRD" type="CRD" minOccurs="0">
            <xs:annotation>
              <xs:documentation>Credit</xs:documentation>
            </xs:annotation>
          </xs:element>
        </xs:all>
      </xs:complexType>
      <xs:complexType name="CRD">
        <xs:all>
          <xs:element name="CRDTypeList" type="CRDTypeList" minOccurs="0"/>
        </xs:all>
      </xs:complexType>
      <xs:complexType name="CRDTypeList">
        <xs:sequence>
          <xs:element ref="CRDType" minOccurs="1" maxOccurs="unbounded"/>
        </xs:sequence>
      </xs:complexType>
      <xs:element name="CRDType">
        <xs:annotation>
          <xs:documentation>Credit</xs:documentation>
        </xs:annotation>
        <xs:complexType>
          <xs:all>
            <xs:element name="CPN" type="xs:string" minOccurs="0">
              <xs:annotation>
                <xs:documentation>Counterparty name</xs:documentation>
              </xs:annotation>
            </xs:element>
            <xs:element name="COD" type="xs:string" minOccurs="0">
              <xs:annotation>
                <xs:documentation>Country of domicile</xs:documentation>
              </xs:annotation>
            </xs:element>
            <xs:element name="ID" type="xs:string" minOccurs="0">
              <xs:annotation>
                <xs:documentation>Counterparty ID</xs:documentation>
              </xs:annotation>
            </xs:element>
            <xs:element name="CPT" type="CPT" minOccurs="0">
              <xs:annotation>
                <xs:documentation>Counterparty type</xs:documentation>
              </xs:annotation>
            </xs:element>
            <xs:element name="SPP" type="xs:double" minOccurs="0">
              <xs:annotation>
                <xs:documentation>Specific provisions</xs:documentation>
              </xs:annotation>
            </xs:element>
            <xs:element name="DIP.OBP" type="xs:double" minOccurs="0">
              <xs:annotation>
                <xs:documentation>Off-balance-sheet positions</xs:documentation>
              </xs:annotation>
            </xs:element>
            <xs:element name="DIP.CED" type="xs:double" minOccurs="0">
              <xs:annotation>
                <xs:documentation>Credit equivalent of derivatives</xs:documentation>
              </xs:annotation>
            </xs:element>
            <xs:element name="DIP.CES" type="xs:double" minOccurs="0">
              <xs:annotation>
                <xs:documentation>Credit equivalent of SFTs</xs:documentation>
              </xs:annotation>
            </xs:element>
            <xs:element name="DIP.MOR" type="xs:double" minOccurs="0">
              <xs:annotation>
                <xs:documentation>Mortgages</xs:documentation>
              </xs:annotation>
            </xs:element>
            <xs:element name="DIP.UAS" type="xs:double" minOccurs="0">
              <xs:annotation>
                <xs:documentation>Underlying and securities</xs:documentation>
              </xs:annotation>
            </xs:element>
            <xs:element name="DIP.OTH" type="xs:double" minOccurs="0">
              <xs:annotation>
                <xs:documentation>Other positions</xs:documentation>
              </xs:annotation>
            </xs:element>
            <xs:element name="INP.FIC" type="xs:double" minOccurs="0">
              <xs:annotation>
                <xs:documentation>Financial collateral</xs:documentation>
              </xs:annotation>
            </xs:element>
            <xs:element name="INP.GCD" type="xs:double" minOccurs="0">
              <xs:annotation>
                <xs:documentation>Guarantees and credit derviatives</xs:documentation>
              </xs:annotation>
            </xs:element>
            <xs:element name="PBR" type="xs:double" minOccurs="0">
              <xs:annotation>
                <xs:documentation>Positions before risk mitigation and weighting</xs:documentation>
              </xs:annotation>
            </xs:element>
            <xs:element name="CRM.NET" type="xs:double" minOccurs="0">
              <xs:annotation>
                <xs:documentation>Netting</xs:documentation>
              </xs:annotation>
            </xs:element>
            <xs:element name="CRM.CRD" type="xs:double" minOccurs="0">
              <xs:annotation>
                <xs:documentation>Credit derivatives</xs:documentation>
              </xs:annotation>
            </xs:element>
            <xs:element name="CRM.FIC" type="xs:double" minOccurs="0">
              <xs:annotation>
                <xs:documentation>Financial collateral</xs:documentation>
              </xs:annotation>
            </xs:element>
            <xs:element name="CRM.GUA" type="xs:double" minOccurs="0">
              <xs:annotation>
                <xs:documentation>Guarantees</xs:documentation>
              </xs:annotation>
            </xs:element>
            <xs:element name="TOP" type="xs:double" minOccurs="0">
              <xs:annotation>
                <xs:documentation>Total Position</xs:documentation>
              </xs:annotation>
            </xs:element>
            <xs:element name="TAP" type="xs:double" minOccurs="0">
              <xs:annotation>
                <xs:documentation>Total adjusted position</xs:documentation>
              </xs:annotation>
            </xs:element>
            <xs:element name="COM" type="xs:string" minOccurs="0">
              <xs:annotation>
                <xs:documentation>Comments</xs:documentation>
              </xs:annotation>
            </xs:element>
          </xs:all>
        </xs:complexType>
      </xs:element>
      <xs:complexType name="Period">
        <xs:all>
          <xs:element ref="CUP" minOccurs="0"/>
          <xs:element ref="PRP" minOccurs="0"/>
        </xs:all>
      </xs:complexType>
      <xs:element name="CUP" type="xs:double">
        <xs:annotation>
          <xs:documentation>Current Period</xs:documentation>
        </xs:annotation>
      </xs:element>
      <xs:element name="PRP" type="xs:double">
        <xs:annotation>
          <xs:documentation>Previous Period</xs:documentation>
        </xs:annotation>
      </xs:element>
      <xs:simpleType name="CPT" final="restriction">
        <xs:annotation>
          <xs:documentation>Counterparty type</xs:documentation>
        </xs:annotation>
        <xs:restriction base="xs:string">
          <xs:enumeration value="CAN">
            <xs:annotation>
              <xs:documentation>Swiss Canton</xs:documentation>
            </xs:annotation>
          </xs:enumeration>
          <xs:enumeration value="MUN">
            <xs:annotation>
              <xs:documentation>Swiss Municipality</xs:documentation>
            </xs:annotation>
          </xs:enumeration>
          <xs:enumeration value="FPS">
            <xs:annotation>
              <xs:documentation>Foreign PSE</xs:documentation>
            </xs:annotation>
          </xs:enumeration>
          <xs:enumeration value="BSS">
            <xs:annotation>
              <xs:documentation>Swiss SIB</xs:documentation>
            </xs:annotation>
          </xs:enumeration>
          <xs:enumeration value="BFS">
            <xs:annotation>
              <xs:documentation>Foreign G-SIB</xs:documentation>
            </xs:annotation>
          </xs:enumeration>
          <xs:enumeration value="BSN">
            <xs:annotation>
              <xs:documentation>Swiss bank (no SIB)</xs:documentation>
            </xs:annotation>
          </xs:enumeration>
          <xs:enumeration value="BFN">
            <xs:annotation>
              <xs:documentation>Foreign Bank (no G-SIB)</xs:documentation>
            </xs:annotation>
          </xs:enumeration>
          <xs:enumeration value="CBS">
            <xs:annotation>
              <xs:documentation>Swiss Pfandbrief Institutes</xs:documentation>
            </xs:annotation>
          </xs:enumeration>
          <xs:enumeration value="CPQ">
            <xs:annotation>
              <xs:documentation>Qualifying CCP</xs:documentation>
            </xs:annotation>
          </xs:enumeration>
          <xs:enumeration value="CPN">
            <xs:annotation>
              <xs:documentation>Non-qualifying CCP</xs:documentation>
            </xs:annotation>
          </xs:enumeration>
          <xs:enumeration value="FEO">
            <xs:annotation>
              <xs:documentation>Other financial entity</xs:documentation>
            </xs:annotation>
          </xs:enumeration>
          <xs:enumeration value="INV">
            <xs:annotation>
              <xs:documentation>Investment structure</xs:documentation>
            </xs:annotation>
          </xs:enumeration>
          <xs:enumeration value="UNC">
            <xs:annotation>
              <xs:documentation>Unknown client</xs:documentation>
            </xs:annotation>
          </xs:enumeration>
          <xs:enumeration value="NFC">
            <xs:annotation>
              <xs:documentation>Non-financial corporate</xs:documentation>
            </xs:annotation>
          </xs:enumeration>
          <xs:enumeration value="PDT">
            <xs:annotation>
              <xs:documentation>Personal Data</xs:documentation>
            </xs:annotation>
          </xs:enumeration>
          <xs:enumeration value="PRI">
            <xs:annotation>
              <xs:documentation>Private person</xs:documentation>
            </xs:annotation>
          </xs:enumeration>
          <xs:enumeration value="OTH">
            <xs:annotation>
              <xs:documentation>Other</xs:documentation>
            </xs:annotation>
          </xs:enumeration>
        </xs:restriction>
      </xs:simpleType>
    </xs:schema>
  </Schema>
  <Schema ID="metaDataSchemaId">
    <xs:schema xmlns:xs="http://www.w3.org/2001/XMLSchema" xmlns="" elementFormDefault="qualified">
      <xs:element name="Report" type="Type_Report"/>
      <xs:complexType name="Type_Report">
        <xs:all>
          <xs:element name="Revision" type="xs:string" fixed="0"/>
          <xs:element name="Language" type="xs:string" fixed="en"/>
          <xs:element name="TechNumber" type="xs:string" fixed="2"/>
        </xs:all>
      </xs:complexType>
    </xs:schema>
  </Schema>
  <Map ID="1" Name="Report" RootElement="Report" SchemaID="schemaId" ShowImportExportValidationErrors="true" AutoFit="false" Append="false" PreserveSortAFLayout="true" PreserveFormat="true"/>
  <Map ID="2" Name="MetaData" RootElement="Report" SchemaID="metaDataSchemaId" ShowImportExportValidationErrors="true" AutoFit="false" Append="false" PreserveSortAFLayout="true" PreserveFormat="true"/>
</MapInfo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12" Target="../customXml/item4.xml" Type="http://schemas.openxmlformats.org/officeDocument/2006/relationships/customXml"/><Relationship Id="rId13" Target="xmlMaps.xml" Type="http://schemas.openxmlformats.org/officeDocument/2006/relationships/xmlMaps"/><Relationship Id="rId14" Target="worksheets/sheet15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drawings/_rels/vmlDrawing1.vml.rels><?xml version="1.0" encoding="UTF-8" standalone="no"?><Relationships xmlns="http://schemas.openxmlformats.org/package/2006/relationships"><Relationship Id="rId1" Target="../media/image1.wmf" Type="http://schemas.openxmlformats.org/officeDocument/2006/relationships/image"/></Relationships>
</file>

<file path=xl/drawings/_rels/vmlDrawing2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3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tables/table1.xml><?xml version="1.0" encoding="utf-8"?>
<table xmlns="http://schemas.openxmlformats.org/spreadsheetml/2006/main" id="12" displayName="Test_LER20_02" name="Test_LER20_02" ref="K19:AE39" tableType="xml">
  <tableColumns>
    <tableColumn name="/Report/Observations/CRD/CRDTypeList/CRDType/CPN" id="1" uniqueName="/Report/Observations/CRD/CRDTypeList/CRDType/CPN">
      <xmlColumnPr xpath="/Report/Observations/CRD/CRDTypeList/CRDType/CPN" xmlDataType="string" mapId="1"/>
    </tableColumn>
    <tableColumn name="/Report/Observations/CRD/CRDTypeList/CRDType/COD" id="2" uniqueName="/Report/Observations/CRD/CRDTypeList/CRDType/COD">
      <xmlColumnPr xpath="/Report/Observations/CRD/CRDTypeList/CRDType/COD" xmlDataType="string" mapId="1"/>
    </tableColumn>
    <tableColumn name="/Report/Observations/CRD/CRDTypeList/CRDType/ID" id="3" uniqueName="/Report/Observations/CRD/CRDTypeList/CRDType/ID">
      <xmlColumnPr xpath="/Report/Observations/CRD/CRDTypeList/CRDType/ID" xmlDataType="string" mapId="1"/>
    </tableColumn>
    <tableColumn name="/Report/Observations/CRD/CRDTypeList/CRDType/CPT" id="4" uniqueName="/Report/Observations/CRD/CRDTypeList/CRDType/CPT">
      <xmlColumnPr xpath="/Report/Observations/CRD/CRDTypeList/CRDType/CPT" xmlDataType="string" mapId="1"/>
    </tableColumn>
    <tableColumn name="/Report/Observations/CRD/CRDTypeList/CRDType/SPP" id="5" uniqueName="/Report/Observations/CRD/CRDTypeList/CRDType/SPP">
      <xmlColumnPr xpath="/Report/Observations/CRD/CRDTypeList/CRDType/SPP" xmlDataType="double" mapId="1"/>
    </tableColumn>
    <tableColumn name="/Report/Observations/CRD/CRDTypeList/CRDType/DIP.OBP" id="6" uniqueName="/Report/Observations/CRD/CRDTypeList/CRDType/DIP.OBP">
      <xmlColumnPr xpath="/Report/Observations/CRD/CRDTypeList/CRDType/DIP.OBP" xmlDataType="double" mapId="1"/>
    </tableColumn>
    <tableColumn name="/Report/Observations/CRD/CRDTypeList/CRDType/DIP.CED" id="7" uniqueName="/Report/Observations/CRD/CRDTypeList/CRDType/DIP.CED">
      <xmlColumnPr xpath="/Report/Observations/CRD/CRDTypeList/CRDType/DIP.CED" xmlDataType="double" mapId="1"/>
    </tableColumn>
    <tableColumn name="/Report/Observations/CRD/CRDTypeList/CRDType/DIP.CES" id="8" uniqueName="/Report/Observations/CRD/CRDTypeList/CRDType/DIP.CES">
      <xmlColumnPr xpath="/Report/Observations/CRD/CRDTypeList/CRDType/DIP.CES" xmlDataType="double" mapId="1"/>
    </tableColumn>
    <tableColumn name="/Report/Observations/CRD/CRDTypeList/CRDType/DIP.MOR" id="9" uniqueName="/Report/Observations/CRD/CRDTypeList/CRDType/DIP.MOR">
      <xmlColumnPr xpath="/Report/Observations/CRD/CRDTypeList/CRDType/DIP.MOR" xmlDataType="double" mapId="1"/>
    </tableColumn>
    <tableColumn name="/Report/Observations/CRD/CRDTypeList/CRDType/DIP.UAS" id="10" uniqueName="/Report/Observations/CRD/CRDTypeList/CRDType/DIP.UAS">
      <xmlColumnPr xpath="/Report/Observations/CRD/CRDTypeList/CRDType/DIP.UAS" xmlDataType="double" mapId="1"/>
    </tableColumn>
    <tableColumn name="/Report/Observations/CRD/CRDTypeList/CRDType/DIP.OTH" id="11" uniqueName="/Report/Observations/CRD/CRDTypeList/CRDType/DIP.OTH">
      <xmlColumnPr xpath="/Report/Observations/CRD/CRDTypeList/CRDType/DIP.OTH" xmlDataType="double" mapId="1"/>
    </tableColumn>
    <tableColumn name="/Report/Observations/CRD/CRDTypeList/CRDType/INP.FIC" id="12" uniqueName="/Report/Observations/CRD/CRDTypeList/CRDType/INP.FIC">
      <xmlColumnPr xpath="/Report/Observations/CRD/CRDTypeList/CRDType/INP.FIC" xmlDataType="double" mapId="1"/>
    </tableColumn>
    <tableColumn name="/Report/Observations/CRD/CRDTypeList/CRDType/INP.GCD" id="13" uniqueName="/Report/Observations/CRD/CRDTypeList/CRDType/INP.GCD">
      <xmlColumnPr xpath="/Report/Observations/CRD/CRDTypeList/CRDType/INP.GCD" xmlDataType="double" mapId="1"/>
    </tableColumn>
    <tableColumn name="/Report/Observations/CRD/CRDTypeList/CRDType/PBR" id="14" uniqueName="/Report/Observations/CRD/CRDTypeList/CRDType/PBR">
      <xmlColumnPr xpath="/Report/Observations/CRD/CRDTypeList/CRDType/PBR" xmlDataType="double" mapId="1"/>
    </tableColumn>
    <tableColumn name="/Report/Observations/CRD/CRDTypeList/CRDType/CRM.NET" id="15" uniqueName="/Report/Observations/CRD/CRDTypeList/CRDType/CRM.NET">
      <xmlColumnPr xpath="/Report/Observations/CRD/CRDTypeList/CRDType/CRM.NET" xmlDataType="double" mapId="1"/>
    </tableColumn>
    <tableColumn name="/Report/Observations/CRD/CRDTypeList/CRDType/CRM.CRD" id="16" uniqueName="/Report/Observations/CRD/CRDTypeList/CRDType/CRM.CRD">
      <xmlColumnPr xpath="/Report/Observations/CRD/CRDTypeList/CRDType/CRM.CRD" xmlDataType="double" mapId="1"/>
    </tableColumn>
    <tableColumn name="/Report/Observations/CRD/CRDTypeList/CRDType/CRM.FIC" id="17" uniqueName="/Report/Observations/CRD/CRDTypeList/CRDType/CRM.FIC">
      <xmlColumnPr xpath="/Report/Observations/CRD/CRDTypeList/CRDType/CRM.FIC" xmlDataType="double" mapId="1"/>
    </tableColumn>
    <tableColumn name="/Report/Observations/CRD/CRDTypeList/CRDType/CRM.GUA" id="18" uniqueName="/Report/Observations/CRD/CRDTypeList/CRDType/CRM.GUA">
      <xmlColumnPr xpath="/Report/Observations/CRD/CRDTypeList/CRDType/CRM.GUA" xmlDataType="double" mapId="1"/>
    </tableColumn>
    <tableColumn name="/Report/Observations/CRD/CRDTypeList/CRDType/TOP" id="19" uniqueName="/Report/Observations/CRD/CRDTypeList/CRDType/TOP">
      <xmlColumnPr xpath="/Report/Observations/CRD/CRDTypeList/CRDType/TOP" xmlDataType="double" mapId="1"/>
    </tableColumn>
    <tableColumn name="/Report/Observations/CRD/CRDTypeList/CRDType/TAP" id="20" uniqueName="/Report/Observations/CRD/CRDTypeList/CRDType/TAP">
      <xmlColumnPr xpath="/Report/Observations/CRD/CRDTypeList/CRDType/TAP" xmlDataType="double" mapId="1"/>
    </tableColumn>
    <tableColumn name="/Report/Observations/CRD/CRDTypeList/CRDType/COM" id="21" uniqueName="/Report/Observations/CRD/CRDTypeList/CRDType/COM">
      <xmlColumnPr xpath="/Report/Observations/CRD/CRDTypeList/CRDType/COM" xmlDataType="string" mapId="1"/>
    </tableColumn>
  </tableColumns>
  <tableStyleInfo showFirstColumn="false" showLastColumn="false" showRowStripes="false" showColumnStripes="false"/>
</table>
</file>

<file path=xl/tables/tableSingleCells1.xml><?xml version="1.0" encoding="utf-8"?>
<singleXmlCells xmlns="http://schemas.openxmlformats.org/spreadsheetml/2006/main">
  <singleXmlCell id="1" r="B3" connectionId="0">
    <xmlCellPr id="1" uniqueName="_Report_Version">
      <xmlPr mapId="1" xpath="/Report/Version" xmlDataType="string"/>
    </xmlCellPr>
  </singleXmlCell>
  <singleXmlCell id="2" r="B1" connectionId="0">
    <xmlCellPr id="2" uniqueName="_Report_ReportName">
      <xmlPr mapId="1" xpath="/Report/ReportName" xmlDataType="string"/>
    </xmlCellPr>
  </singleXmlCell>
  <singleXmlCell id="4" r="H1" connectionId="0">
    <xmlCellPr id="4" uniqueName="_Report_SubjectId">
      <xmlPr mapId="1" xpath="/Report/SubjectId" xmlDataType="string"/>
    </xmlCellPr>
  </singleXmlCell>
  <singleXmlCell id="5" r="H2" connectionId="0">
    <xmlCellPr id="5" uniqueName="_Report_ReferDate">
      <xmlPr mapId="1" xpath="/Report/ReferDate" xmlDataType="date"/>
    </xmlCellPr>
  </singleXmlCell>
  <singleXmlCell id="9" r="B4" connectionId="0">
    <xmlCellPr id="9" uniqueName="_Report_Revision">
      <xmlPr mapId="2" xpath="/Report/Revision" xmlDataType="string"/>
    </xmlCellPr>
  </singleXmlCell>
  <singleXmlCell id="10" r="B5" connectionId="0">
    <xmlCellPr id="10" uniqueName="_Report_Language">
      <xmlPr mapId="2" xpath="/Report/Language" xmlDataType="string"/>
    </xmlCellPr>
  </singleXmlCell>
  <singleXmlCell id="11" r="B6" connectionId="0">
    <xmlCellPr id="11" uniqueName="_Report_TechNumber">
      <xmlPr mapId="2" xpath="/Report/TechNumber" xmlDataType="string"/>
    </xmlCellPr>
  </singleXmlCell>
</singleXmlCells>
</file>

<file path=xl/tables/tableSingleCells2.xml><?xml version="1.0" encoding="utf-8"?>
<singleXmlCells xmlns="http://schemas.openxmlformats.org/spreadsheetml/2006/main">
  <singleXmlCell id="3" r="K22" connectionId="0">
    <xmlCellPr id="3" uniqueName="_Report_Observations_CPB.T1C_CUP">
      <xmlPr mapId="1" xpath="/Report/Observations/CPB.T1C/CUP" xmlDataType="double"/>
    </xmlCellPr>
  </singleXmlCell>
  <singleXmlCell id="6" r="L23" connectionId="0">
    <xmlCellPr id="6" uniqueName="_Report_Observations_CPB.HIR_PRP">
      <xmlPr mapId="1" xpath="/Report/Observations/CPB.HIR/PRP" xmlDataType="double"/>
    </xmlCellPr>
  </singleXmlCell>
  <singleXmlCell id="7" r="L22" connectionId="0">
    <xmlCellPr id="7" uniqueName="_Report_Observations_CPB.HIR_CUP">
      <xmlPr mapId="1" xpath="/Report/Observations/CPB.HIR/CUP" xmlDataType="double"/>
    </xmlCellPr>
  </singleXmlCell>
  <singleXmlCell id="8" r="K23" connectionId="0">
    <xmlCellPr id="8" uniqueName="_Report_Observations_CPB.T1C_PRP">
      <xmlPr mapId="1" xpath="/Report/Observations/CPB.T1C/PRP" xmlDataType="double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http://www.finma.ch/" TargetMode="External" Type="http://schemas.openxmlformats.org/officeDocument/2006/relationships/hyperlink"/><Relationship Id="rId3" Target="mailto:basel3@finma.ch" TargetMode="External" Type="http://schemas.openxmlformats.org/officeDocument/2006/relationships/hyperlink"/><Relationship Id="rId4" Target="../printerSettings/printerSettings2.bin" Type="http://schemas.openxmlformats.org/officeDocument/2006/relationships/printerSettings"/><Relationship Id="rId5" Target="../drawings/vmlDrawing1.vml" Type="http://schemas.openxmlformats.org/officeDocument/2006/relationships/vmlDrawing"/><Relationship Id="rId6" Target="../tables/tableSingleCells1.xml" Type="http://schemas.openxmlformats.org/officeDocument/2006/relationships/tableSingleCell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tables/tableSingleCells2.xml" Type="http://schemas.openxmlformats.org/officeDocument/2006/relationships/tableSingleCell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tables/table1.xml" Type="http://schemas.openxmlformats.org/officeDocument/2006/relationships/table"/></Relationships>
</file>

<file path=xl/worksheets/_rels/sheet4.xml.rels><?xml version="1.0" encoding="UTF-8" standalone="no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62"/>
  <sheetViews>
    <sheetView showGridLines="0" showRowColHeaders="0" tabSelected="1" zoomScale="80" zoomScaleNormal="80" workbookViewId="0">
      <selection activeCell="H2" sqref="H2"/>
    </sheetView>
  </sheetViews>
  <sheetFormatPr baseColWidth="10" defaultColWidth="11.453125" defaultRowHeight="14" x14ac:dyDescent="0.3"/>
  <cols>
    <col min="1" max="1" customWidth="true" style="12" width="0.81640625"/>
    <col min="2" max="2" customWidth="true" style="12" width="17.26953125"/>
    <col min="3" max="3" customWidth="true" style="12" width="12.54296875"/>
    <col min="4" max="5" customWidth="true" style="12" width="18.7265625"/>
    <col min="6" max="6" customWidth="true" style="12" width="8.54296875"/>
    <col min="7" max="7" customWidth="true" style="12" width="12.7265625"/>
    <col min="8" max="8" customWidth="true" style="12" width="15.0"/>
    <col min="9" max="9" customWidth="true" style="12" width="7.26953125"/>
    <col min="10" max="16384" style="12" width="11.453125"/>
  </cols>
  <sheetData>
    <row r="1" spans="1:10" ht="20.149999999999999" customHeight="1" x14ac:dyDescent="0.3">
      <c r="B1" s="65" t="s">
        <v>131</v>
      </c>
      <c r="C1" s="64" t="s">
        <v>11</v>
      </c>
      <c r="G1" s="56" t="s">
        <v>30</v>
      </c>
      <c r="H1" s="71" t="s">
        <v>0</v>
      </c>
      <c r="I1" s="94"/>
      <c r="J1" s="3" t="s">
        <v>14</v>
      </c>
    </row>
    <row r="2" spans="1:10" ht="20.149999999999999" customHeight="1" x14ac:dyDescent="0.3">
      <c r="B2" s="65" t="s">
        <v>58</v>
      </c>
      <c r="C2" s="64" t="s">
        <v>12</v>
      </c>
      <c r="G2" s="56" t="s">
        <v>15</v>
      </c>
      <c r="H2" s="69" t="s">
        <v>16</v>
      </c>
      <c r="I2" s="94"/>
      <c r="J2" s="94"/>
    </row>
    <row r="3" spans="1:10" ht="20.149999999999999" customHeight="1" x14ac:dyDescent="0.3">
      <c r="B3" s="66" t="s">
        <v>414</v>
      </c>
      <c r="C3" s="93" t="s">
        <v>1</v>
      </c>
    </row>
    <row r="4" spans="1:10" ht="20.149999999999999" customHeight="1" x14ac:dyDescent="0.3">
      <c r="B4" s="66" t="s">
        <v>415</v>
      </c>
      <c r="C4" s="93" t="s">
        <v>3</v>
      </c>
      <c r="D4" s="32"/>
      <c r="E4" s="32"/>
      <c r="H4" s="63"/>
    </row>
    <row r="5" spans="1:10" ht="20.149999999999999" customHeight="1" x14ac:dyDescent="0.3">
      <c r="B5" s="66" t="s">
        <v>5</v>
      </c>
      <c r="C5" s="64" t="s">
        <v>13</v>
      </c>
      <c r="D5" s="32"/>
      <c r="E5" s="32"/>
      <c r="G5" s="56"/>
      <c r="H5" s="63"/>
    </row>
    <row r="6" spans="1:10" s="23" customFormat="1" ht="20.149999999999999" customHeight="1" x14ac:dyDescent="0.3">
      <c r="B6" s="66" t="s">
        <v>419</v>
      </c>
      <c r="C6" s="64" t="s">
        <v>141</v>
      </c>
      <c r="D6" s="32"/>
      <c r="E6" s="32"/>
      <c r="G6" s="68"/>
      <c r="H6" s="67"/>
    </row>
    <row r="7" spans="1:10" s="23" customFormat="1" ht="42" customHeight="1" x14ac:dyDescent="0.4">
      <c r="B7" s="147" t="s">
        <v>53</v>
      </c>
      <c r="C7" s="148"/>
      <c r="D7" s="148"/>
      <c r="E7" s="148"/>
      <c r="F7" s="148"/>
      <c r="G7" s="148"/>
      <c r="H7" s="148"/>
    </row>
    <row r="8" spans="1:10" s="23" customFormat="1" ht="21" customHeight="1" x14ac:dyDescent="0.3">
      <c r="B8" s="149" t="s">
        <v>132</v>
      </c>
      <c r="C8" s="149"/>
      <c r="D8" s="149"/>
      <c r="E8" s="149"/>
      <c r="F8" s="149"/>
      <c r="G8" s="149"/>
      <c r="H8" s="149"/>
    </row>
    <row r="9" spans="1:10" s="23" customFormat="1" ht="21" hidden="1" customHeight="1" x14ac:dyDescent="0.3">
      <c r="B9" s="62"/>
      <c r="C9" s="61"/>
      <c r="D9" s="61"/>
      <c r="E9" s="61"/>
      <c r="F9" s="61"/>
      <c r="G9" s="61"/>
      <c r="H9" s="60"/>
    </row>
    <row r="10" spans="1:10" ht="27" customHeight="1" x14ac:dyDescent="0.3">
      <c r="B10" s="29"/>
    </row>
    <row r="11" spans="1:10" ht="18" customHeight="1" x14ac:dyDescent="0.3">
      <c r="A11" s="4"/>
      <c r="B11" s="5"/>
      <c r="C11" s="5"/>
      <c r="D11" s="152"/>
      <c r="E11" s="152"/>
      <c r="F11" s="152"/>
      <c r="G11" s="152"/>
      <c r="H11" s="5"/>
    </row>
    <row r="12" spans="1:10" ht="36" customHeight="1" x14ac:dyDescent="0.3">
      <c r="A12" s="4"/>
      <c r="B12" s="6" t="s">
        <v>17</v>
      </c>
      <c r="C12" s="5"/>
      <c r="D12" s="157"/>
      <c r="E12" s="157"/>
      <c r="F12" s="157"/>
      <c r="G12" s="157"/>
      <c r="H12" s="157"/>
    </row>
    <row r="13" spans="1:10" s="57" customFormat="1" ht="12.5" x14ac:dyDescent="0.25">
      <c r="B13" s="92"/>
      <c r="D13" s="151"/>
      <c r="E13" s="151"/>
      <c r="F13" s="151"/>
      <c r="G13" s="151"/>
    </row>
    <row r="14" spans="1:10" s="57" customFormat="1" ht="12.5" hidden="1" x14ac:dyDescent="0.25">
      <c r="B14" s="92"/>
      <c r="D14" s="151"/>
      <c r="E14" s="151"/>
      <c r="F14" s="151"/>
      <c r="G14" s="151"/>
    </row>
    <row r="15" spans="1:10" s="57" customFormat="1" ht="12.5" hidden="1" x14ac:dyDescent="0.25">
      <c r="B15" s="92"/>
      <c r="D15" s="151"/>
      <c r="E15" s="151"/>
      <c r="F15" s="151"/>
      <c r="G15" s="151"/>
    </row>
    <row r="16" spans="1:10" s="57" customFormat="1" ht="12.5" hidden="1" x14ac:dyDescent="0.25">
      <c r="B16" s="92"/>
      <c r="D16" s="151"/>
      <c r="E16" s="151"/>
      <c r="F16" s="151"/>
      <c r="G16" s="151"/>
    </row>
    <row r="17" spans="1:16" s="57" customFormat="1" ht="12.5" hidden="1" x14ac:dyDescent="0.25">
      <c r="B17" s="92"/>
      <c r="D17" s="151"/>
      <c r="E17" s="151"/>
      <c r="F17" s="151"/>
      <c r="G17" s="151"/>
    </row>
    <row r="18" spans="1:16" ht="20.149999999999999" hidden="1" customHeight="1" x14ac:dyDescent="0.3">
      <c r="A18" s="4"/>
      <c r="B18" s="6"/>
      <c r="C18" s="5"/>
      <c r="D18" s="7"/>
      <c r="E18" s="7"/>
      <c r="F18" s="7"/>
      <c r="G18" s="7"/>
      <c r="H18" s="5"/>
    </row>
    <row r="19" spans="1:16" ht="15" customHeight="1" x14ac:dyDescent="0.3">
      <c r="B19" s="6"/>
      <c r="C19" s="5"/>
      <c r="D19" s="7"/>
      <c r="E19" s="7"/>
      <c r="F19" s="7"/>
      <c r="G19" s="7"/>
      <c r="H19" s="5"/>
    </row>
    <row r="20" spans="1:16" ht="15" customHeight="1" x14ac:dyDescent="0.3">
      <c r="B20" s="103" t="s">
        <v>29</v>
      </c>
      <c r="C20" s="111"/>
      <c r="D20" s="112" t="s">
        <v>18</v>
      </c>
      <c r="E20" s="112" t="s">
        <v>19</v>
      </c>
      <c r="F20" s="7"/>
      <c r="G20" s="7"/>
      <c r="H20" s="5"/>
    </row>
    <row r="21" spans="1:16" ht="15" customHeight="1" x14ac:dyDescent="0.3">
      <c r="B21" s="70"/>
      <c r="C21" s="129" t="s">
        <v>2</v>
      </c>
      <c r="D21" s="133">
        <f>SUM(D22:D23)</f>
        <v>2</v>
      </c>
      <c r="E21" s="133">
        <f>E23</f>
        <v>0</v>
      </c>
      <c r="F21" s="7"/>
      <c r="G21" s="7"/>
      <c r="H21" s="5"/>
    </row>
    <row r="22" spans="1:16" ht="15" customHeight="1" x14ac:dyDescent="0.3">
      <c r="B22" s="70"/>
      <c r="C22" s="129" t="s">
        <v>118</v>
      </c>
      <c r="D22" s="133">
        <f>LER20_01!T_Konsi_Errors</f>
        <v>2</v>
      </c>
      <c r="E22" s="129"/>
      <c r="F22" s="7"/>
      <c r="G22" s="7"/>
      <c r="H22" s="5"/>
    </row>
    <row r="23" spans="1:16" ht="15" customHeight="1" x14ac:dyDescent="0.3">
      <c r="B23" s="70"/>
      <c r="C23" s="129" t="s">
        <v>119</v>
      </c>
      <c r="D23" s="133">
        <f>LER20_02!T_Konsi_Errors</f>
        <v>0</v>
      </c>
      <c r="E23" s="133">
        <f>LER20_02!T_Konsi_Warnings</f>
        <v>0</v>
      </c>
      <c r="F23" s="7"/>
      <c r="G23" s="7"/>
      <c r="H23" s="5"/>
    </row>
    <row r="24" spans="1:16" s="23" customFormat="1" ht="15" customHeight="1" x14ac:dyDescent="0.3">
      <c r="B24" s="70"/>
      <c r="C24" s="70"/>
      <c r="D24" s="70"/>
      <c r="E24" s="70"/>
      <c r="F24" s="7"/>
      <c r="G24" s="7"/>
      <c r="H24" s="5"/>
    </row>
    <row r="25" spans="1:16" s="23" customFormat="1" ht="15" customHeight="1" x14ac:dyDescent="0.3">
      <c r="B25" s="70"/>
      <c r="C25" s="70"/>
      <c r="D25" s="70"/>
      <c r="E25" s="70"/>
      <c r="F25" s="7"/>
      <c r="G25" s="7"/>
      <c r="H25" s="5"/>
    </row>
    <row r="26" spans="1:16" s="23" customFormat="1" ht="15" customHeight="1" x14ac:dyDescent="0.3">
      <c r="B26" s="70"/>
      <c r="C26" s="70"/>
      <c r="D26" s="70"/>
      <c r="E26" s="70"/>
      <c r="F26" s="7"/>
      <c r="G26" s="7"/>
      <c r="H26" s="5"/>
    </row>
    <row r="27" spans="1:16" s="23" customFormat="1" ht="15" customHeight="1" x14ac:dyDescent="0.3">
      <c r="B27" s="70"/>
      <c r="C27" s="70"/>
      <c r="D27" s="70"/>
      <c r="E27" s="70"/>
      <c r="F27" s="7"/>
      <c r="G27" s="7"/>
      <c r="H27" s="5"/>
    </row>
    <row r="28" spans="1:16" s="23" customFormat="1" ht="15" customHeight="1" x14ac:dyDescent="0.3">
      <c r="B28" s="70"/>
      <c r="C28" s="70"/>
      <c r="D28" s="70"/>
      <c r="E28" s="70"/>
      <c r="F28" s="7"/>
      <c r="G28" s="7"/>
      <c r="H28" s="5"/>
    </row>
    <row r="29" spans="1:16" ht="15" customHeight="1" x14ac:dyDescent="0.3">
      <c r="B29" s="70"/>
      <c r="C29" s="70"/>
      <c r="D29" s="70"/>
      <c r="E29" s="70"/>
      <c r="F29" s="7"/>
      <c r="G29" s="7"/>
      <c r="H29" s="5"/>
    </row>
    <row r="30" spans="1:16" ht="15" customHeight="1" x14ac:dyDescent="0.3">
      <c r="B30" s="6"/>
      <c r="C30" s="5"/>
      <c r="D30" s="7"/>
      <c r="E30" s="7"/>
      <c r="F30" s="7"/>
      <c r="G30" s="7"/>
      <c r="H30" s="5"/>
      <c r="P30" s="2"/>
    </row>
    <row r="31" spans="1:16" s="23" customFormat="1" ht="57" customHeight="1" x14ac:dyDescent="0.3">
      <c r="B31" s="154" t="s">
        <v>133</v>
      </c>
      <c r="C31" s="155"/>
      <c r="D31" s="155"/>
      <c r="E31" s="155"/>
      <c r="F31" s="155"/>
      <c r="G31" s="155"/>
      <c r="H31" s="156"/>
    </row>
    <row r="32" spans="1:16" s="23" customFormat="1" x14ac:dyDescent="0.3">
      <c r="B32" s="15"/>
      <c r="C32" s="15"/>
      <c r="D32" s="15"/>
      <c r="E32" s="15"/>
      <c r="F32" s="15"/>
      <c r="G32" s="15"/>
      <c r="H32" s="15"/>
    </row>
    <row r="33" spans="2:11" s="23" customFormat="1" ht="21" customHeight="1" x14ac:dyDescent="0.3">
      <c r="B33" s="153" t="s">
        <v>405</v>
      </c>
      <c r="C33" s="153"/>
      <c r="D33" s="153"/>
      <c r="E33" s="153"/>
      <c r="F33" s="153"/>
      <c r="G33" s="153"/>
      <c r="H33" s="153"/>
    </row>
    <row r="34" spans="2:11" s="23" customFormat="1" x14ac:dyDescent="0.3">
      <c r="B34" s="18" t="s">
        <v>417</v>
      </c>
      <c r="C34" s="91"/>
      <c r="D34" s="91"/>
      <c r="E34" s="91"/>
      <c r="F34" s="91"/>
      <c r="G34" s="91"/>
      <c r="H34" s="91"/>
    </row>
    <row r="35" spans="2:11" s="23" customFormat="1" ht="21" customHeight="1" x14ac:dyDescent="0.3">
      <c r="B35" s="158" t="s">
        <v>20</v>
      </c>
      <c r="C35" s="150"/>
      <c r="D35" s="150"/>
      <c r="E35" s="150"/>
      <c r="F35" s="150"/>
      <c r="G35" s="150"/>
      <c r="H35" s="150"/>
    </row>
    <row r="36" spans="2:11" x14ac:dyDescent="0.3">
      <c r="B36" s="150" t="str">
        <f><![CDATA["the following details: your code ("&H1&"), survey ("&B1&") and cut-off date ("&IF(ISTEXT(H2),H2,DAY(H2)&"."&MONTH(H2)&"."&YEAR(H2))&")."]]></f>
        <v>the following details: your code (XXXXXX), survey (LER20_K) and cut-off date (DD.MM.YYYY).</v>
      </c>
      <c r="C36" s="150"/>
      <c r="D36" s="150"/>
      <c r="E36" s="150"/>
      <c r="F36" s="150"/>
      <c r="G36" s="150"/>
      <c r="H36" s="150"/>
    </row>
    <row r="37" spans="2:11" ht="15" customHeight="1" x14ac:dyDescent="0.3">
      <c r="B37" s="8"/>
      <c r="C37" s="9"/>
      <c r="D37" s="9"/>
      <c r="E37" s="9"/>
      <c r="F37" s="9"/>
      <c r="G37" s="9"/>
      <c r="H37" s="9"/>
    </row>
    <row r="38" spans="2:11" ht="21" customHeight="1" x14ac:dyDescent="0.3">
      <c r="B38" s="13" t="s">
        <v>21</v>
      </c>
      <c r="C38" s="14"/>
      <c r="D38" s="14"/>
      <c r="E38" s="14"/>
      <c r="F38" s="10" t="s">
        <v>22</v>
      </c>
      <c r="G38" s="95"/>
      <c r="H38" s="16" t="str">
        <f>HYPERLINK("mailto:forms@snb.ch?subject="&amp;H41&amp;" Ordering forms","forms@snb.ch")</f>
        <v>forms@snb.ch</v>
      </c>
    </row>
    <row r="39" spans="2:11" x14ac:dyDescent="0.3">
      <c r="B39" s="13" t="s">
        <v>406</v>
      </c>
      <c r="C39" s="14"/>
      <c r="D39" s="14"/>
      <c r="E39" s="14"/>
      <c r="F39" s="11" t="s">
        <v>23</v>
      </c>
      <c r="G39" s="95"/>
      <c r="H39" s="16" t="str">
        <f>HYPERLINK("mailto:statistik.erhebungen@snb.ch?subject="&amp;H41&amp;" Question","statistik.erhebungen@snb.ch")</f>
        <v>statistik.erhebungen@snb.ch</v>
      </c>
    </row>
    <row r="40" spans="2:11" x14ac:dyDescent="0.3">
      <c r="B40" s="13" t="s">
        <v>24</v>
      </c>
      <c r="C40" s="14"/>
      <c r="D40" s="14"/>
      <c r="E40" s="14"/>
      <c r="F40" s="11"/>
      <c r="G40" s="14"/>
      <c r="H40" s="16"/>
      <c r="K40" s="1"/>
    </row>
    <row r="41" spans="2:11" x14ac:dyDescent="0.3">
      <c r="B41" s="13" t="s">
        <v>25</v>
      </c>
      <c r="C41" s="14"/>
      <c r="D41" s="14"/>
      <c r="E41" s="14"/>
      <c r="F41" s="11" t="s">
        <v>26</v>
      </c>
      <c r="G41" s="14"/>
      <c r="H41" s="11" t="str">
        <f><![CDATA[H1&" "&""&B1&" "&IF(ISTEXT(H2),H2,DAY(H2)&"."&MONTH(H2)&"."&YEAR(H2))]]></f>
        <v>XXXXXX LER20_K DD.MM.YYYY</v>
      </c>
      <c r="K41" s="1"/>
    </row>
    <row r="42" spans="2:11" x14ac:dyDescent="0.3">
      <c r="B42" s="13" t="s">
        <v>4</v>
      </c>
      <c r="C42" s="14"/>
      <c r="D42" s="14"/>
      <c r="E42" s="14"/>
      <c r="F42" s="94"/>
      <c r="G42" s="94"/>
      <c r="H42" s="94"/>
    </row>
    <row r="43" spans="2:11" s="75" customFormat="1" ht="23.25" customHeight="1" x14ac:dyDescent="0.2">
      <c r="B43" s="83" t="s">
        <v>27</v>
      </c>
      <c r="C43" s="84"/>
      <c r="D43" s="84"/>
      <c r="E43" s="84"/>
      <c r="F43" s="84"/>
      <c r="G43" s="84"/>
      <c r="H43" s="85" t="s">
        <v>6</v>
      </c>
    </row>
    <row r="44" spans="2:11" s="75" customFormat="1" ht="15" customHeight="1" x14ac:dyDescent="0.2">
      <c r="B44" s="76" t="s">
        <v>54</v>
      </c>
      <c r="C44" s="77"/>
      <c r="D44" s="77"/>
      <c r="E44" s="77"/>
      <c r="F44" s="77"/>
      <c r="G44" s="77"/>
      <c r="H44" s="78"/>
    </row>
    <row r="45" spans="2:11" s="75" customFormat="1" ht="15" customHeight="1" x14ac:dyDescent="0.2">
      <c r="B45" s="76" t="s">
        <v>7</v>
      </c>
      <c r="C45" s="77"/>
      <c r="D45" s="77"/>
      <c r="E45" s="77"/>
      <c r="F45" s="113" t="s">
        <v>28</v>
      </c>
      <c r="G45" s="77"/>
      <c r="H45" s="16" t="s">
        <v>113</v>
      </c>
    </row>
    <row r="46" spans="2:11" s="75" customFormat="1" ht="15" customHeight="1" x14ac:dyDescent="0.25">
      <c r="B46" s="76" t="s">
        <v>8</v>
      </c>
      <c r="C46" s="77"/>
      <c r="D46" s="77"/>
      <c r="E46" s="77"/>
      <c r="F46" s="79"/>
      <c r="G46" s="80"/>
      <c r="H46" s="86"/>
    </row>
    <row r="47" spans="2:11" s="75" customFormat="1" ht="15" customHeight="1" x14ac:dyDescent="0.3">
      <c r="B47" s="76" t="s">
        <v>9</v>
      </c>
      <c r="C47" s="81"/>
      <c r="D47" s="81"/>
      <c r="E47" s="81"/>
      <c r="F47" s="79"/>
      <c r="G47" s="77"/>
      <c r="H47" s="79"/>
    </row>
    <row r="48" spans="2:11" s="75" customFormat="1" ht="15" customHeight="1" x14ac:dyDescent="0.25">
      <c r="B48" s="82"/>
      <c r="C48" s="82"/>
      <c r="D48" s="82"/>
      <c r="E48" s="82"/>
      <c r="F48" s="82"/>
      <c r="G48" s="82"/>
      <c r="H48" s="82"/>
    </row>
    <row r="49" spans="2:8" x14ac:dyDescent="0.3">
      <c r="B49" s="13"/>
      <c r="C49" s="14"/>
      <c r="D49" s="14"/>
      <c r="E49" s="14"/>
      <c r="F49" s="14"/>
      <c r="G49" s="14"/>
      <c r="H49" s="14"/>
    </row>
    <row r="50" spans="2:8" ht="13" customHeight="1" x14ac:dyDescent="0.3">
      <c r="C50" s="17"/>
      <c r="D50" s="17"/>
      <c r="E50" s="17"/>
      <c r="F50" s="17"/>
      <c r="G50" s="17"/>
      <c r="H50" s="17"/>
    </row>
    <row r="62" spans="2:8" x14ac:dyDescent="0.3">
      <c r="B62" s="121"/>
    </row>
  </sheetData>
  <sheetProtection sheet="1" objects="1" scenarios="1"/>
  <customSheetViews>
    <customSheetView guid="{CB120B31-F776-4B30-B33D-0B8FCFE1E658}" scale="80" showPageBreaks="1" showGridLines="0" printArea="1" hiddenRows="1">
      <selection activeCell="H3" sqref="H3"/>
      <pageMargins left="0.62992125984251968" right="0.6692913385826772" top="1.1417322834645669" bottom="0.59055118110236227" header="0.35433070866141736" footer="0.31496062992125984"/>
      <printOptions horizontalCentered="1" verticalCentered="1"/>
      <pageSetup paperSize="9" scale="90" orientation="portrait" r:id="rId1"/>
      <headerFooter>
        <oddHeader>&amp;R&amp;G</oddHeader>
        <oddFooter>&amp;L&amp;8&amp;D - &amp;T</oddFooter>
      </headerFooter>
    </customSheetView>
  </customSheetViews>
  <mergeCells count="13">
    <mergeCell ref="B7:H7"/>
    <mergeCell ref="B8:H8"/>
    <mergeCell ref="B36:H36"/>
    <mergeCell ref="D17:G17"/>
    <mergeCell ref="D11:G11"/>
    <mergeCell ref="D13:G13"/>
    <mergeCell ref="D14:G14"/>
    <mergeCell ref="B33:H33"/>
    <mergeCell ref="B31:H31"/>
    <mergeCell ref="D12:H12"/>
    <mergeCell ref="D15:G15"/>
    <mergeCell ref="D16:G16"/>
    <mergeCell ref="B35:H35"/>
  </mergeCells>
  <conditionalFormatting sqref="D12">
    <cfRule type="containsBlanks" dxfId="18" priority="7" stopIfTrue="1">
      <formula>LEN(TRIM(D12))=0</formula>
    </cfRule>
  </conditionalFormatting>
  <conditionalFormatting sqref="H1">
    <cfRule type="cellIs" dxfId="17" priority="2" stopIfTrue="1" operator="equal">
      <formula>"XXXXXX"</formula>
    </cfRule>
  </conditionalFormatting>
  <conditionalFormatting sqref="H2">
    <cfRule type="containsText" dxfId="16" priority="3" stopIfTrue="1" operator="containsText" text="DD.MM.YYYY">
      <formula>NOT(ISERROR(SEARCH("DD.MM.YYYY",H2)))</formula>
    </cfRule>
  </conditionalFormatting>
  <conditionalFormatting sqref="D21:E23">
    <cfRule type="cellIs" dxfId="15" priority="1" operator="greaterThan">
      <formula>0</formula>
    </cfRule>
  </conditionalFormatting>
  <dataValidations count="1">
    <dataValidation type="custom" allowBlank="1" showInputMessage="1" showErrorMessage="1" sqref="H1" xr:uid="{00000000-0002-0000-0000-000000000000}">
      <formula1>AND(VALUE(I_SubjectId) &gt; 100000,VALUE(I_SubjectId) &lt; 1000000)</formula1>
    </dataValidation>
  </dataValidations>
  <hyperlinks>
    <hyperlink ref="H43" r:id="rId2" xr:uid="{00000000-0004-0000-0000-000000000000}"/>
    <hyperlink ref="H45" r:id="rId3" xr:uid="{00000000-0004-0000-0000-000001000000}"/>
  </hyperlinks>
  <printOptions horizontalCentered="1"/>
  <pageMargins left="0.62992125984251968" right="0.6692913385826772" top="1.9685039370078741" bottom="0.59055118110236227" header="0.35433070866141736" footer="0.31496062992125984"/>
  <pageSetup paperSize="9" scale="85" orientation="portrait" r:id="rId4"/>
  <headerFooter>
    <oddHeader>&amp;R&amp;G</oddHeader>
    <oddFooter>&amp;L&amp;8&amp;D - &amp;T</oddFooter>
  </headerFooter>
  <legacyDrawingHF r:id="rId5"/>
</worksheet>
</file>

<file path=xl/worksheets/sheet15.xml><?xml version="1.0" encoding="utf-8"?>
<worksheet xmlns="http://schemas.openxmlformats.org/spreadsheetml/2006/main">
  <dimension ref="A1:C28"/>
  <sheetViews>
    <sheetView workbookViewId="0"/>
  </sheetViews>
  <sheetFormatPr defaultRowHeight="15.0"/>
  <cols>
    <col min="1" max="1" width="30.78125" customWidth="true"/>
    <col min="2" max="2" width="50.78125" customWidth="true"/>
    <col min="3" max="3" width="30.78125" customWidth="true"/>
  </cols>
  <sheetData>
    <row r="1">
      <c r="A1" t="s" s="180">
        <v>441</v>
      </c>
    </row>
    <row r="3">
      <c r="A3" t="s" s="179">
        <v>442</v>
      </c>
      <c r="B3" t="s" s="179">
        <v>443</v>
      </c>
      <c r="C3" t="s" s="179">
        <v>444</v>
      </c>
    </row>
    <row r="4">
      <c r="A4" t="s" s="0">
        <v>57</v>
      </c>
      <c r="B4" t="s" s="0">
        <v>445</v>
      </c>
      <c r="C4" t="s" s="181">
        <v>446</v>
      </c>
    </row>
    <row r="5">
      <c r="A5" t="s" s="0">
        <v>57</v>
      </c>
      <c r="B5" t="s" s="0">
        <v>447</v>
      </c>
      <c r="C5" t="s" s="181">
        <v>448</v>
      </c>
    </row>
    <row r="6">
      <c r="A6" t="s" s="0">
        <v>57</v>
      </c>
      <c r="B6" t="s" s="0">
        <v>449</v>
      </c>
      <c r="C6" t="s" s="181">
        <v>450</v>
      </c>
    </row>
    <row r="7">
      <c r="A7" t="s" s="0">
        <v>57</v>
      </c>
      <c r="B7" t="s" s="0">
        <v>451</v>
      </c>
      <c r="C7" t="s" s="181">
        <v>452</v>
      </c>
    </row>
    <row r="8">
      <c r="A8" t="s" s="0">
        <v>56</v>
      </c>
      <c r="B8" t="s" s="0">
        <v>453</v>
      </c>
      <c r="C8" t="s" s="181">
        <v>454</v>
      </c>
    </row>
    <row r="9">
      <c r="A9" t="s" s="0">
        <v>56</v>
      </c>
      <c r="B9" t="s" s="0">
        <v>455</v>
      </c>
      <c r="C9" t="s" s="181">
        <v>456</v>
      </c>
    </row>
    <row r="10">
      <c r="A10" t="s" s="0">
        <v>56</v>
      </c>
      <c r="B10" t="s" s="0">
        <v>457</v>
      </c>
      <c r="C10" t="s" s="181">
        <v>458</v>
      </c>
    </row>
    <row r="11">
      <c r="A11" t="s" s="0">
        <v>56</v>
      </c>
      <c r="B11" t="s" s="0">
        <v>459</v>
      </c>
      <c r="C11" t="s" s="181">
        <v>460</v>
      </c>
    </row>
    <row r="12">
      <c r="A12" t="s" s="0">
        <v>56</v>
      </c>
      <c r="B12" t="s" s="0">
        <v>461</v>
      </c>
      <c r="C12" t="s" s="181">
        <v>462</v>
      </c>
    </row>
    <row r="13">
      <c r="A13" t="s" s="0">
        <v>56</v>
      </c>
      <c r="B13" t="s" s="0">
        <v>463</v>
      </c>
      <c r="C13" t="s" s="181">
        <v>464</v>
      </c>
    </row>
    <row r="14">
      <c r="A14" t="s" s="0">
        <v>56</v>
      </c>
      <c r="B14" t="s" s="0">
        <v>465</v>
      </c>
      <c r="C14" t="s" s="181">
        <v>466</v>
      </c>
    </row>
    <row r="15">
      <c r="A15" t="s" s="0">
        <v>56</v>
      </c>
      <c r="B15" t="s" s="0">
        <v>467</v>
      </c>
      <c r="C15" t="s" s="181">
        <v>468</v>
      </c>
    </row>
    <row r="16">
      <c r="A16" t="s" s="0">
        <v>56</v>
      </c>
      <c r="B16" t="s" s="0">
        <v>469</v>
      </c>
      <c r="C16" t="s" s="181">
        <v>470</v>
      </c>
    </row>
    <row r="17">
      <c r="A17" t="s" s="0">
        <v>56</v>
      </c>
      <c r="B17" t="s" s="0">
        <v>471</v>
      </c>
      <c r="C17" t="s" s="181">
        <v>472</v>
      </c>
    </row>
    <row r="18">
      <c r="A18" t="s" s="0">
        <v>56</v>
      </c>
      <c r="B18" t="s" s="0">
        <v>473</v>
      </c>
      <c r="C18" t="s" s="181">
        <v>474</v>
      </c>
    </row>
    <row r="19">
      <c r="A19" t="s" s="0">
        <v>56</v>
      </c>
      <c r="B19" t="s" s="0">
        <v>475</v>
      </c>
      <c r="C19" t="s" s="181">
        <v>476</v>
      </c>
    </row>
    <row r="20">
      <c r="A20" t="s" s="0">
        <v>56</v>
      </c>
      <c r="B20" t="s" s="0">
        <v>477</v>
      </c>
      <c r="C20" t="s" s="181">
        <v>478</v>
      </c>
    </row>
    <row r="21">
      <c r="A21" t="s" s="0">
        <v>56</v>
      </c>
      <c r="B21" t="s" s="0">
        <v>479</v>
      </c>
      <c r="C21" t="s" s="181">
        <v>480</v>
      </c>
    </row>
    <row r="22">
      <c r="A22" t="s" s="0">
        <v>56</v>
      </c>
      <c r="B22" t="s" s="0">
        <v>481</v>
      </c>
      <c r="C22" t="s" s="181">
        <v>482</v>
      </c>
    </row>
    <row r="23">
      <c r="A23" t="s" s="0">
        <v>56</v>
      </c>
      <c r="B23" t="s" s="0">
        <v>483</v>
      </c>
      <c r="C23" t="s" s="181">
        <v>484</v>
      </c>
    </row>
    <row r="24">
      <c r="A24" t="s" s="0">
        <v>56</v>
      </c>
      <c r="B24" t="s" s="0">
        <v>485</v>
      </c>
      <c r="C24" t="s" s="181">
        <v>486</v>
      </c>
    </row>
    <row r="25">
      <c r="A25" t="s" s="0">
        <v>56</v>
      </c>
      <c r="B25" t="s" s="0">
        <v>487</v>
      </c>
      <c r="C25" t="s" s="181">
        <v>488</v>
      </c>
    </row>
    <row r="26">
      <c r="A26" t="s" s="0">
        <v>56</v>
      </c>
      <c r="B26" t="s" s="0">
        <v>489</v>
      </c>
      <c r="C26" t="s" s="181">
        <v>490</v>
      </c>
    </row>
    <row r="27">
      <c r="A27" t="s" s="0">
        <v>56</v>
      </c>
      <c r="B27" t="s" s="0">
        <v>491</v>
      </c>
      <c r="C27" t="s" s="181">
        <v>492</v>
      </c>
    </row>
    <row r="28">
      <c r="A28" t="s" s="0">
        <v>56</v>
      </c>
      <c r="B28" t="s" s="0">
        <v>493</v>
      </c>
      <c r="C28" t="s" s="181">
        <v>494</v>
      </c>
    </row>
  </sheetData>
  <sheetProtection sheet="true" selectLockedCells="false" selectUnlockedCells="false" formatCells="true" formatColumns="false" formatRows="true" insertColumns="true" insertRows="true" insertHyperlinks="true" deleteColumns="true" deleteRows="true" sort="true" autoFilter="false" pivotTables="true" objects="true" scenarios="true"/>
  <autoFilter ref="A3:C28"/>
  <hyperlinks>
    <hyperlink location="'LER20_01'!K22" ref="C4"/>
    <hyperlink location="'LER20_01'!K23" ref="C5"/>
    <hyperlink location="'LER20_01'!L22" ref="C6"/>
    <hyperlink location="'LER20_01'!L23" ref="C7"/>
    <hyperlink location="'LER20_02'!K19:K39" ref="C8"/>
    <hyperlink location="'LER20_02'!L19:L39" ref="C9"/>
    <hyperlink location="'LER20_02'!M19:M39" ref="C10"/>
    <hyperlink location="'LER20_02'!N19:N39" ref="C11"/>
    <hyperlink location="'LER20_02'!O19:O39" ref="C12"/>
    <hyperlink location="'LER20_02'!P19:P39" ref="C13"/>
    <hyperlink location="'LER20_02'!Q19:Q39" ref="C14"/>
    <hyperlink location="'LER20_02'!R19:R39" ref="C15"/>
    <hyperlink location="'LER20_02'!S19:S39" ref="C16"/>
    <hyperlink location="'LER20_02'!T19:T39" ref="C17"/>
    <hyperlink location="'LER20_02'!U19:U39" ref="C18"/>
    <hyperlink location="'LER20_02'!V19:V39" ref="C19"/>
    <hyperlink location="'LER20_02'!W19:W39" ref="C20"/>
    <hyperlink location="'LER20_02'!X19:X39" ref="C21"/>
    <hyperlink location="'LER20_02'!Y19:Y39" ref="C22"/>
    <hyperlink location="'LER20_02'!Z19:Z39" ref="C23"/>
    <hyperlink location="'LER20_02'!AA19:AA39" ref="C24"/>
    <hyperlink location="'LER20_02'!AB19:AB39" ref="C25"/>
    <hyperlink location="'LER20_02'!AC19:AC39" ref="C26"/>
    <hyperlink location="'LER20_02'!AD19:AD39" ref="C27"/>
    <hyperlink location="'LER20_02'!AE19:AE39" ref="C2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W27"/>
  <sheetViews>
    <sheetView showGridLines="0" showRowColHeaders="0" showZeros="0" topLeftCell="B1" zoomScale="80" zoomScaleNormal="80" zoomScaleSheetLayoutView="50" workbookViewId="0">
      <pane xSplit="9" ySplit="20" topLeftCell="K21" activePane="bottomRight" state="frozen"/>
      <selection activeCell="B1" sqref="B1"/>
      <selection pane="topRight" activeCell="K1" sqref="K1"/>
      <selection pane="bottomLeft" activeCell="B21" sqref="B21"/>
      <selection pane="bottomRight" activeCell="K22" sqref="K22"/>
    </sheetView>
  </sheetViews>
  <sheetFormatPr baseColWidth="10" defaultColWidth="11.54296875" defaultRowHeight="12.5" x14ac:dyDescent="0.25"/>
  <cols>
    <col min="1" max="1" customWidth="true" hidden="true" style="19" width="1.81640625"/>
    <col min="2" max="2" bestFit="true" customWidth="true" style="19" width="13.453125"/>
    <col min="3" max="3" customWidth="true" hidden="true" style="19" width="2.54296875"/>
    <col min="4" max="4" customWidth="true" style="19" width="75.7265625"/>
    <col min="5" max="5" customWidth="true" style="19" width="4.7265625"/>
    <col min="6" max="6" customWidth="true" hidden="true" style="45" width="10.54296875"/>
    <col min="7" max="7" customWidth="true" hidden="true" style="45" width="8.1796875"/>
    <col min="8" max="9" customWidth="true" hidden="true" style="45" width="8.453125"/>
    <col min="10" max="10" customWidth="true" hidden="true" style="19" width="35.81640625"/>
    <col min="11" max="12" customWidth="true" style="19" width="15.7265625"/>
    <col min="13" max="13" customWidth="true" style="19" width="1.7265625"/>
    <col min="14" max="14" customWidth="true" style="19" width="9.54296875"/>
    <col min="15" max="15" customWidth="true" style="103" width="11.81640625"/>
    <col min="16" max="22" customWidth="true" style="19" width="11.81640625"/>
    <col min="23" max="23" customWidth="true" style="72" width="11.81640625"/>
    <col min="24" max="24" customWidth="true" style="19" width="11.81640625"/>
    <col min="25" max="16384" style="19" width="11.54296875"/>
  </cols>
  <sheetData>
    <row r="1" spans="1:23" ht="22" customHeight="1" x14ac:dyDescent="0.4">
      <c r="A1" s="20"/>
      <c r="B1" s="43" t="str">
        <f>I_ReportName</f>
        <v>LER20_K</v>
      </c>
      <c r="D1" s="15" t="s">
        <v>11</v>
      </c>
      <c r="G1" s="46"/>
      <c r="H1" s="46"/>
      <c r="I1" s="46"/>
      <c r="K1" s="147" t="str">
        <f>P_Title</f>
        <v>20 Largest Exposures Reporting (LER)</v>
      </c>
      <c r="L1" s="148"/>
      <c r="M1" s="148"/>
      <c r="N1" s="148"/>
      <c r="O1" s="148"/>
      <c r="P1" s="148"/>
      <c r="Q1" s="148"/>
      <c r="R1" s="26"/>
    </row>
    <row r="2" spans="1:23" ht="22" customHeight="1" x14ac:dyDescent="0.25">
      <c r="A2" s="20"/>
      <c r="B2" s="43" t="s">
        <v>57</v>
      </c>
      <c r="D2" s="15" t="s">
        <v>12</v>
      </c>
      <c r="G2" s="46"/>
      <c r="H2" s="46"/>
      <c r="I2" s="46"/>
      <c r="K2" s="87" t="str">
        <f>P_Subtitle</f>
        <v>Group</v>
      </c>
      <c r="L2" s="87"/>
      <c r="O2" s="106"/>
      <c r="P2" s="27"/>
      <c r="Q2" s="27"/>
      <c r="R2" s="27"/>
    </row>
    <row r="3" spans="1:23" ht="22" customHeight="1" x14ac:dyDescent="0.3">
      <c r="A3" s="20"/>
      <c r="B3" s="43" t="str">
        <f>I_SubjectId</f>
        <v>XXXXXX</v>
      </c>
      <c r="D3" s="15" t="s">
        <v>30</v>
      </c>
      <c r="G3" s="46"/>
      <c r="H3" s="46"/>
      <c r="I3" s="46"/>
      <c r="K3" s="40"/>
      <c r="L3" s="41"/>
      <c r="O3" s="107"/>
      <c r="P3" s="28"/>
      <c r="Q3" s="28"/>
      <c r="R3" s="28"/>
    </row>
    <row r="4" spans="1:23" ht="22" customHeight="1" x14ac:dyDescent="0.25">
      <c r="A4" s="22"/>
      <c r="B4" s="44" t="str">
        <f>I_ReferDate</f>
        <v>DD.MM.YYYY</v>
      </c>
      <c r="D4" s="15" t="s">
        <v>15</v>
      </c>
      <c r="G4" s="46"/>
      <c r="H4" s="46"/>
      <c r="I4" s="46"/>
    </row>
    <row r="5" spans="1:23" s="24" customFormat="1" ht="20.149999999999999" customHeight="1" x14ac:dyDescent="0.25">
      <c r="A5" s="72"/>
      <c r="B5" s="134">
        <f>COUNTIF(S22:U23,"ERROR")</f>
        <v>2</v>
      </c>
      <c r="D5" s="15" t="s">
        <v>18</v>
      </c>
      <c r="E5" s="72"/>
      <c r="F5" s="47"/>
      <c r="G5" s="48"/>
      <c r="H5" s="48"/>
      <c r="I5" s="48"/>
      <c r="J5" s="72"/>
      <c r="K5" s="72" t="s">
        <v>10</v>
      </c>
      <c r="L5" s="72"/>
      <c r="M5" s="72"/>
      <c r="O5" s="108"/>
      <c r="S5" s="19"/>
      <c r="T5" s="19"/>
      <c r="U5" s="19"/>
      <c r="V5" s="19"/>
      <c r="W5" s="72"/>
    </row>
    <row r="6" spans="1:23" ht="20.149999999999999" customHeight="1" x14ac:dyDescent="0.25">
      <c r="A6" s="72"/>
      <c r="B6" s="58"/>
      <c r="C6" s="24"/>
      <c r="D6" s="15"/>
      <c r="E6" s="72"/>
      <c r="F6" s="48"/>
      <c r="G6" s="48"/>
      <c r="H6" s="48"/>
      <c r="I6" s="48"/>
      <c r="J6" s="72"/>
      <c r="K6" s="72"/>
      <c r="L6" s="72"/>
      <c r="M6" s="72"/>
    </row>
    <row r="7" spans="1:23" ht="15" hidden="1" customHeight="1" x14ac:dyDescent="0.25">
      <c r="A7" s="72"/>
      <c r="B7" s="72"/>
      <c r="C7" s="72"/>
      <c r="D7" s="72"/>
      <c r="E7" s="72"/>
      <c r="F7" s="48"/>
      <c r="G7" s="48"/>
      <c r="H7" s="48"/>
      <c r="I7" s="48"/>
      <c r="J7" s="72"/>
      <c r="K7" s="72"/>
      <c r="L7" s="72"/>
      <c r="M7" s="72"/>
    </row>
    <row r="8" spans="1:23" ht="15" hidden="1" customHeight="1" x14ac:dyDescent="0.25">
      <c r="A8" s="72"/>
      <c r="B8" s="72"/>
      <c r="C8" s="72"/>
      <c r="D8" s="72"/>
      <c r="E8" s="72"/>
      <c r="F8" s="48"/>
      <c r="G8" s="48"/>
      <c r="H8" s="48"/>
      <c r="I8" s="48"/>
      <c r="J8" s="72"/>
      <c r="K8" s="72"/>
      <c r="L8" s="72"/>
      <c r="M8" s="72"/>
    </row>
    <row r="9" spans="1:23" ht="15" hidden="1" customHeight="1" x14ac:dyDescent="0.25">
      <c r="A9" s="72"/>
      <c r="B9" s="72"/>
      <c r="C9" s="72"/>
      <c r="D9" s="72"/>
      <c r="E9" s="72"/>
      <c r="F9" s="48"/>
      <c r="G9" s="48"/>
      <c r="H9" s="48"/>
      <c r="I9" s="48"/>
      <c r="J9" s="72"/>
      <c r="K9" s="72"/>
      <c r="L9" s="72"/>
      <c r="M9" s="72"/>
    </row>
    <row r="10" spans="1:23" ht="15" hidden="1" customHeight="1" x14ac:dyDescent="0.25">
      <c r="A10" s="72"/>
      <c r="B10" s="72"/>
      <c r="C10" s="72"/>
      <c r="D10" s="72"/>
      <c r="E10" s="72"/>
      <c r="F10" s="48"/>
      <c r="G10" s="48"/>
      <c r="H10" s="48"/>
      <c r="I10" s="48"/>
      <c r="J10" s="72"/>
      <c r="K10" s="72"/>
      <c r="L10" s="72"/>
      <c r="M10" s="72"/>
    </row>
    <row r="11" spans="1:23" ht="15" hidden="1" customHeight="1" x14ac:dyDescent="0.25">
      <c r="A11" s="72"/>
      <c r="B11" s="72"/>
      <c r="C11" s="72"/>
      <c r="D11" s="72"/>
      <c r="E11" s="72"/>
      <c r="F11" s="48"/>
      <c r="G11" s="48"/>
      <c r="H11" s="48"/>
      <c r="I11" s="48"/>
      <c r="J11" s="72"/>
      <c r="K11" s="72"/>
      <c r="L11" s="72"/>
      <c r="M11" s="72"/>
    </row>
    <row r="12" spans="1:23" ht="15" hidden="1" customHeight="1" x14ac:dyDescent="0.25">
      <c r="A12" s="72"/>
      <c r="B12" s="72"/>
      <c r="C12" s="72"/>
      <c r="D12" s="72"/>
      <c r="E12" s="72"/>
      <c r="F12" s="48"/>
      <c r="G12" s="48"/>
      <c r="H12" s="48"/>
      <c r="I12" s="48"/>
      <c r="J12" s="72"/>
      <c r="K12" s="72"/>
      <c r="L12" s="72"/>
      <c r="M12" s="72"/>
    </row>
    <row r="13" spans="1:23" ht="15" hidden="1" customHeight="1" x14ac:dyDescent="0.25">
      <c r="A13" s="72"/>
      <c r="B13" s="72"/>
      <c r="C13" s="72"/>
      <c r="D13" s="72"/>
      <c r="E13" s="72"/>
      <c r="F13" s="48"/>
      <c r="G13" s="48"/>
      <c r="H13" s="48"/>
      <c r="I13" s="48"/>
      <c r="J13" s="72"/>
      <c r="K13" s="72"/>
      <c r="L13" s="72"/>
      <c r="M13" s="72"/>
    </row>
    <row r="14" spans="1:23" ht="15" hidden="1" customHeight="1" x14ac:dyDescent="0.25">
      <c r="A14" s="72"/>
      <c r="B14" s="72"/>
      <c r="C14" s="72"/>
      <c r="D14" s="72"/>
      <c r="E14" s="72"/>
      <c r="F14" s="48"/>
      <c r="G14" s="48"/>
      <c r="H14" s="48"/>
      <c r="I14" s="48"/>
      <c r="J14" s="72"/>
      <c r="K14" s="72"/>
      <c r="L14" s="72"/>
      <c r="M14" s="72"/>
    </row>
    <row r="15" spans="1:23" ht="15" customHeight="1" x14ac:dyDescent="0.25">
      <c r="A15" s="72"/>
      <c r="B15" s="72"/>
      <c r="C15" s="72"/>
      <c r="D15" s="72"/>
      <c r="E15" s="72"/>
      <c r="F15" s="48"/>
      <c r="G15" s="48"/>
      <c r="H15" s="48"/>
      <c r="I15" s="48"/>
      <c r="J15" s="72"/>
      <c r="K15" s="72"/>
      <c r="L15" s="72"/>
      <c r="M15" s="72"/>
    </row>
    <row r="16" spans="1:23" ht="22.5" customHeight="1" x14ac:dyDescent="0.25">
      <c r="A16" s="30"/>
      <c r="B16" s="30"/>
      <c r="C16" s="30"/>
      <c r="D16" s="31"/>
      <c r="E16" s="37"/>
      <c r="F16" s="49"/>
      <c r="G16" s="49"/>
      <c r="H16" s="49"/>
      <c r="I16" s="49"/>
      <c r="J16" s="31"/>
      <c r="K16" s="159" t="s">
        <v>35</v>
      </c>
      <c r="L16" s="160"/>
      <c r="M16" s="37"/>
      <c r="S16" s="131" t="s">
        <v>115</v>
      </c>
      <c r="T16" s="131" t="s">
        <v>116</v>
      </c>
      <c r="U16" s="131" t="s">
        <v>117</v>
      </c>
    </row>
    <row r="17" spans="1:23" ht="78" customHeight="1" x14ac:dyDescent="0.25">
      <c r="A17" s="22"/>
      <c r="B17" s="22"/>
      <c r="C17" s="22"/>
      <c r="D17" s="34"/>
      <c r="E17" s="38"/>
      <c r="F17" s="50"/>
      <c r="G17" s="50"/>
      <c r="H17" s="50"/>
      <c r="I17" s="50"/>
      <c r="J17" s="34"/>
      <c r="K17" s="89" t="s">
        <v>36</v>
      </c>
      <c r="L17" s="90" t="s">
        <v>37</v>
      </c>
      <c r="M17" s="38"/>
      <c r="S17" s="132" t="s">
        <v>134</v>
      </c>
      <c r="T17" s="132" t="s">
        <v>135</v>
      </c>
      <c r="U17" s="132" t="s">
        <v>136</v>
      </c>
    </row>
    <row r="18" spans="1:23" x14ac:dyDescent="0.25">
      <c r="A18" s="35"/>
      <c r="B18" s="35"/>
      <c r="C18" s="35"/>
      <c r="D18" s="36"/>
      <c r="E18" s="38"/>
      <c r="F18" s="51"/>
      <c r="G18" s="51"/>
      <c r="H18" s="51"/>
      <c r="I18" s="51"/>
      <c r="J18" s="36"/>
      <c r="K18" s="55" t="str">
        <f>SUBSTITUTE(ADDRESS(1,COLUMN(),4),1,)</f>
        <v>K</v>
      </c>
      <c r="L18" s="55" t="str">
        <f>SUBSTITUTE(ADDRESS(1,COLUMN(),4),1,)</f>
        <v>L</v>
      </c>
      <c r="M18" s="38"/>
      <c r="T18" s="25"/>
    </row>
    <row r="19" spans="1:23" ht="12.75" hidden="1" customHeight="1" x14ac:dyDescent="0.25">
      <c r="A19" s="72"/>
      <c r="C19" s="72"/>
      <c r="D19" s="72"/>
      <c r="E19" s="97"/>
      <c r="F19" s="52"/>
      <c r="G19" s="52"/>
      <c r="H19" s="52"/>
      <c r="I19" s="52"/>
      <c r="J19" s="33"/>
      <c r="K19" s="73"/>
      <c r="L19" s="74"/>
      <c r="M19" s="38"/>
    </row>
    <row r="20" spans="1:23" ht="12.75" hidden="1" customHeight="1" x14ac:dyDescent="0.25">
      <c r="A20" s="72"/>
      <c r="C20" s="72"/>
      <c r="D20" s="72"/>
      <c r="E20" s="97"/>
      <c r="F20" s="54"/>
      <c r="G20" s="54"/>
      <c r="H20" s="54"/>
      <c r="I20" s="54"/>
      <c r="J20" s="33"/>
      <c r="K20" s="73"/>
      <c r="L20" s="74"/>
      <c r="M20" s="38"/>
    </row>
    <row r="21" spans="1:23" ht="25" customHeight="1" x14ac:dyDescent="0.35">
      <c r="A21" s="72"/>
      <c r="D21" s="99" t="s">
        <v>31</v>
      </c>
      <c r="E21" s="97"/>
      <c r="F21" s="54"/>
      <c r="G21" s="54"/>
      <c r="H21" s="54"/>
      <c r="I21" s="54"/>
      <c r="J21" s="33"/>
      <c r="K21" s="123"/>
      <c r="L21" s="123"/>
      <c r="M21" s="55"/>
    </row>
    <row r="22" spans="1:23" s="41" customFormat="1" ht="30" customHeight="1" x14ac:dyDescent="0.3">
      <c r="A22" s="42"/>
      <c r="C22" s="88"/>
      <c r="D22" s="98" t="s">
        <v>32</v>
      </c>
      <c r="E22" s="55">
        <f>ROW()</f>
        <v>22</v>
      </c>
      <c r="F22" s="52"/>
      <c r="G22" s="52"/>
      <c r="H22" s="52"/>
      <c r="I22" s="52"/>
      <c r="J22" s="100"/>
      <c r="K22" s="39"/>
      <c r="L22" s="39"/>
      <c r="M22" s="55"/>
      <c r="O22" s="109"/>
      <c r="S22" s="133" t="str">
        <f>IF(ISBLANK(K22),IF(ISBLANK(L22),"","ERROR"),"")</f>
        <v/>
      </c>
      <c r="T22" s="133" t="str">
        <f>IF(K22+K23&gt;0,IF(NOT(ISBLANK(K22)),IF(NOT(ISBLANK(K23)),"ERROR",""),""),"ERROR")</f>
        <v>ERROR</v>
      </c>
      <c r="U22" s="133" t="str">
        <f>IF(ISBLANK(K22),"",IF(COUNTIF(K22:L22,"&lt;0")&gt;0,"ERROR",""))</f>
        <v/>
      </c>
      <c r="W22" s="72"/>
    </row>
    <row r="23" spans="1:23" ht="30" customHeight="1" x14ac:dyDescent="0.3">
      <c r="A23" s="72"/>
      <c r="B23" s="119" t="s">
        <v>34</v>
      </c>
      <c r="C23" s="88"/>
      <c r="D23" s="96" t="s">
        <v>33</v>
      </c>
      <c r="E23" s="55">
        <f>ROW()</f>
        <v>23</v>
      </c>
      <c r="F23" s="52"/>
      <c r="G23" s="52"/>
      <c r="H23" s="52"/>
      <c r="I23" s="52"/>
      <c r="J23" s="100"/>
      <c r="K23" s="39"/>
      <c r="L23" s="39"/>
      <c r="M23" s="55"/>
      <c r="O23" s="110"/>
      <c r="S23" s="133" t="str">
        <f>IF(ISBLANK(K23),IF(ISBLANK(L23),"","ERROR"),"")</f>
        <v/>
      </c>
      <c r="T23" s="133" t="str">
        <f>IF(K22+K23&gt;0,IF(NOT(ISBLANK(K23)),IF(NOT(ISBLANK(K22)),"ERROR",""),""),"ERROR")</f>
        <v>ERROR</v>
      </c>
      <c r="U23" s="133" t="str">
        <f>IF(ISBLANK(K23),"",IF(COUNTIF(K23:L23,"&lt;0")&gt;0,"ERROR",""))</f>
        <v/>
      </c>
    </row>
    <row r="24" spans="1:23" ht="6" customHeight="1" x14ac:dyDescent="0.25">
      <c r="D24" s="21"/>
      <c r="E24" s="21"/>
      <c r="F24" s="53"/>
      <c r="G24" s="53"/>
      <c r="H24" s="53"/>
      <c r="I24" s="53"/>
      <c r="J24" s="21"/>
      <c r="K24" s="21"/>
      <c r="L24" s="21"/>
      <c r="M24" s="21"/>
      <c r="O24" s="102"/>
    </row>
    <row r="25" spans="1:23" x14ac:dyDescent="0.25">
      <c r="O25" s="102"/>
    </row>
    <row r="26" spans="1:23" x14ac:dyDescent="0.25">
      <c r="O26" s="102"/>
    </row>
    <row r="27" spans="1:23" x14ac:dyDescent="0.25">
      <c r="O27" s="102"/>
    </row>
  </sheetData>
  <sheetProtection sheet="1" objects="1" scenarios="1"/>
  <mergeCells count="2">
    <mergeCell ref="K16:L16"/>
    <mergeCell ref="K1:Q1"/>
  </mergeCells>
  <printOptions gridLinesSet="0"/>
  <pageMargins left="0.39370078740157483" right="0.39370078740157483" top="0.47244094488188981" bottom="0.59055118110236227" header="0.31496062992125984" footer="0.31496062992125984"/>
  <pageSetup paperSize="9" scale="50" orientation="portrait" r:id="rId1"/>
  <headerFooter>
    <oddFooter><![CDATA[&L&G   &"Arial,Fett"confidential&C&D&RPage &P]]>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70"/>
  <sheetViews>
    <sheetView showGridLines="0" showRowColHeaders="0" showZeros="0" topLeftCell="B1" zoomScale="80" zoomScaleNormal="80" zoomScaleSheetLayoutView="50" workbookViewId="0">
      <pane xSplit="9" ySplit="19" topLeftCell="K20" activePane="bottomRight" state="frozen"/>
      <selection activeCell="G16" sqref="G16"/>
      <selection pane="topRight" activeCell="G16" sqref="G16"/>
      <selection pane="bottomLeft" activeCell="G16" sqref="G16"/>
      <selection pane="bottomRight" activeCell="K20" sqref="K20"/>
    </sheetView>
  </sheetViews>
  <sheetFormatPr baseColWidth="10" defaultColWidth="11.54296875" defaultRowHeight="12.5" x14ac:dyDescent="0.25"/>
  <cols>
    <col min="1" max="1" customWidth="true" hidden="true" style="19" width="1.81640625"/>
    <col min="2" max="2" bestFit="true" customWidth="true" style="19" width="13.453125"/>
    <col min="3" max="3" customWidth="true" hidden="true" style="19" width="2.54296875"/>
    <col min="4" max="4" customWidth="true" style="19" width="23.0"/>
    <col min="5" max="5" customWidth="true" style="19" width="4.7265625"/>
    <col min="6" max="6" customWidth="true" hidden="true" style="45" width="10.54296875"/>
    <col min="7" max="7" customWidth="true" hidden="true" style="45" width="8.1796875"/>
    <col min="8" max="9" customWidth="true" hidden="true" style="45" width="8.453125"/>
    <col min="10" max="10" customWidth="true" hidden="true" style="19" width="35.81640625"/>
    <col min="11" max="11" customWidth="true" style="19" width="31.08984375"/>
    <col min="12" max="23" customWidth="true" style="19" width="15.7265625"/>
    <col min="24" max="24" customWidth="true" style="19" width="17.7265625"/>
    <col min="25" max="30" customWidth="true" style="19" width="15.7265625"/>
    <col min="31" max="31" customWidth="true" style="19" width="42.54296875"/>
    <col min="32" max="32" customWidth="true" style="19" width="1.7265625"/>
    <col min="33" max="33" customWidth="true" style="19" width="9.54296875"/>
    <col min="34" max="34" customWidth="true" style="103" width="11.81640625"/>
    <col min="35" max="37" customWidth="true" style="19" width="11.81640625"/>
    <col min="38" max="38" customWidth="true" style="19" width="13.54296875"/>
    <col min="39" max="39" customWidth="true" style="19" width="13.81640625"/>
    <col min="40" max="41" style="19" width="11.54296875"/>
    <col min="42" max="42" customWidth="true" style="19" width="11.81640625"/>
    <col min="43" max="16384" style="19" width="11.54296875"/>
  </cols>
  <sheetData>
    <row r="1" spans="1:41" ht="22" customHeight="1" x14ac:dyDescent="0.4">
      <c r="A1" s="20"/>
      <c r="B1" s="43" t="str">
        <f>I_ReportName</f>
        <v>LER20_K</v>
      </c>
      <c r="D1" s="15" t="s">
        <v>11</v>
      </c>
      <c r="G1" s="46"/>
      <c r="H1" s="46"/>
      <c r="I1" s="46"/>
      <c r="K1" s="147" t="str">
        <f>P_Title</f>
        <v>20 Largest Exposures Reporting (LER)</v>
      </c>
      <c r="L1" s="147"/>
      <c r="M1" s="148"/>
      <c r="N1" s="148"/>
      <c r="O1" s="148"/>
      <c r="P1" s="148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H1" s="105"/>
    </row>
    <row r="2" spans="1:41" ht="22" customHeight="1" x14ac:dyDescent="0.25">
      <c r="A2" s="20"/>
      <c r="B2" s="43" t="s">
        <v>56</v>
      </c>
      <c r="D2" s="15" t="s">
        <v>12</v>
      </c>
      <c r="G2" s="46"/>
      <c r="H2" s="46"/>
      <c r="I2" s="46"/>
      <c r="K2" s="87" t="str">
        <f>P_Subtitle</f>
        <v>Group</v>
      </c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H2" s="106"/>
    </row>
    <row r="3" spans="1:41" ht="22" customHeight="1" x14ac:dyDescent="0.3">
      <c r="A3" s="20"/>
      <c r="B3" s="43" t="str">
        <f>I_SubjectId</f>
        <v>XXXXXX</v>
      </c>
      <c r="D3" s="15" t="s">
        <v>30</v>
      </c>
      <c r="G3" s="46"/>
      <c r="H3" s="46"/>
      <c r="I3" s="46"/>
      <c r="K3" s="40"/>
      <c r="L3" s="40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H3" s="107"/>
    </row>
    <row r="4" spans="1:41" ht="22" customHeight="1" x14ac:dyDescent="0.25">
      <c r="A4" s="22"/>
      <c r="B4" s="44" t="str">
        <f>I_ReferDate</f>
        <v>DD.MM.YYYY</v>
      </c>
      <c r="D4" s="15" t="s">
        <v>15</v>
      </c>
      <c r="G4" s="46"/>
      <c r="H4" s="46"/>
      <c r="I4" s="46"/>
    </row>
    <row r="5" spans="1:41" s="24" customFormat="1" ht="20.149999999999999" customHeight="1" x14ac:dyDescent="0.25">
      <c r="A5" s="114"/>
      <c r="B5" s="134">
        <f>COUNTIF(AI20:AO39,"ERROR") + COUNTIF(AI20:AO39,"=Duplicate")</f>
        <v>0</v>
      </c>
      <c r="D5" s="15" t="s">
        <v>18</v>
      </c>
      <c r="E5" s="114"/>
      <c r="F5" s="47"/>
      <c r="G5" s="48"/>
      <c r="H5" s="48"/>
      <c r="I5" s="48"/>
      <c r="J5" s="114"/>
      <c r="K5" s="114" t="s">
        <v>10</v>
      </c>
      <c r="L5" s="122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20"/>
      <c r="AD5" s="127"/>
      <c r="AE5" s="114"/>
      <c r="AF5" s="114"/>
      <c r="AH5" s="108"/>
      <c r="AI5" s="108"/>
      <c r="AJ5" s="108"/>
      <c r="AK5" s="108"/>
      <c r="AL5" s="108"/>
      <c r="AM5" s="108"/>
      <c r="AN5" s="108"/>
      <c r="AO5" s="108"/>
    </row>
    <row r="6" spans="1:41" ht="20.149999999999999" customHeight="1" x14ac:dyDescent="0.3">
      <c r="A6" s="114"/>
      <c r="B6" s="58"/>
      <c r="C6" s="24"/>
      <c r="D6" s="15"/>
      <c r="E6" s="114"/>
      <c r="F6" s="48"/>
      <c r="G6" s="48"/>
      <c r="H6" s="48"/>
      <c r="I6" s="48"/>
      <c r="J6" s="114"/>
      <c r="K6" s="114"/>
      <c r="L6" s="122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20"/>
      <c r="AD6" s="127"/>
      <c r="AE6" s="114"/>
      <c r="AF6" s="114"/>
      <c r="AI6" s="135"/>
      <c r="AJ6" s="135"/>
      <c r="AK6" s="135"/>
      <c r="AL6" s="135"/>
      <c r="AM6" s="135"/>
      <c r="AN6" s="135"/>
      <c r="AO6" s="135"/>
    </row>
    <row r="7" spans="1:41" ht="15" hidden="1" customHeight="1" x14ac:dyDescent="0.3">
      <c r="A7" s="114"/>
      <c r="B7" s="114"/>
      <c r="C7" s="114"/>
      <c r="D7" s="114"/>
      <c r="E7" s="114"/>
      <c r="F7" s="48"/>
      <c r="G7" s="48"/>
      <c r="H7" s="48"/>
      <c r="I7" s="48"/>
      <c r="J7" s="114"/>
      <c r="K7" s="114"/>
      <c r="L7" s="122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20"/>
      <c r="AD7" s="127"/>
      <c r="AE7" s="114"/>
      <c r="AF7" s="114"/>
      <c r="AI7" s="103"/>
      <c r="AJ7" s="103"/>
      <c r="AK7" s="103"/>
      <c r="AL7" s="140"/>
      <c r="AM7" s="135"/>
      <c r="AN7" s="103"/>
      <c r="AO7" s="103"/>
    </row>
    <row r="8" spans="1:41" ht="15" hidden="1" customHeight="1" x14ac:dyDescent="0.3">
      <c r="A8" s="114"/>
      <c r="B8" s="114"/>
      <c r="C8" s="114"/>
      <c r="D8" s="114"/>
      <c r="E8" s="114"/>
      <c r="F8" s="48"/>
      <c r="G8" s="48"/>
      <c r="H8" s="48"/>
      <c r="I8" s="48"/>
      <c r="J8" s="114"/>
      <c r="K8" s="114"/>
      <c r="L8" s="122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20"/>
      <c r="AD8" s="127"/>
      <c r="AE8" s="114"/>
      <c r="AF8" s="114"/>
      <c r="AI8" s="103"/>
      <c r="AJ8" s="103"/>
      <c r="AK8" s="103"/>
      <c r="AL8" s="140"/>
      <c r="AM8" s="135"/>
      <c r="AN8" s="103"/>
      <c r="AO8" s="103"/>
    </row>
    <row r="9" spans="1:41" ht="15" hidden="1" customHeight="1" x14ac:dyDescent="0.3">
      <c r="A9" s="114"/>
      <c r="B9" s="114"/>
      <c r="C9" s="114"/>
      <c r="D9" s="114"/>
      <c r="E9" s="114"/>
      <c r="F9" s="48"/>
      <c r="G9" s="48"/>
      <c r="H9" s="48"/>
      <c r="I9" s="48"/>
      <c r="J9" s="114"/>
      <c r="K9" s="114"/>
      <c r="L9" s="122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20"/>
      <c r="AD9" s="127"/>
      <c r="AE9" s="114"/>
      <c r="AF9" s="114"/>
      <c r="AI9" s="103"/>
      <c r="AJ9" s="103"/>
      <c r="AK9" s="103"/>
      <c r="AL9" s="140"/>
      <c r="AM9" s="135"/>
      <c r="AN9" s="103"/>
      <c r="AO9" s="103"/>
    </row>
    <row r="10" spans="1:41" ht="15" hidden="1" customHeight="1" x14ac:dyDescent="0.3">
      <c r="A10" s="114"/>
      <c r="B10" s="114"/>
      <c r="C10" s="114"/>
      <c r="D10" s="114"/>
      <c r="E10" s="114"/>
      <c r="F10" s="48"/>
      <c r="G10" s="48"/>
      <c r="H10" s="48"/>
      <c r="I10" s="48"/>
      <c r="J10" s="114"/>
      <c r="K10" s="114"/>
      <c r="L10" s="122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20"/>
      <c r="AD10" s="127"/>
      <c r="AE10" s="114"/>
      <c r="AF10" s="114"/>
      <c r="AI10" s="103"/>
      <c r="AJ10" s="103"/>
      <c r="AK10" s="103"/>
      <c r="AL10" s="140"/>
      <c r="AM10" s="135"/>
      <c r="AN10" s="103"/>
      <c r="AO10" s="103"/>
    </row>
    <row r="11" spans="1:41" ht="15" hidden="1" customHeight="1" x14ac:dyDescent="0.3">
      <c r="A11" s="114"/>
      <c r="B11" s="114"/>
      <c r="C11" s="114"/>
      <c r="D11" s="114"/>
      <c r="E11" s="114"/>
      <c r="F11" s="48"/>
      <c r="G11" s="48"/>
      <c r="H11" s="48"/>
      <c r="I11" s="48"/>
      <c r="J11" s="114"/>
      <c r="K11" s="114"/>
      <c r="L11" s="122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20"/>
      <c r="AD11" s="127"/>
      <c r="AE11" s="114"/>
      <c r="AF11" s="114"/>
      <c r="AI11" s="103"/>
      <c r="AJ11" s="103"/>
      <c r="AK11" s="103"/>
      <c r="AL11" s="140"/>
      <c r="AM11" s="135"/>
      <c r="AN11" s="103"/>
      <c r="AO11" s="103"/>
    </row>
    <row r="12" spans="1:41" ht="15" hidden="1" customHeight="1" x14ac:dyDescent="0.3">
      <c r="A12" s="114"/>
      <c r="B12" s="114"/>
      <c r="C12" s="114"/>
      <c r="D12" s="114"/>
      <c r="E12" s="114"/>
      <c r="F12" s="48"/>
      <c r="G12" s="48"/>
      <c r="H12" s="48"/>
      <c r="I12" s="48"/>
      <c r="J12" s="114"/>
      <c r="K12" s="114"/>
      <c r="L12" s="122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20"/>
      <c r="AD12" s="127"/>
      <c r="AE12" s="114"/>
      <c r="AF12" s="114"/>
      <c r="AI12" s="103"/>
      <c r="AJ12" s="103"/>
      <c r="AK12" s="103"/>
      <c r="AL12" s="140"/>
      <c r="AM12" s="135"/>
      <c r="AN12" s="103"/>
      <c r="AO12" s="103"/>
    </row>
    <row r="13" spans="1:41" ht="15" hidden="1" customHeight="1" x14ac:dyDescent="0.3">
      <c r="A13" s="114"/>
      <c r="B13" s="114"/>
      <c r="C13" s="114"/>
      <c r="D13" s="114"/>
      <c r="E13" s="114"/>
      <c r="F13" s="48"/>
      <c r="G13" s="48"/>
      <c r="H13" s="48"/>
      <c r="I13" s="48"/>
      <c r="J13" s="114"/>
      <c r="K13" s="114"/>
      <c r="L13" s="122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20"/>
      <c r="AD13" s="127"/>
      <c r="AE13" s="114"/>
      <c r="AF13" s="114"/>
      <c r="AI13" s="103"/>
      <c r="AJ13" s="103"/>
      <c r="AK13" s="103"/>
      <c r="AL13" s="140"/>
      <c r="AM13" s="135"/>
      <c r="AN13" s="103"/>
      <c r="AO13" s="103"/>
    </row>
    <row r="14" spans="1:41" ht="15" hidden="1" customHeight="1" x14ac:dyDescent="0.3">
      <c r="A14" s="114"/>
      <c r="B14" s="114"/>
      <c r="C14" s="114"/>
      <c r="D14" s="114"/>
      <c r="E14" s="114"/>
      <c r="F14" s="48"/>
      <c r="G14" s="48"/>
      <c r="H14" s="48"/>
      <c r="I14" s="48"/>
      <c r="J14" s="114"/>
      <c r="K14" s="114"/>
      <c r="L14" s="122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20"/>
      <c r="AD14" s="127"/>
      <c r="AE14" s="114"/>
      <c r="AF14" s="114"/>
      <c r="AI14" s="103"/>
      <c r="AJ14" s="103"/>
      <c r="AK14" s="103"/>
      <c r="AL14" s="140"/>
      <c r="AM14" s="135"/>
      <c r="AN14" s="103"/>
      <c r="AO14" s="103"/>
    </row>
    <row r="15" spans="1:41" ht="15" customHeight="1" x14ac:dyDescent="0.25">
      <c r="A15" s="114"/>
      <c r="B15" s="114"/>
      <c r="C15" s="114"/>
      <c r="D15" s="114"/>
      <c r="E15" s="114"/>
      <c r="F15" s="48"/>
      <c r="G15" s="48"/>
      <c r="H15" s="48"/>
      <c r="I15" s="48"/>
      <c r="J15" s="114"/>
      <c r="K15" s="114"/>
      <c r="L15" s="122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20"/>
      <c r="AD15" s="127"/>
      <c r="AE15" s="114"/>
      <c r="AF15" s="114"/>
    </row>
    <row r="16" spans="1:41" ht="34.5" customHeight="1" x14ac:dyDescent="0.25">
      <c r="A16" s="30"/>
      <c r="B16" s="30"/>
      <c r="C16" s="30"/>
      <c r="D16" s="31"/>
      <c r="E16" s="37"/>
      <c r="F16" s="49"/>
      <c r="G16" s="49"/>
      <c r="H16" s="49"/>
      <c r="I16" s="49"/>
      <c r="J16" s="31"/>
      <c r="K16" s="163" t="s">
        <v>412</v>
      </c>
      <c r="L16" s="165" t="s">
        <v>403</v>
      </c>
      <c r="M16" s="165" t="s">
        <v>404</v>
      </c>
      <c r="N16" s="167" t="s">
        <v>38</v>
      </c>
      <c r="O16" s="169" t="s">
        <v>39</v>
      </c>
      <c r="P16" s="171" t="s">
        <v>55</v>
      </c>
      <c r="Q16" s="172"/>
      <c r="R16" s="172"/>
      <c r="S16" s="172"/>
      <c r="T16" s="172"/>
      <c r="U16" s="173"/>
      <c r="V16" s="174" t="s">
        <v>46</v>
      </c>
      <c r="W16" s="172"/>
      <c r="X16" s="175" t="s">
        <v>47</v>
      </c>
      <c r="Y16" s="174" t="s">
        <v>50</v>
      </c>
      <c r="Z16" s="172"/>
      <c r="AA16" s="172"/>
      <c r="AB16" s="173"/>
      <c r="AC16" s="175" t="s">
        <v>51</v>
      </c>
      <c r="AD16" s="177" t="s">
        <v>110</v>
      </c>
      <c r="AE16" s="161" t="s">
        <v>413</v>
      </c>
      <c r="AF16" s="37"/>
      <c r="AI16" s="136" t="s">
        <v>120</v>
      </c>
      <c r="AJ16" s="136" t="s">
        <v>121</v>
      </c>
      <c r="AK16" s="136" t="s">
        <v>123</v>
      </c>
      <c r="AL16" s="136" t="s">
        <v>124</v>
      </c>
      <c r="AM16" s="136" t="s">
        <v>130</v>
      </c>
      <c r="AN16" s="136" t="s">
        <v>125</v>
      </c>
      <c r="AO16" s="136" t="s">
        <v>126</v>
      </c>
    </row>
    <row r="17" spans="1:41" ht="106.5" customHeight="1" x14ac:dyDescent="0.25">
      <c r="A17" s="22"/>
      <c r="B17" s="22"/>
      <c r="C17" s="22"/>
      <c r="D17" s="34"/>
      <c r="E17" s="38"/>
      <c r="F17" s="50"/>
      <c r="G17" s="50"/>
      <c r="H17" s="50"/>
      <c r="I17" s="50"/>
      <c r="J17" s="34"/>
      <c r="K17" s="164"/>
      <c r="L17" s="166"/>
      <c r="M17" s="166"/>
      <c r="N17" s="168"/>
      <c r="O17" s="170"/>
      <c r="P17" s="115" t="s">
        <v>40</v>
      </c>
      <c r="Q17" s="115" t="s">
        <v>41</v>
      </c>
      <c r="R17" s="115" t="s">
        <v>42</v>
      </c>
      <c r="S17" s="115" t="s">
        <v>43</v>
      </c>
      <c r="T17" s="115" t="s">
        <v>107</v>
      </c>
      <c r="U17" s="115" t="s">
        <v>44</v>
      </c>
      <c r="V17" s="115" t="s">
        <v>45</v>
      </c>
      <c r="W17" s="116" t="s">
        <v>52</v>
      </c>
      <c r="X17" s="176"/>
      <c r="Y17" s="117" t="s">
        <v>48</v>
      </c>
      <c r="Z17" s="115" t="s">
        <v>108</v>
      </c>
      <c r="AA17" s="115" t="s">
        <v>45</v>
      </c>
      <c r="AB17" s="115" t="s">
        <v>49</v>
      </c>
      <c r="AC17" s="176"/>
      <c r="AD17" s="178"/>
      <c r="AE17" s="162"/>
      <c r="AF17" s="38"/>
      <c r="AI17" s="137" t="s">
        <v>122</v>
      </c>
      <c r="AJ17" s="139" t="s">
        <v>137</v>
      </c>
      <c r="AK17" s="139" t="s">
        <v>127</v>
      </c>
      <c r="AL17" s="141" t="s">
        <v>128</v>
      </c>
      <c r="AM17" s="139" t="s">
        <v>138</v>
      </c>
      <c r="AN17" s="137" t="s">
        <v>129</v>
      </c>
      <c r="AO17" s="139" t="s">
        <v>407</v>
      </c>
    </row>
    <row r="18" spans="1:41" ht="13" x14ac:dyDescent="0.3">
      <c r="A18" s="35"/>
      <c r="B18" s="35"/>
      <c r="C18" s="35"/>
      <c r="D18" s="36"/>
      <c r="E18" s="38"/>
      <c r="F18" s="51"/>
      <c r="G18" s="51"/>
      <c r="H18" s="51"/>
      <c r="I18" s="51"/>
      <c r="J18" s="36"/>
      <c r="K18" s="55" t="str">
        <f>SUBSTITUTE(ADDRESS(1,COLUMN(),4),1,)</f>
        <v>K</v>
      </c>
      <c r="L18" s="55" t="str">
        <f>SUBSTITUTE(ADDRESS(1,COLUMN(),4),1,)</f>
        <v>L</v>
      </c>
      <c r="M18" s="55" t="str">
        <f>SUBSTITUTE(ADDRESS(1,COLUMN(),4),1,)</f>
        <v>M</v>
      </c>
      <c r="N18" s="55" t="str">
        <f t="shared" ref="N18:AE18" si="0">SUBSTITUTE(ADDRESS(1,COLUMN(),4),1,)</f>
        <v>N</v>
      </c>
      <c r="O18" s="55" t="str">
        <f t="shared" si="0"/>
        <v>O</v>
      </c>
      <c r="P18" s="55" t="str">
        <f t="shared" si="0"/>
        <v>P</v>
      </c>
      <c r="Q18" s="55" t="str">
        <f t="shared" si="0"/>
        <v>Q</v>
      </c>
      <c r="R18" s="55" t="str">
        <f t="shared" si="0"/>
        <v>R</v>
      </c>
      <c r="S18" s="55" t="str">
        <f t="shared" si="0"/>
        <v>S</v>
      </c>
      <c r="T18" s="55" t="str">
        <f t="shared" si="0"/>
        <v>T</v>
      </c>
      <c r="U18" s="55" t="str">
        <f t="shared" si="0"/>
        <v>U</v>
      </c>
      <c r="V18" s="55" t="str">
        <f t="shared" si="0"/>
        <v>V</v>
      </c>
      <c r="W18" s="55" t="str">
        <f t="shared" si="0"/>
        <v>W</v>
      </c>
      <c r="X18" s="55" t="str">
        <f t="shared" si="0"/>
        <v>X</v>
      </c>
      <c r="Y18" s="55" t="str">
        <f t="shared" si="0"/>
        <v>Y</v>
      </c>
      <c r="Z18" s="55" t="str">
        <f t="shared" si="0"/>
        <v>Z</v>
      </c>
      <c r="AA18" s="55" t="str">
        <f t="shared" si="0"/>
        <v>AA</v>
      </c>
      <c r="AB18" s="55" t="str">
        <f t="shared" si="0"/>
        <v>AB</v>
      </c>
      <c r="AC18" s="55" t="str">
        <f t="shared" si="0"/>
        <v>AC</v>
      </c>
      <c r="AD18" s="55" t="str">
        <f t="shared" si="0"/>
        <v>AD</v>
      </c>
      <c r="AE18" s="55" t="str">
        <f t="shared" si="0"/>
        <v>AE</v>
      </c>
      <c r="AF18" s="38"/>
      <c r="AI18" s="25"/>
      <c r="AJ18" s="25"/>
      <c r="AL18" s="130"/>
      <c r="AM18" s="135"/>
    </row>
    <row r="19" spans="1:41" ht="12.75" hidden="1" customHeight="1" x14ac:dyDescent="0.3">
      <c r="A19" s="114"/>
      <c r="C19" s="114"/>
      <c r="D19" s="114"/>
      <c r="E19" s="97"/>
      <c r="F19" s="54"/>
      <c r="G19" s="54"/>
      <c r="H19" s="54"/>
      <c r="I19" s="54"/>
      <c r="J19" s="33"/>
      <c r="K19" s="73" t="s">
        <v>420</v>
      </c>
      <c r="L19" s="125" t="s">
        <v>421</v>
      </c>
      <c r="M19" s="74" t="s">
        <v>422</v>
      </c>
      <c r="N19" s="74" t="s">
        <v>423</v>
      </c>
      <c r="O19" s="74" t="s">
        <v>424</v>
      </c>
      <c r="P19" s="74" t="s">
        <v>425</v>
      </c>
      <c r="Q19" s="74" t="s">
        <v>426</v>
      </c>
      <c r="R19" s="74" t="s">
        <v>427</v>
      </c>
      <c r="S19" s="74" t="s">
        <v>428</v>
      </c>
      <c r="T19" s="74" t="s">
        <v>429</v>
      </c>
      <c r="U19" s="74" t="s">
        <v>430</v>
      </c>
      <c r="V19" s="74" t="s">
        <v>431</v>
      </c>
      <c r="W19" s="74" t="s">
        <v>432</v>
      </c>
      <c r="X19" s="74" t="s">
        <v>433</v>
      </c>
      <c r="Y19" s="74" t="s">
        <v>434</v>
      </c>
      <c r="Z19" s="74" t="s">
        <v>435</v>
      </c>
      <c r="AA19" s="74" t="s">
        <v>436</v>
      </c>
      <c r="AB19" s="74" t="s">
        <v>437</v>
      </c>
      <c r="AC19" s="74" t="s">
        <v>438</v>
      </c>
      <c r="AD19" s="74" t="s">
        <v>439</v>
      </c>
      <c r="AE19" s="74" t="s">
        <v>440</v>
      </c>
      <c r="AF19" s="38"/>
      <c r="AL19" s="130"/>
      <c r="AM19" s="135"/>
    </row>
    <row r="20" spans="1:41" s="41" customFormat="1" ht="20.149999999999999" customHeight="1" x14ac:dyDescent="0.3">
      <c r="A20" s="42"/>
      <c r="C20" s="88"/>
      <c r="D20" s="114"/>
      <c r="E20" s="55">
        <f>ROW()</f>
        <v>20</v>
      </c>
      <c r="F20" s="52"/>
      <c r="G20" s="52"/>
      <c r="H20" s="52"/>
      <c r="I20" s="52"/>
      <c r="J20" s="100"/>
      <c r="K20" s="118"/>
      <c r="L20" s="144"/>
      <c r="M20" s="118"/>
      <c r="N20" s="126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118"/>
      <c r="AF20" s="55"/>
      <c r="AH20" s="109"/>
      <c r="AI20" s="133" t="str">
        <f>IF(COUNTBLANK(K20:AE20)=21,"",IF(COUNTA(K20,L20,M20,N20,X20,AC20,AD20)=7,"","ERROR"))</f>
        <v/>
      </c>
      <c r="AJ20" s="133" t="str">
        <f>IF(COUNTIF(M$20:M$40,M20)&gt;1,"Duplicate","")</f>
        <v/>
      </c>
      <c r="AK20" s="133" t="str">
        <f>IF(ISBLANK(M20),"",IF(ABS(X20-SUM(P20:W20))&lt;=0.5,"","ERROR"))</f>
        <v/>
      </c>
      <c r="AL20" s="133" t="str">
        <f>IF(ISBLANK(M20),"",IF(X20+SUM(Y20:AB20)&gt;=AC20-0.5,"","ERROR"))</f>
        <v/>
      </c>
      <c r="AM20" s="133" t="str">
        <f>IF(ISBLANK(M20),"",IF(AC20&gt;=AD20-0.5,"","ERROR"))</f>
        <v/>
      </c>
      <c r="AN20" s="133" t="str">
        <f>IF(ISBLANK(M20),"",IF(O20&gt;=0,"","ERROR"))</f>
        <v/>
      </c>
      <c r="AO20" s="133" t="str">
        <f>IF(ISBLANK(M20),"",IF(COUNTIF(Y20:AB20,"&gt;0")&gt;0,"ERROR",""))</f>
        <v/>
      </c>
    </row>
    <row r="21" spans="1:41" ht="20.149999999999999" customHeight="1" x14ac:dyDescent="0.3">
      <c r="A21" s="114"/>
      <c r="C21" s="88"/>
      <c r="D21" s="114"/>
      <c r="E21" s="55">
        <f>ROW()</f>
        <v>21</v>
      </c>
      <c r="F21" s="52"/>
      <c r="G21" s="52"/>
      <c r="H21" s="52"/>
      <c r="I21" s="52"/>
      <c r="J21" s="100"/>
      <c r="K21" s="118"/>
      <c r="L21" s="118"/>
      <c r="M21" s="118"/>
      <c r="N21" s="126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118"/>
      <c r="AF21" s="55"/>
      <c r="AH21" s="110"/>
      <c r="AI21" s="133" t="str">
        <f t="shared" ref="AI21:AI39" si="1">IF(COUNTBLANK(K21:AE21)=21,"",IF(COUNTA(K21,L21,M21,N21,X21,AC21,AD21)=7,"","ERROR"))</f>
        <v/>
      </c>
      <c r="AJ21" s="133" t="str">
        <f t="shared" ref="AJ21:AJ39" si="2">IF(COUNTIF(M$20:M$40,M21)&gt;1,"Duplicate","")</f>
        <v/>
      </c>
      <c r="AK21" s="133" t="str">
        <f t="shared" ref="AK21:AK39" si="3">IF(ISBLANK(M21),"",IF(ABS(X21-SUM(P21:W21))&lt;=0.5,"","ERROR"))</f>
        <v/>
      </c>
      <c r="AL21" s="133" t="str">
        <f t="shared" ref="AL21:AL39" si="4">IF(ISBLANK(M21),"",IF(X21+SUM(Y21:AB21)&gt;=AC21-0.5,"","ERROR"))</f>
        <v/>
      </c>
      <c r="AM21" s="133" t="str">
        <f t="shared" ref="AM21:AM39" si="5">IF(ISBLANK(M21),"",IF(AC21&gt;=AD21-0.5,"","ERROR"))</f>
        <v/>
      </c>
      <c r="AN21" s="133" t="str">
        <f>IF(ISBLANK(M21),"",IF(O21&gt;=0,"","ERROR"))</f>
        <v/>
      </c>
      <c r="AO21" s="133" t="str">
        <f>IF(ISBLANK(M21),"",IF(COUNTIF(Y21:AB21,"&gt;0")&gt;0,"ERROR",""))</f>
        <v/>
      </c>
    </row>
    <row r="22" spans="1:41" ht="20.149999999999999" customHeight="1" x14ac:dyDescent="0.25">
      <c r="A22" s="114"/>
      <c r="C22" s="88"/>
      <c r="D22" s="114"/>
      <c r="E22" s="55">
        <f>ROW()</f>
        <v>22</v>
      </c>
      <c r="F22" s="52"/>
      <c r="G22" s="52"/>
      <c r="H22" s="52"/>
      <c r="I22" s="52"/>
      <c r="J22" s="100"/>
      <c r="K22" s="118"/>
      <c r="L22" s="118"/>
      <c r="M22" s="118"/>
      <c r="N22" s="126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118"/>
      <c r="AF22" s="55"/>
      <c r="AI22" s="133" t="str">
        <f t="shared" si="1"/>
        <v/>
      </c>
      <c r="AJ22" s="133" t="str">
        <f t="shared" si="2"/>
        <v/>
      </c>
      <c r="AK22" s="133" t="str">
        <f t="shared" si="3"/>
        <v/>
      </c>
      <c r="AL22" s="133" t="str">
        <f t="shared" si="4"/>
        <v/>
      </c>
      <c r="AM22" s="133" t="str">
        <f t="shared" si="5"/>
        <v/>
      </c>
      <c r="AN22" s="133" t="str">
        <f t="shared" ref="AN22:AN39" si="6">IF(ISBLANK(M22),"",IF(O22&gt;=0,"","ERROR"))</f>
        <v/>
      </c>
      <c r="AO22" s="133" t="str">
        <f t="shared" ref="AO22:AO39" si="7">IF(ISBLANK(M22),"",IF(COUNTIF(Y22:AB22,"&gt;0")&gt;0,"ERROR",""))</f>
        <v/>
      </c>
    </row>
    <row r="23" spans="1:41" ht="20.149999999999999" customHeight="1" x14ac:dyDescent="0.25">
      <c r="A23" s="114"/>
      <c r="C23" s="88"/>
      <c r="D23" s="114"/>
      <c r="E23" s="55">
        <f>ROW()</f>
        <v>23</v>
      </c>
      <c r="F23" s="52"/>
      <c r="G23" s="52"/>
      <c r="H23" s="52"/>
      <c r="I23" s="52"/>
      <c r="J23" s="100"/>
      <c r="K23" s="118"/>
      <c r="L23" s="118"/>
      <c r="M23" s="118"/>
      <c r="N23" s="12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118"/>
      <c r="AF23" s="55"/>
      <c r="AI23" s="133" t="str">
        <f t="shared" si="1"/>
        <v/>
      </c>
      <c r="AJ23" s="133" t="str">
        <f t="shared" si="2"/>
        <v/>
      </c>
      <c r="AK23" s="133" t="str">
        <f t="shared" si="3"/>
        <v/>
      </c>
      <c r="AL23" s="133" t="str">
        <f t="shared" si="4"/>
        <v/>
      </c>
      <c r="AM23" s="133" t="str">
        <f t="shared" si="5"/>
        <v/>
      </c>
      <c r="AN23" s="133" t="str">
        <f t="shared" si="6"/>
        <v/>
      </c>
      <c r="AO23" s="133" t="str">
        <f t="shared" si="7"/>
        <v/>
      </c>
    </row>
    <row r="24" spans="1:41" ht="20.149999999999999" customHeight="1" x14ac:dyDescent="0.25">
      <c r="A24" s="114"/>
      <c r="C24" s="88"/>
      <c r="D24" s="114"/>
      <c r="E24" s="55">
        <f>ROW()</f>
        <v>24</v>
      </c>
      <c r="F24" s="52"/>
      <c r="G24" s="52"/>
      <c r="H24" s="52"/>
      <c r="I24" s="52"/>
      <c r="J24" s="100"/>
      <c r="K24" s="118"/>
      <c r="L24" s="118"/>
      <c r="M24" s="118"/>
      <c r="N24" s="126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118"/>
      <c r="AF24" s="55"/>
      <c r="AI24" s="133" t="str">
        <f t="shared" si="1"/>
        <v/>
      </c>
      <c r="AJ24" s="133" t="str">
        <f t="shared" si="2"/>
        <v/>
      </c>
      <c r="AK24" s="133" t="str">
        <f t="shared" si="3"/>
        <v/>
      </c>
      <c r="AL24" s="133" t="str">
        <f t="shared" si="4"/>
        <v/>
      </c>
      <c r="AM24" s="133" t="str">
        <f t="shared" si="5"/>
        <v/>
      </c>
      <c r="AN24" s="133" t="str">
        <f t="shared" si="6"/>
        <v/>
      </c>
      <c r="AO24" s="133" t="str">
        <f t="shared" si="7"/>
        <v/>
      </c>
    </row>
    <row r="25" spans="1:41" ht="20.149999999999999" customHeight="1" x14ac:dyDescent="0.25">
      <c r="A25" s="114"/>
      <c r="C25" s="88"/>
      <c r="D25" s="114"/>
      <c r="E25" s="55">
        <f>ROW()</f>
        <v>25</v>
      </c>
      <c r="F25" s="52"/>
      <c r="G25" s="52"/>
      <c r="H25" s="52"/>
      <c r="I25" s="52"/>
      <c r="J25" s="100"/>
      <c r="K25" s="118"/>
      <c r="L25" s="118"/>
      <c r="M25" s="118"/>
      <c r="N25" s="126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118"/>
      <c r="AF25" s="55"/>
      <c r="AI25" s="133" t="str">
        <f t="shared" si="1"/>
        <v/>
      </c>
      <c r="AJ25" s="133" t="str">
        <f t="shared" si="2"/>
        <v/>
      </c>
      <c r="AK25" s="133" t="str">
        <f t="shared" si="3"/>
        <v/>
      </c>
      <c r="AL25" s="133" t="str">
        <f t="shared" si="4"/>
        <v/>
      </c>
      <c r="AM25" s="133" t="str">
        <f t="shared" si="5"/>
        <v/>
      </c>
      <c r="AN25" s="133" t="str">
        <f t="shared" si="6"/>
        <v/>
      </c>
      <c r="AO25" s="133" t="str">
        <f t="shared" si="7"/>
        <v/>
      </c>
    </row>
    <row r="26" spans="1:41" ht="20.149999999999999" customHeight="1" x14ac:dyDescent="0.25">
      <c r="A26" s="114"/>
      <c r="B26" s="103"/>
      <c r="C26" s="88"/>
      <c r="D26" s="114"/>
      <c r="E26" s="55">
        <f>ROW()</f>
        <v>26</v>
      </c>
      <c r="F26" s="54"/>
      <c r="G26" s="52"/>
      <c r="H26" s="52"/>
      <c r="I26" s="52"/>
      <c r="J26" s="100"/>
      <c r="K26" s="118"/>
      <c r="L26" s="118"/>
      <c r="M26" s="118"/>
      <c r="N26" s="126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118"/>
      <c r="AF26" s="55"/>
      <c r="AI26" s="133" t="str">
        <f t="shared" si="1"/>
        <v/>
      </c>
      <c r="AJ26" s="133" t="str">
        <f t="shared" si="2"/>
        <v/>
      </c>
      <c r="AK26" s="133" t="str">
        <f t="shared" si="3"/>
        <v/>
      </c>
      <c r="AL26" s="133" t="str">
        <f t="shared" si="4"/>
        <v/>
      </c>
      <c r="AM26" s="133" t="str">
        <f t="shared" si="5"/>
        <v/>
      </c>
      <c r="AN26" s="133" t="str">
        <f t="shared" si="6"/>
        <v/>
      </c>
      <c r="AO26" s="133" t="str">
        <f t="shared" si="7"/>
        <v/>
      </c>
    </row>
    <row r="27" spans="1:41" ht="20.149999999999999" customHeight="1" x14ac:dyDescent="0.25">
      <c r="A27" s="114"/>
      <c r="B27" s="103"/>
      <c r="C27" s="88"/>
      <c r="D27" s="114"/>
      <c r="E27" s="55">
        <f>ROW()</f>
        <v>27</v>
      </c>
      <c r="F27" s="54"/>
      <c r="G27" s="52"/>
      <c r="H27" s="52"/>
      <c r="I27" s="52"/>
      <c r="J27" s="100"/>
      <c r="K27" s="118"/>
      <c r="L27" s="118"/>
      <c r="M27" s="118"/>
      <c r="N27" s="126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118"/>
      <c r="AF27" s="55"/>
      <c r="AI27" s="133" t="str">
        <f t="shared" si="1"/>
        <v/>
      </c>
      <c r="AJ27" s="133" t="str">
        <f t="shared" si="2"/>
        <v/>
      </c>
      <c r="AK27" s="133" t="str">
        <f t="shared" si="3"/>
        <v/>
      </c>
      <c r="AL27" s="133" t="str">
        <f t="shared" si="4"/>
        <v/>
      </c>
      <c r="AM27" s="133" t="str">
        <f t="shared" si="5"/>
        <v/>
      </c>
      <c r="AN27" s="133" t="str">
        <f t="shared" si="6"/>
        <v/>
      </c>
      <c r="AO27" s="133" t="str">
        <f t="shared" si="7"/>
        <v/>
      </c>
    </row>
    <row r="28" spans="1:41" ht="20.149999999999999" customHeight="1" x14ac:dyDescent="0.25">
      <c r="A28" s="114"/>
      <c r="B28" s="103"/>
      <c r="C28" s="88"/>
      <c r="D28" s="114"/>
      <c r="E28" s="55">
        <f>ROW()</f>
        <v>28</v>
      </c>
      <c r="F28" s="54"/>
      <c r="G28" s="52"/>
      <c r="H28" s="52"/>
      <c r="I28" s="52"/>
      <c r="J28" s="101"/>
      <c r="K28" s="118"/>
      <c r="L28" s="118"/>
      <c r="M28" s="118"/>
      <c r="N28" s="126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118"/>
      <c r="AF28" s="55"/>
      <c r="AI28" s="133" t="str">
        <f t="shared" si="1"/>
        <v/>
      </c>
      <c r="AJ28" s="133" t="str">
        <f t="shared" si="2"/>
        <v/>
      </c>
      <c r="AK28" s="133" t="str">
        <f t="shared" si="3"/>
        <v/>
      </c>
      <c r="AL28" s="133" t="str">
        <f t="shared" si="4"/>
        <v/>
      </c>
      <c r="AM28" s="133" t="str">
        <f t="shared" si="5"/>
        <v/>
      </c>
      <c r="AN28" s="133" t="str">
        <f t="shared" si="6"/>
        <v/>
      </c>
      <c r="AO28" s="133" t="str">
        <f t="shared" si="7"/>
        <v/>
      </c>
    </row>
    <row r="29" spans="1:41" ht="20.149999999999999" customHeight="1" x14ac:dyDescent="0.25">
      <c r="A29" s="114"/>
      <c r="B29" s="103"/>
      <c r="C29" s="88"/>
      <c r="D29" s="114"/>
      <c r="E29" s="55">
        <f>ROW()</f>
        <v>29</v>
      </c>
      <c r="F29" s="54"/>
      <c r="G29" s="52"/>
      <c r="H29" s="52"/>
      <c r="I29" s="52"/>
      <c r="J29" s="100"/>
      <c r="K29" s="118"/>
      <c r="L29" s="118"/>
      <c r="M29" s="118"/>
      <c r="N29" s="12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118"/>
      <c r="AF29" s="55"/>
      <c r="AI29" s="133" t="str">
        <f t="shared" si="1"/>
        <v/>
      </c>
      <c r="AJ29" s="133" t="str">
        <f t="shared" si="2"/>
        <v/>
      </c>
      <c r="AK29" s="133" t="str">
        <f t="shared" si="3"/>
        <v/>
      </c>
      <c r="AL29" s="133" t="str">
        <f t="shared" si="4"/>
        <v/>
      </c>
      <c r="AM29" s="133" t="str">
        <f t="shared" si="5"/>
        <v/>
      </c>
      <c r="AN29" s="133" t="str">
        <f t="shared" si="6"/>
        <v/>
      </c>
      <c r="AO29" s="133" t="str">
        <f t="shared" si="7"/>
        <v/>
      </c>
    </row>
    <row r="30" spans="1:41" ht="20.149999999999999" customHeight="1" x14ac:dyDescent="0.25">
      <c r="A30" s="114"/>
      <c r="B30" s="103"/>
      <c r="C30" s="88"/>
      <c r="D30" s="114"/>
      <c r="E30" s="55">
        <f>ROW()</f>
        <v>30</v>
      </c>
      <c r="F30" s="54"/>
      <c r="G30" s="52"/>
      <c r="H30" s="52"/>
      <c r="I30" s="52"/>
      <c r="J30" s="100"/>
      <c r="K30" s="118"/>
      <c r="L30" s="118"/>
      <c r="M30" s="118"/>
      <c r="N30" s="12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118"/>
      <c r="AF30" s="55"/>
      <c r="AI30" s="133" t="str">
        <f t="shared" si="1"/>
        <v/>
      </c>
      <c r="AJ30" s="133" t="str">
        <f t="shared" si="2"/>
        <v/>
      </c>
      <c r="AK30" s="133" t="str">
        <f t="shared" si="3"/>
        <v/>
      </c>
      <c r="AL30" s="133" t="str">
        <f t="shared" si="4"/>
        <v/>
      </c>
      <c r="AM30" s="133" t="str">
        <f t="shared" si="5"/>
        <v/>
      </c>
      <c r="AN30" s="133" t="str">
        <f t="shared" si="6"/>
        <v/>
      </c>
      <c r="AO30" s="133" t="str">
        <f t="shared" si="7"/>
        <v/>
      </c>
    </row>
    <row r="31" spans="1:41" ht="20.149999999999999" customHeight="1" x14ac:dyDescent="0.25">
      <c r="A31" s="114"/>
      <c r="B31" s="103"/>
      <c r="C31" s="88"/>
      <c r="D31" s="114"/>
      <c r="E31" s="55">
        <f>ROW()</f>
        <v>31</v>
      </c>
      <c r="F31" s="54"/>
      <c r="G31" s="52"/>
      <c r="H31" s="52"/>
      <c r="I31" s="52"/>
      <c r="J31" s="101"/>
      <c r="K31" s="118"/>
      <c r="L31" s="118"/>
      <c r="M31" s="118"/>
      <c r="N31" s="126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118"/>
      <c r="AF31" s="55"/>
      <c r="AI31" s="133" t="str">
        <f t="shared" si="1"/>
        <v/>
      </c>
      <c r="AJ31" s="133" t="str">
        <f t="shared" si="2"/>
        <v/>
      </c>
      <c r="AK31" s="133" t="str">
        <f t="shared" si="3"/>
        <v/>
      </c>
      <c r="AL31" s="133" t="str">
        <f t="shared" si="4"/>
        <v/>
      </c>
      <c r="AM31" s="133" t="str">
        <f t="shared" si="5"/>
        <v/>
      </c>
      <c r="AN31" s="133" t="str">
        <f t="shared" si="6"/>
        <v/>
      </c>
      <c r="AO31" s="133" t="str">
        <f t="shared" si="7"/>
        <v/>
      </c>
    </row>
    <row r="32" spans="1:41" ht="20.149999999999999" customHeight="1" x14ac:dyDescent="0.25">
      <c r="A32" s="114"/>
      <c r="B32" s="103"/>
      <c r="C32" s="88"/>
      <c r="D32" s="114"/>
      <c r="E32" s="55">
        <f>ROW()</f>
        <v>32</v>
      </c>
      <c r="F32" s="54"/>
      <c r="G32" s="52"/>
      <c r="H32" s="52"/>
      <c r="I32" s="52"/>
      <c r="J32" s="100"/>
      <c r="K32" s="118"/>
      <c r="L32" s="118"/>
      <c r="M32" s="118"/>
      <c r="N32" s="126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118"/>
      <c r="AF32" s="55"/>
      <c r="AI32" s="133" t="str">
        <f t="shared" si="1"/>
        <v/>
      </c>
      <c r="AJ32" s="133" t="str">
        <f t="shared" si="2"/>
        <v/>
      </c>
      <c r="AK32" s="133" t="str">
        <f t="shared" si="3"/>
        <v/>
      </c>
      <c r="AL32" s="133" t="str">
        <f t="shared" si="4"/>
        <v/>
      </c>
      <c r="AM32" s="133" t="str">
        <f t="shared" si="5"/>
        <v/>
      </c>
      <c r="AN32" s="133" t="str">
        <f t="shared" si="6"/>
        <v/>
      </c>
      <c r="AO32" s="133" t="str">
        <f t="shared" si="7"/>
        <v/>
      </c>
    </row>
    <row r="33" spans="1:41" ht="20.149999999999999" customHeight="1" x14ac:dyDescent="0.25">
      <c r="A33" s="114"/>
      <c r="B33" s="103"/>
      <c r="C33" s="88"/>
      <c r="D33" s="114"/>
      <c r="E33" s="55">
        <f>ROW()</f>
        <v>33</v>
      </c>
      <c r="F33" s="54"/>
      <c r="G33" s="52"/>
      <c r="H33" s="52"/>
      <c r="I33" s="52"/>
      <c r="J33" s="100"/>
      <c r="K33" s="118"/>
      <c r="L33" s="118"/>
      <c r="M33" s="118"/>
      <c r="N33" s="126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118"/>
      <c r="AF33" s="55"/>
      <c r="AI33" s="133" t="str">
        <f t="shared" si="1"/>
        <v/>
      </c>
      <c r="AJ33" s="133" t="str">
        <f t="shared" si="2"/>
        <v/>
      </c>
      <c r="AK33" s="133" t="str">
        <f t="shared" si="3"/>
        <v/>
      </c>
      <c r="AL33" s="133" t="str">
        <f t="shared" si="4"/>
        <v/>
      </c>
      <c r="AM33" s="133" t="str">
        <f t="shared" si="5"/>
        <v/>
      </c>
      <c r="AN33" s="133" t="str">
        <f t="shared" si="6"/>
        <v/>
      </c>
      <c r="AO33" s="133" t="str">
        <f t="shared" si="7"/>
        <v/>
      </c>
    </row>
    <row r="34" spans="1:41" s="41" customFormat="1" ht="20.149999999999999" customHeight="1" x14ac:dyDescent="0.25">
      <c r="A34" s="42"/>
      <c r="B34" s="104"/>
      <c r="C34" s="88"/>
      <c r="D34" s="114"/>
      <c r="E34" s="55">
        <f>ROW()</f>
        <v>34</v>
      </c>
      <c r="F34" s="52"/>
      <c r="G34" s="54"/>
      <c r="H34" s="52"/>
      <c r="I34" s="52"/>
      <c r="J34" s="100"/>
      <c r="K34" s="118"/>
      <c r="L34" s="118"/>
      <c r="M34" s="118"/>
      <c r="N34" s="126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118"/>
      <c r="AF34" s="55"/>
      <c r="AH34" s="104"/>
      <c r="AI34" s="133" t="str">
        <f t="shared" si="1"/>
        <v/>
      </c>
      <c r="AJ34" s="133" t="str">
        <f t="shared" si="2"/>
        <v/>
      </c>
      <c r="AK34" s="133" t="str">
        <f t="shared" si="3"/>
        <v/>
      </c>
      <c r="AL34" s="133" t="str">
        <f t="shared" si="4"/>
        <v/>
      </c>
      <c r="AM34" s="133" t="str">
        <f t="shared" si="5"/>
        <v/>
      </c>
      <c r="AN34" s="133" t="str">
        <f t="shared" si="6"/>
        <v/>
      </c>
      <c r="AO34" s="133" t="str">
        <f t="shared" si="7"/>
        <v/>
      </c>
    </row>
    <row r="35" spans="1:41" ht="20.149999999999999" customHeight="1" x14ac:dyDescent="0.25">
      <c r="A35" s="114"/>
      <c r="B35" s="103"/>
      <c r="C35" s="88"/>
      <c r="D35" s="114"/>
      <c r="E35" s="55">
        <f>ROW()</f>
        <v>35</v>
      </c>
      <c r="F35" s="54"/>
      <c r="G35" s="54"/>
      <c r="H35" s="52"/>
      <c r="I35" s="52"/>
      <c r="J35" s="100"/>
      <c r="K35" s="118"/>
      <c r="L35" s="118"/>
      <c r="M35" s="118"/>
      <c r="N35" s="126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118"/>
      <c r="AF35" s="55"/>
      <c r="AI35" s="133" t="str">
        <f t="shared" si="1"/>
        <v/>
      </c>
      <c r="AJ35" s="133" t="str">
        <f t="shared" si="2"/>
        <v/>
      </c>
      <c r="AK35" s="133" t="str">
        <f t="shared" si="3"/>
        <v/>
      </c>
      <c r="AL35" s="133" t="str">
        <f t="shared" si="4"/>
        <v/>
      </c>
      <c r="AM35" s="133" t="str">
        <f t="shared" si="5"/>
        <v/>
      </c>
      <c r="AN35" s="133" t="str">
        <f t="shared" si="6"/>
        <v/>
      </c>
      <c r="AO35" s="133" t="str">
        <f t="shared" si="7"/>
        <v/>
      </c>
    </row>
    <row r="36" spans="1:41" ht="20.149999999999999" customHeight="1" x14ac:dyDescent="0.25">
      <c r="A36" s="114"/>
      <c r="B36" s="103"/>
      <c r="C36" s="88"/>
      <c r="D36" s="114"/>
      <c r="E36" s="55">
        <f>ROW()</f>
        <v>36</v>
      </c>
      <c r="F36" s="54"/>
      <c r="G36" s="54"/>
      <c r="H36" s="52"/>
      <c r="I36" s="52"/>
      <c r="J36" s="100"/>
      <c r="K36" s="118"/>
      <c r="L36" s="118"/>
      <c r="M36" s="118"/>
      <c r="N36" s="126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118"/>
      <c r="AF36" s="55"/>
      <c r="AI36" s="133" t="str">
        <f t="shared" si="1"/>
        <v/>
      </c>
      <c r="AJ36" s="133" t="str">
        <f t="shared" si="2"/>
        <v/>
      </c>
      <c r="AK36" s="133" t="str">
        <f t="shared" si="3"/>
        <v/>
      </c>
      <c r="AL36" s="133" t="str">
        <f t="shared" si="4"/>
        <v/>
      </c>
      <c r="AM36" s="133" t="str">
        <f t="shared" si="5"/>
        <v/>
      </c>
      <c r="AN36" s="133" t="str">
        <f t="shared" si="6"/>
        <v/>
      </c>
      <c r="AO36" s="133" t="str">
        <f t="shared" si="7"/>
        <v/>
      </c>
    </row>
    <row r="37" spans="1:41" ht="20.149999999999999" customHeight="1" x14ac:dyDescent="0.25">
      <c r="A37" s="114"/>
      <c r="B37" s="103"/>
      <c r="C37" s="88"/>
      <c r="D37" s="114"/>
      <c r="E37" s="55">
        <f>ROW()</f>
        <v>37</v>
      </c>
      <c r="F37" s="54"/>
      <c r="G37" s="54"/>
      <c r="H37" s="52"/>
      <c r="I37" s="52"/>
      <c r="J37" s="100"/>
      <c r="K37" s="118"/>
      <c r="L37" s="118"/>
      <c r="M37" s="118"/>
      <c r="N37" s="126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118"/>
      <c r="AF37" s="55"/>
      <c r="AI37" s="133" t="str">
        <f t="shared" si="1"/>
        <v/>
      </c>
      <c r="AJ37" s="133" t="str">
        <f t="shared" si="2"/>
        <v/>
      </c>
      <c r="AK37" s="133" t="str">
        <f t="shared" si="3"/>
        <v/>
      </c>
      <c r="AL37" s="133" t="str">
        <f t="shared" si="4"/>
        <v/>
      </c>
      <c r="AM37" s="133" t="str">
        <f t="shared" si="5"/>
        <v/>
      </c>
      <c r="AN37" s="133" t="str">
        <f t="shared" si="6"/>
        <v/>
      </c>
      <c r="AO37" s="133" t="str">
        <f t="shared" si="7"/>
        <v/>
      </c>
    </row>
    <row r="38" spans="1:41" ht="20.149999999999999" customHeight="1" x14ac:dyDescent="0.25">
      <c r="A38" s="114"/>
      <c r="B38" s="103"/>
      <c r="C38" s="88"/>
      <c r="D38" s="114"/>
      <c r="E38" s="55">
        <f>ROW()</f>
        <v>38</v>
      </c>
      <c r="F38" s="54"/>
      <c r="G38" s="54"/>
      <c r="H38" s="52"/>
      <c r="I38" s="52"/>
      <c r="J38" s="100"/>
      <c r="K38" s="118"/>
      <c r="L38" s="118"/>
      <c r="M38" s="118"/>
      <c r="N38" s="126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118"/>
      <c r="AF38" s="55"/>
      <c r="AI38" s="133" t="str">
        <f t="shared" si="1"/>
        <v/>
      </c>
      <c r="AJ38" s="133" t="str">
        <f t="shared" si="2"/>
        <v/>
      </c>
      <c r="AK38" s="133" t="str">
        <f t="shared" si="3"/>
        <v/>
      </c>
      <c r="AL38" s="133" t="str">
        <f t="shared" si="4"/>
        <v/>
      </c>
      <c r="AM38" s="133" t="str">
        <f t="shared" si="5"/>
        <v/>
      </c>
      <c r="AN38" s="133" t="str">
        <f t="shared" si="6"/>
        <v/>
      </c>
      <c r="AO38" s="133" t="str">
        <f t="shared" si="7"/>
        <v/>
      </c>
    </row>
    <row r="39" spans="1:41" ht="20.149999999999999" customHeight="1" x14ac:dyDescent="0.25">
      <c r="A39" s="114"/>
      <c r="B39" s="103"/>
      <c r="C39" s="88"/>
      <c r="D39" s="114"/>
      <c r="E39" s="55">
        <f>ROW()</f>
        <v>39</v>
      </c>
      <c r="F39" s="54"/>
      <c r="G39" s="54"/>
      <c r="H39" s="52"/>
      <c r="I39" s="52"/>
      <c r="J39" s="100"/>
      <c r="K39" s="118"/>
      <c r="L39" s="118"/>
      <c r="M39" s="118"/>
      <c r="N39" s="126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118"/>
      <c r="AF39" s="55"/>
      <c r="AI39" s="133" t="str">
        <f t="shared" si="1"/>
        <v/>
      </c>
      <c r="AJ39" s="133" t="str">
        <f t="shared" si="2"/>
        <v/>
      </c>
      <c r="AK39" s="133" t="str">
        <f t="shared" si="3"/>
        <v/>
      </c>
      <c r="AL39" s="133" t="str">
        <f t="shared" si="4"/>
        <v/>
      </c>
      <c r="AM39" s="133" t="str">
        <f t="shared" si="5"/>
        <v/>
      </c>
      <c r="AN39" s="133" t="str">
        <f t="shared" si="6"/>
        <v/>
      </c>
      <c r="AO39" s="133" t="str">
        <f t="shared" si="7"/>
        <v/>
      </c>
    </row>
    <row r="40" spans="1:41" ht="6" customHeight="1" x14ac:dyDescent="0.25">
      <c r="B40" s="21"/>
      <c r="C40" s="21"/>
      <c r="D40" s="21"/>
      <c r="E40" s="21"/>
      <c r="F40" s="53"/>
      <c r="G40" s="53"/>
      <c r="H40" s="53"/>
      <c r="I40" s="53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H40" s="114"/>
      <c r="AI40" s="139"/>
      <c r="AJ40" s="139"/>
      <c r="AK40" s="139"/>
      <c r="AL40" s="139"/>
      <c r="AM40" s="139"/>
      <c r="AN40" s="139"/>
      <c r="AO40" s="139"/>
    </row>
    <row r="41" spans="1:41" x14ac:dyDescent="0.25">
      <c r="AH41" s="114"/>
      <c r="AI41" s="139"/>
      <c r="AJ41" s="139"/>
      <c r="AK41" s="139"/>
      <c r="AL41" s="139"/>
      <c r="AM41" s="139"/>
      <c r="AN41" s="139"/>
      <c r="AO41" s="139"/>
    </row>
    <row r="42" spans="1:41" x14ac:dyDescent="0.25">
      <c r="AH42" s="114"/>
      <c r="AI42" s="139"/>
      <c r="AJ42" s="139"/>
      <c r="AK42" s="139"/>
      <c r="AL42" s="139"/>
      <c r="AM42" s="139"/>
      <c r="AN42" s="139"/>
      <c r="AO42" s="139"/>
    </row>
    <row r="43" spans="1:41" x14ac:dyDescent="0.25">
      <c r="AH43" s="114"/>
      <c r="AI43" s="139"/>
      <c r="AJ43" s="139"/>
      <c r="AK43" s="139"/>
      <c r="AL43" s="139"/>
      <c r="AM43" s="139"/>
      <c r="AN43" s="139"/>
      <c r="AO43" s="139"/>
    </row>
    <row r="44" spans="1:41" x14ac:dyDescent="0.25">
      <c r="AI44" s="139"/>
      <c r="AJ44" s="139"/>
      <c r="AK44" s="139"/>
      <c r="AL44" s="139"/>
      <c r="AM44" s="139"/>
      <c r="AN44" s="139"/>
      <c r="AO44" s="139"/>
    </row>
    <row r="45" spans="1:41" x14ac:dyDescent="0.25">
      <c r="AI45" s="139"/>
      <c r="AJ45" s="139"/>
      <c r="AK45" s="139"/>
      <c r="AL45" s="139"/>
      <c r="AM45" s="139"/>
      <c r="AN45" s="139"/>
      <c r="AO45" s="139"/>
    </row>
    <row r="46" spans="1:41" x14ac:dyDescent="0.25">
      <c r="AI46" s="138"/>
      <c r="AJ46" s="138"/>
      <c r="AK46" s="103"/>
      <c r="AL46" s="103"/>
      <c r="AM46" s="103"/>
    </row>
    <row r="47" spans="1:41" x14ac:dyDescent="0.25">
      <c r="AI47" s="138"/>
      <c r="AJ47" s="138"/>
      <c r="AK47" s="103"/>
      <c r="AL47" s="103"/>
      <c r="AM47" s="103"/>
    </row>
    <row r="48" spans="1:41" x14ac:dyDescent="0.25">
      <c r="AI48" s="138"/>
      <c r="AJ48" s="138"/>
      <c r="AK48" s="103"/>
      <c r="AL48" s="103"/>
      <c r="AM48" s="103"/>
    </row>
    <row r="49" spans="35:39" x14ac:dyDescent="0.25">
      <c r="AI49" s="138"/>
      <c r="AJ49" s="138"/>
      <c r="AK49" s="103"/>
      <c r="AL49" s="103"/>
      <c r="AM49" s="103"/>
    </row>
    <row r="50" spans="35:39" x14ac:dyDescent="0.25">
      <c r="AI50" s="138"/>
      <c r="AJ50" s="138"/>
      <c r="AK50" s="103"/>
      <c r="AL50" s="103"/>
      <c r="AM50" s="103"/>
    </row>
    <row r="51" spans="35:39" x14ac:dyDescent="0.25">
      <c r="AI51" s="138"/>
      <c r="AJ51" s="138"/>
      <c r="AK51" s="103"/>
      <c r="AL51" s="103"/>
      <c r="AM51" s="103"/>
    </row>
    <row r="52" spans="35:39" x14ac:dyDescent="0.25">
      <c r="AI52" s="138"/>
      <c r="AJ52" s="138"/>
      <c r="AK52" s="103"/>
      <c r="AL52" s="103"/>
      <c r="AM52" s="103"/>
    </row>
    <row r="53" spans="35:39" x14ac:dyDescent="0.25">
      <c r="AI53" s="138"/>
      <c r="AJ53" s="138"/>
      <c r="AK53" s="103"/>
      <c r="AL53" s="103"/>
      <c r="AM53" s="103"/>
    </row>
    <row r="54" spans="35:39" x14ac:dyDescent="0.25">
      <c r="AI54" s="138"/>
      <c r="AJ54" s="138"/>
      <c r="AK54" s="103"/>
      <c r="AL54" s="103"/>
      <c r="AM54" s="103"/>
    </row>
    <row r="55" spans="35:39" x14ac:dyDescent="0.25">
      <c r="AI55" s="138"/>
      <c r="AJ55" s="138"/>
      <c r="AK55" s="103"/>
      <c r="AL55" s="103"/>
      <c r="AM55" s="103"/>
    </row>
    <row r="56" spans="35:39" x14ac:dyDescent="0.25">
      <c r="AI56" s="138"/>
      <c r="AJ56" s="138"/>
      <c r="AK56" s="103"/>
      <c r="AL56" s="103"/>
      <c r="AM56" s="103"/>
    </row>
    <row r="57" spans="35:39" x14ac:dyDescent="0.25">
      <c r="AI57" s="138"/>
      <c r="AJ57" s="138"/>
      <c r="AK57" s="103"/>
      <c r="AL57" s="103"/>
      <c r="AM57" s="103"/>
    </row>
    <row r="58" spans="35:39" x14ac:dyDescent="0.25">
      <c r="AI58" s="138"/>
      <c r="AJ58" s="138"/>
      <c r="AK58" s="103"/>
      <c r="AL58" s="103"/>
      <c r="AM58" s="103"/>
    </row>
    <row r="59" spans="35:39" x14ac:dyDescent="0.25">
      <c r="AI59" s="129"/>
      <c r="AJ59" s="129"/>
    </row>
    <row r="60" spans="35:39" x14ac:dyDescent="0.25">
      <c r="AI60" s="129"/>
      <c r="AJ60" s="129"/>
    </row>
    <row r="61" spans="35:39" x14ac:dyDescent="0.25">
      <c r="AI61" s="129"/>
      <c r="AJ61" s="129"/>
    </row>
    <row r="62" spans="35:39" x14ac:dyDescent="0.25">
      <c r="AI62" s="129"/>
      <c r="AJ62" s="129"/>
    </row>
    <row r="63" spans="35:39" x14ac:dyDescent="0.25">
      <c r="AI63" s="129"/>
      <c r="AJ63" s="129"/>
    </row>
    <row r="64" spans="35:39" x14ac:dyDescent="0.25">
      <c r="AI64" s="129"/>
      <c r="AJ64" s="129"/>
    </row>
    <row r="65" spans="35:36" x14ac:dyDescent="0.25">
      <c r="AI65" s="129"/>
      <c r="AJ65" s="129"/>
    </row>
    <row r="66" spans="35:36" x14ac:dyDescent="0.25">
      <c r="AI66" s="129"/>
      <c r="AJ66" s="129"/>
    </row>
    <row r="67" spans="35:36" x14ac:dyDescent="0.25">
      <c r="AI67" s="129"/>
      <c r="AJ67" s="129"/>
    </row>
    <row r="68" spans="35:36" x14ac:dyDescent="0.25">
      <c r="AI68" s="129"/>
      <c r="AJ68" s="129"/>
    </row>
    <row r="69" spans="35:36" x14ac:dyDescent="0.25">
      <c r="AI69" s="129"/>
      <c r="AJ69" s="129"/>
    </row>
    <row r="70" spans="35:36" x14ac:dyDescent="0.25">
      <c r="AI70" s="129"/>
      <c r="AJ70" s="129"/>
    </row>
    <row r="71" spans="35:36" x14ac:dyDescent="0.25">
      <c r="AI71" s="129"/>
      <c r="AJ71" s="129"/>
    </row>
    <row r="72" spans="35:36" x14ac:dyDescent="0.25">
      <c r="AI72" s="129"/>
      <c r="AJ72" s="129"/>
    </row>
    <row r="73" spans="35:36" x14ac:dyDescent="0.25">
      <c r="AI73" s="129"/>
      <c r="AJ73" s="129"/>
    </row>
    <row r="74" spans="35:36" x14ac:dyDescent="0.25">
      <c r="AI74" s="129"/>
      <c r="AJ74" s="129"/>
    </row>
    <row r="75" spans="35:36" x14ac:dyDescent="0.25">
      <c r="AI75" s="129"/>
      <c r="AJ75" s="129"/>
    </row>
    <row r="76" spans="35:36" x14ac:dyDescent="0.25">
      <c r="AI76" s="129"/>
      <c r="AJ76" s="129"/>
    </row>
    <row r="77" spans="35:36" x14ac:dyDescent="0.25">
      <c r="AI77" s="129"/>
      <c r="AJ77" s="129"/>
    </row>
    <row r="78" spans="35:36" x14ac:dyDescent="0.25">
      <c r="AI78" s="129"/>
      <c r="AJ78" s="129"/>
    </row>
    <row r="79" spans="35:36" x14ac:dyDescent="0.25">
      <c r="AI79" s="129"/>
      <c r="AJ79" s="129"/>
    </row>
    <row r="80" spans="35:36" x14ac:dyDescent="0.25">
      <c r="AI80" s="129"/>
      <c r="AJ80" s="129"/>
    </row>
    <row r="81" spans="35:36" x14ac:dyDescent="0.25">
      <c r="AI81" s="129"/>
      <c r="AJ81" s="129"/>
    </row>
    <row r="82" spans="35:36" x14ac:dyDescent="0.25">
      <c r="AI82" s="129"/>
      <c r="AJ82" s="129"/>
    </row>
    <row r="83" spans="35:36" x14ac:dyDescent="0.25">
      <c r="AI83" s="129"/>
      <c r="AJ83" s="129"/>
    </row>
    <row r="84" spans="35:36" x14ac:dyDescent="0.25">
      <c r="AI84" s="129"/>
      <c r="AJ84" s="129"/>
    </row>
    <row r="85" spans="35:36" x14ac:dyDescent="0.25">
      <c r="AI85" s="129"/>
      <c r="AJ85" s="129"/>
    </row>
    <row r="86" spans="35:36" x14ac:dyDescent="0.25">
      <c r="AI86" s="129"/>
      <c r="AJ86" s="129"/>
    </row>
    <row r="87" spans="35:36" x14ac:dyDescent="0.25">
      <c r="AI87" s="129"/>
      <c r="AJ87" s="129"/>
    </row>
    <row r="88" spans="35:36" x14ac:dyDescent="0.25">
      <c r="AI88" s="129"/>
      <c r="AJ88" s="129"/>
    </row>
    <row r="89" spans="35:36" x14ac:dyDescent="0.25">
      <c r="AI89" s="129"/>
      <c r="AJ89" s="129"/>
    </row>
    <row r="90" spans="35:36" x14ac:dyDescent="0.25">
      <c r="AI90" s="129"/>
      <c r="AJ90" s="129"/>
    </row>
    <row r="91" spans="35:36" x14ac:dyDescent="0.25">
      <c r="AI91" s="129"/>
      <c r="AJ91" s="129"/>
    </row>
    <row r="92" spans="35:36" x14ac:dyDescent="0.25">
      <c r="AI92" s="129"/>
      <c r="AJ92" s="129"/>
    </row>
    <row r="93" spans="35:36" x14ac:dyDescent="0.25">
      <c r="AI93" s="129"/>
      <c r="AJ93" s="129"/>
    </row>
    <row r="94" spans="35:36" x14ac:dyDescent="0.25">
      <c r="AI94" s="129"/>
      <c r="AJ94" s="129"/>
    </row>
    <row r="95" spans="35:36" x14ac:dyDescent="0.25">
      <c r="AI95" s="129"/>
      <c r="AJ95" s="129"/>
    </row>
    <row r="96" spans="35:36" x14ac:dyDescent="0.25">
      <c r="AI96" s="129"/>
      <c r="AJ96" s="129"/>
    </row>
    <row r="97" spans="35:41" x14ac:dyDescent="0.25">
      <c r="AI97" s="129"/>
      <c r="AJ97" s="129"/>
    </row>
    <row r="98" spans="35:41" x14ac:dyDescent="0.25">
      <c r="AI98" s="129"/>
      <c r="AJ98" s="129"/>
    </row>
    <row r="99" spans="35:41" x14ac:dyDescent="0.25">
      <c r="AI99" s="129"/>
      <c r="AJ99" s="129"/>
    </row>
    <row r="100" spans="35:41" x14ac:dyDescent="0.25">
      <c r="AI100" s="129"/>
      <c r="AJ100" s="129"/>
    </row>
    <row r="101" spans="35:41" x14ac:dyDescent="0.25">
      <c r="AI101" s="129"/>
      <c r="AJ101" s="129"/>
    </row>
    <row r="102" spans="35:41" x14ac:dyDescent="0.25">
      <c r="AI102" s="129"/>
      <c r="AJ102" s="129"/>
    </row>
    <row r="103" spans="35:41" x14ac:dyDescent="0.25">
      <c r="AI103" s="129"/>
      <c r="AJ103" s="129"/>
    </row>
    <row r="104" spans="35:41" x14ac:dyDescent="0.25">
      <c r="AI104" s="129"/>
      <c r="AJ104" s="129"/>
    </row>
    <row r="105" spans="35:41" x14ac:dyDescent="0.25">
      <c r="AI105" s="129"/>
      <c r="AJ105" s="129"/>
    </row>
    <row r="106" spans="35:41" x14ac:dyDescent="0.25">
      <c r="AI106" s="129"/>
      <c r="AJ106" s="129"/>
    </row>
    <row r="107" spans="35:41" x14ac:dyDescent="0.25">
      <c r="AI107" s="42"/>
      <c r="AJ107" s="42"/>
      <c r="AK107" s="41"/>
      <c r="AL107" s="41"/>
      <c r="AM107" s="41"/>
      <c r="AN107" s="41"/>
      <c r="AO107" s="41"/>
    </row>
    <row r="108" spans="35:41" x14ac:dyDescent="0.25">
      <c r="AI108" s="129"/>
      <c r="AJ108" s="129"/>
    </row>
    <row r="109" spans="35:41" x14ac:dyDescent="0.25">
      <c r="AI109" s="129"/>
      <c r="AJ109" s="129"/>
    </row>
    <row r="110" spans="35:41" x14ac:dyDescent="0.25">
      <c r="AI110" s="129"/>
      <c r="AJ110" s="129"/>
    </row>
    <row r="111" spans="35:41" x14ac:dyDescent="0.25">
      <c r="AI111" s="129"/>
      <c r="AJ111" s="129"/>
    </row>
    <row r="112" spans="35:41" x14ac:dyDescent="0.25">
      <c r="AI112" s="129"/>
      <c r="AJ112" s="129"/>
    </row>
    <row r="113" spans="35:41" x14ac:dyDescent="0.25">
      <c r="AI113" s="129"/>
      <c r="AJ113" s="129"/>
    </row>
    <row r="114" spans="35:41" x14ac:dyDescent="0.25">
      <c r="AI114" s="129"/>
      <c r="AJ114" s="129"/>
    </row>
    <row r="115" spans="35:41" x14ac:dyDescent="0.25">
      <c r="AI115" s="129"/>
      <c r="AJ115" s="129"/>
    </row>
    <row r="116" spans="35:41" x14ac:dyDescent="0.25">
      <c r="AI116" s="42"/>
      <c r="AJ116" s="42"/>
      <c r="AK116" s="41"/>
      <c r="AL116" s="41"/>
      <c r="AM116" s="41"/>
      <c r="AN116" s="41"/>
      <c r="AO116" s="41"/>
    </row>
    <row r="117" spans="35:41" x14ac:dyDescent="0.25">
      <c r="AI117" s="42"/>
      <c r="AJ117" s="42"/>
      <c r="AK117" s="41"/>
      <c r="AL117" s="41"/>
      <c r="AM117" s="41"/>
      <c r="AN117" s="41"/>
      <c r="AO117" s="41"/>
    </row>
    <row r="118" spans="35:41" x14ac:dyDescent="0.25">
      <c r="AI118" s="42"/>
      <c r="AJ118" s="42"/>
      <c r="AK118" s="41"/>
      <c r="AL118" s="41"/>
      <c r="AM118" s="41"/>
      <c r="AN118" s="41"/>
      <c r="AO118" s="41"/>
    </row>
    <row r="119" spans="35:41" x14ac:dyDescent="0.25">
      <c r="AI119" s="42"/>
      <c r="AJ119" s="42"/>
      <c r="AK119" s="41"/>
      <c r="AL119" s="41"/>
      <c r="AM119" s="41"/>
      <c r="AN119" s="41"/>
      <c r="AO119" s="41"/>
    </row>
    <row r="120" spans="35:41" x14ac:dyDescent="0.25">
      <c r="AI120" s="42"/>
      <c r="AJ120" s="42"/>
      <c r="AK120" s="41"/>
      <c r="AL120" s="41"/>
      <c r="AM120" s="41"/>
      <c r="AN120" s="41"/>
      <c r="AO120" s="41"/>
    </row>
    <row r="121" spans="35:41" x14ac:dyDescent="0.25">
      <c r="AI121" s="42"/>
      <c r="AJ121" s="42"/>
      <c r="AK121" s="41"/>
      <c r="AL121" s="41"/>
      <c r="AM121" s="41"/>
      <c r="AN121" s="41"/>
      <c r="AO121" s="41"/>
    </row>
    <row r="122" spans="35:41" x14ac:dyDescent="0.25">
      <c r="AI122" s="42"/>
      <c r="AJ122" s="42"/>
      <c r="AK122" s="41"/>
      <c r="AL122" s="41"/>
      <c r="AM122" s="41"/>
      <c r="AN122" s="41"/>
      <c r="AO122" s="41"/>
    </row>
    <row r="123" spans="35:41" x14ac:dyDescent="0.25">
      <c r="AI123" s="129"/>
      <c r="AJ123" s="129"/>
    </row>
    <row r="124" spans="35:41" x14ac:dyDescent="0.25">
      <c r="AI124" s="129"/>
      <c r="AJ124" s="129"/>
    </row>
    <row r="125" spans="35:41" x14ac:dyDescent="0.25">
      <c r="AI125" s="129"/>
      <c r="AJ125" s="129"/>
    </row>
    <row r="126" spans="35:41" x14ac:dyDescent="0.25">
      <c r="AI126" s="42"/>
      <c r="AJ126" s="42"/>
      <c r="AK126" s="41"/>
      <c r="AL126" s="41"/>
      <c r="AM126" s="41"/>
      <c r="AN126" s="41"/>
      <c r="AO126" s="41"/>
    </row>
    <row r="127" spans="35:41" x14ac:dyDescent="0.25">
      <c r="AI127" s="42"/>
      <c r="AJ127" s="42"/>
      <c r="AK127" s="41"/>
      <c r="AL127" s="41"/>
      <c r="AM127" s="41"/>
      <c r="AN127" s="41"/>
      <c r="AO127" s="41"/>
    </row>
    <row r="128" spans="35:41" x14ac:dyDescent="0.25">
      <c r="AI128" s="42"/>
      <c r="AJ128" s="42"/>
      <c r="AK128" s="41"/>
      <c r="AL128" s="41"/>
      <c r="AM128" s="41"/>
      <c r="AN128" s="41"/>
      <c r="AO128" s="41"/>
    </row>
    <row r="129" spans="35:41" x14ac:dyDescent="0.25">
      <c r="AI129" s="42"/>
      <c r="AJ129" s="42"/>
      <c r="AK129" s="41"/>
      <c r="AL129" s="41"/>
      <c r="AM129" s="41"/>
      <c r="AN129" s="41"/>
      <c r="AO129" s="41"/>
    </row>
    <row r="130" spans="35:41" x14ac:dyDescent="0.25">
      <c r="AI130" s="42"/>
      <c r="AJ130" s="42"/>
      <c r="AK130" s="41"/>
      <c r="AL130" s="41"/>
      <c r="AM130" s="41"/>
      <c r="AN130" s="41"/>
      <c r="AO130" s="41"/>
    </row>
    <row r="131" spans="35:41" x14ac:dyDescent="0.25">
      <c r="AI131" s="42"/>
      <c r="AJ131" s="42"/>
      <c r="AK131" s="41"/>
      <c r="AL131" s="41"/>
      <c r="AM131" s="41"/>
      <c r="AN131" s="41"/>
      <c r="AO131" s="41"/>
    </row>
    <row r="132" spans="35:41" x14ac:dyDescent="0.25">
      <c r="AI132" s="42"/>
      <c r="AJ132" s="42"/>
      <c r="AK132" s="41"/>
      <c r="AL132" s="41"/>
      <c r="AM132" s="41"/>
      <c r="AN132" s="41"/>
      <c r="AO132" s="41"/>
    </row>
    <row r="133" spans="35:41" x14ac:dyDescent="0.25">
      <c r="AI133" s="42"/>
      <c r="AJ133" s="42"/>
      <c r="AK133" s="41"/>
      <c r="AL133" s="41"/>
      <c r="AM133" s="41"/>
      <c r="AN133" s="41"/>
      <c r="AO133" s="41"/>
    </row>
    <row r="134" spans="35:41" x14ac:dyDescent="0.25">
      <c r="AI134" s="42"/>
      <c r="AJ134" s="42"/>
      <c r="AK134" s="41"/>
      <c r="AL134" s="41"/>
      <c r="AM134" s="41"/>
      <c r="AN134" s="41"/>
      <c r="AO134" s="41"/>
    </row>
    <row r="135" spans="35:41" x14ac:dyDescent="0.25">
      <c r="AI135" s="42"/>
      <c r="AJ135" s="42"/>
      <c r="AK135" s="41"/>
      <c r="AL135" s="41"/>
      <c r="AM135" s="41"/>
      <c r="AN135" s="41"/>
      <c r="AO135" s="41"/>
    </row>
    <row r="136" spans="35:41" x14ac:dyDescent="0.25">
      <c r="AI136" s="42"/>
      <c r="AJ136" s="42"/>
      <c r="AK136" s="41"/>
      <c r="AL136" s="41"/>
      <c r="AM136" s="41"/>
      <c r="AN136" s="41"/>
      <c r="AO136" s="41"/>
    </row>
    <row r="137" spans="35:41" x14ac:dyDescent="0.25">
      <c r="AI137" s="42"/>
      <c r="AJ137" s="42"/>
      <c r="AK137" s="41"/>
      <c r="AL137" s="41"/>
      <c r="AM137" s="41"/>
      <c r="AN137" s="41"/>
      <c r="AO137" s="41"/>
    </row>
    <row r="138" spans="35:41" x14ac:dyDescent="0.25">
      <c r="AI138" s="42"/>
      <c r="AJ138" s="42"/>
      <c r="AK138" s="41"/>
      <c r="AL138" s="41"/>
      <c r="AM138" s="41"/>
      <c r="AN138" s="41"/>
      <c r="AO138" s="41"/>
    </row>
    <row r="139" spans="35:41" x14ac:dyDescent="0.25">
      <c r="AI139" s="42"/>
      <c r="AJ139" s="42"/>
      <c r="AK139" s="41"/>
      <c r="AL139" s="41"/>
      <c r="AM139" s="41"/>
      <c r="AN139" s="41"/>
      <c r="AO139" s="41"/>
    </row>
    <row r="140" spans="35:41" x14ac:dyDescent="0.25">
      <c r="AI140" s="42"/>
      <c r="AJ140" s="42"/>
      <c r="AK140" s="41"/>
      <c r="AL140" s="41"/>
      <c r="AM140" s="41"/>
      <c r="AN140" s="41"/>
      <c r="AO140" s="41"/>
    </row>
    <row r="141" spans="35:41" x14ac:dyDescent="0.25">
      <c r="AI141" s="42"/>
      <c r="AJ141" s="42"/>
      <c r="AK141" s="41"/>
      <c r="AL141" s="41"/>
      <c r="AM141" s="41"/>
      <c r="AN141" s="41"/>
      <c r="AO141" s="41"/>
    </row>
    <row r="142" spans="35:41" x14ac:dyDescent="0.25">
      <c r="AI142" s="42"/>
      <c r="AJ142" s="42"/>
      <c r="AK142" s="41"/>
      <c r="AL142" s="41"/>
      <c r="AM142" s="41"/>
      <c r="AN142" s="41"/>
      <c r="AO142" s="41"/>
    </row>
    <row r="143" spans="35:41" x14ac:dyDescent="0.25">
      <c r="AI143" s="42"/>
      <c r="AJ143" s="42"/>
      <c r="AK143" s="41"/>
      <c r="AL143" s="41"/>
      <c r="AM143" s="41"/>
      <c r="AN143" s="41"/>
      <c r="AO143" s="41"/>
    </row>
    <row r="144" spans="35:41" x14ac:dyDescent="0.25">
      <c r="AI144" s="42"/>
      <c r="AJ144" s="42"/>
      <c r="AK144" s="41"/>
      <c r="AL144" s="41"/>
      <c r="AM144" s="41"/>
      <c r="AN144" s="41"/>
      <c r="AO144" s="41"/>
    </row>
    <row r="145" spans="35:41" x14ac:dyDescent="0.25">
      <c r="AI145" s="42"/>
      <c r="AJ145" s="42"/>
      <c r="AK145" s="41"/>
      <c r="AL145" s="41"/>
      <c r="AM145" s="41"/>
      <c r="AN145" s="41"/>
      <c r="AO145" s="41"/>
    </row>
    <row r="146" spans="35:41" x14ac:dyDescent="0.25">
      <c r="AI146" s="42"/>
      <c r="AJ146" s="42"/>
      <c r="AK146" s="41"/>
      <c r="AL146" s="41"/>
      <c r="AM146" s="41"/>
      <c r="AN146" s="41"/>
      <c r="AO146" s="41"/>
    </row>
    <row r="147" spans="35:41" x14ac:dyDescent="0.25">
      <c r="AI147" s="42"/>
      <c r="AJ147" s="42"/>
      <c r="AK147" s="41"/>
      <c r="AL147" s="41"/>
      <c r="AM147" s="41"/>
      <c r="AN147" s="41"/>
      <c r="AO147" s="41"/>
    </row>
    <row r="148" spans="35:41" x14ac:dyDescent="0.25">
      <c r="AI148" s="42"/>
      <c r="AJ148" s="42"/>
      <c r="AK148" s="41"/>
      <c r="AL148" s="41"/>
      <c r="AM148" s="41"/>
      <c r="AN148" s="41"/>
      <c r="AO148" s="41"/>
    </row>
    <row r="149" spans="35:41" x14ac:dyDescent="0.25">
      <c r="AI149" s="42"/>
      <c r="AJ149" s="42"/>
      <c r="AK149" s="41"/>
      <c r="AL149" s="41"/>
      <c r="AM149" s="41"/>
      <c r="AN149" s="41"/>
      <c r="AO149" s="41"/>
    </row>
    <row r="150" spans="35:41" x14ac:dyDescent="0.25">
      <c r="AI150" s="42"/>
      <c r="AJ150" s="42"/>
      <c r="AK150" s="41"/>
      <c r="AL150" s="41"/>
      <c r="AM150" s="41"/>
      <c r="AN150" s="41"/>
      <c r="AO150" s="41"/>
    </row>
    <row r="151" spans="35:41" x14ac:dyDescent="0.25">
      <c r="AI151" s="42"/>
      <c r="AJ151" s="42"/>
      <c r="AK151" s="41"/>
      <c r="AL151" s="41"/>
      <c r="AM151" s="41"/>
      <c r="AN151" s="41"/>
      <c r="AO151" s="41"/>
    </row>
    <row r="152" spans="35:41" x14ac:dyDescent="0.25">
      <c r="AI152" s="42"/>
      <c r="AJ152" s="42"/>
      <c r="AK152" s="41"/>
      <c r="AL152" s="41"/>
      <c r="AM152" s="41"/>
      <c r="AN152" s="41"/>
      <c r="AO152" s="41"/>
    </row>
    <row r="153" spans="35:41" x14ac:dyDescent="0.25">
      <c r="AI153" s="42"/>
      <c r="AJ153" s="42"/>
      <c r="AK153" s="41"/>
      <c r="AL153" s="41"/>
      <c r="AM153" s="41"/>
      <c r="AN153" s="41"/>
      <c r="AO153" s="41"/>
    </row>
    <row r="154" spans="35:41" x14ac:dyDescent="0.25">
      <c r="AI154" s="42"/>
      <c r="AJ154" s="42"/>
      <c r="AK154" s="41"/>
      <c r="AL154" s="41"/>
      <c r="AM154" s="41"/>
      <c r="AN154" s="41"/>
      <c r="AO154" s="41"/>
    </row>
    <row r="155" spans="35:41" x14ac:dyDescent="0.25">
      <c r="AI155" s="42"/>
      <c r="AJ155" s="42"/>
      <c r="AK155" s="41"/>
      <c r="AL155" s="41"/>
      <c r="AM155" s="41"/>
      <c r="AN155" s="41"/>
      <c r="AO155" s="41"/>
    </row>
    <row r="156" spans="35:41" x14ac:dyDescent="0.25">
      <c r="AI156" s="42"/>
      <c r="AJ156" s="42"/>
      <c r="AK156" s="41"/>
      <c r="AL156" s="41"/>
      <c r="AM156" s="41"/>
      <c r="AN156" s="41"/>
      <c r="AO156" s="41"/>
    </row>
    <row r="157" spans="35:41" x14ac:dyDescent="0.25">
      <c r="AI157" s="42"/>
      <c r="AJ157" s="42"/>
      <c r="AK157" s="41"/>
      <c r="AL157" s="41"/>
      <c r="AM157" s="41"/>
      <c r="AN157" s="41"/>
      <c r="AO157" s="41"/>
    </row>
    <row r="158" spans="35:41" x14ac:dyDescent="0.25">
      <c r="AI158" s="42"/>
      <c r="AJ158" s="42"/>
      <c r="AK158" s="41"/>
      <c r="AL158" s="41"/>
      <c r="AM158" s="41"/>
      <c r="AN158" s="41"/>
      <c r="AO158" s="41"/>
    </row>
    <row r="159" spans="35:41" x14ac:dyDescent="0.25">
      <c r="AI159" s="42"/>
      <c r="AJ159" s="42"/>
      <c r="AK159" s="41"/>
      <c r="AL159" s="41"/>
      <c r="AM159" s="41"/>
      <c r="AN159" s="41"/>
      <c r="AO159" s="41"/>
    </row>
    <row r="160" spans="35:41" x14ac:dyDescent="0.25">
      <c r="AI160" s="42"/>
      <c r="AJ160" s="42"/>
      <c r="AK160" s="41"/>
      <c r="AL160" s="41"/>
      <c r="AM160" s="41"/>
      <c r="AN160" s="41"/>
      <c r="AO160" s="41"/>
    </row>
    <row r="161" spans="35:41" x14ac:dyDescent="0.25">
      <c r="AI161" s="42"/>
      <c r="AJ161" s="42"/>
      <c r="AK161" s="41"/>
      <c r="AL161" s="41"/>
      <c r="AM161" s="41"/>
      <c r="AN161" s="41"/>
      <c r="AO161" s="41"/>
    </row>
    <row r="162" spans="35:41" x14ac:dyDescent="0.25">
      <c r="AI162" s="42"/>
      <c r="AJ162" s="42"/>
      <c r="AK162" s="41"/>
      <c r="AL162" s="41"/>
      <c r="AM162" s="41"/>
      <c r="AN162" s="41"/>
      <c r="AO162" s="41"/>
    </row>
    <row r="163" spans="35:41" x14ac:dyDescent="0.25">
      <c r="AI163" s="42"/>
      <c r="AJ163" s="42"/>
      <c r="AK163" s="41"/>
      <c r="AL163" s="41"/>
      <c r="AM163" s="41"/>
      <c r="AN163" s="41"/>
      <c r="AO163" s="41"/>
    </row>
    <row r="164" spans="35:41" x14ac:dyDescent="0.25">
      <c r="AI164" s="42"/>
      <c r="AJ164" s="42"/>
      <c r="AK164" s="41"/>
      <c r="AL164" s="41"/>
      <c r="AM164" s="41"/>
      <c r="AN164" s="41"/>
      <c r="AO164" s="41"/>
    </row>
    <row r="165" spans="35:41" x14ac:dyDescent="0.25">
      <c r="AI165" s="42"/>
      <c r="AJ165" s="42"/>
      <c r="AK165" s="41"/>
      <c r="AL165" s="41"/>
      <c r="AM165" s="41"/>
      <c r="AN165" s="41"/>
      <c r="AO165" s="41"/>
    </row>
    <row r="166" spans="35:41" x14ac:dyDescent="0.25">
      <c r="AI166" s="42"/>
      <c r="AJ166" s="42"/>
      <c r="AK166" s="41"/>
      <c r="AL166" s="41"/>
      <c r="AM166" s="41"/>
      <c r="AN166" s="41"/>
      <c r="AO166" s="41"/>
    </row>
    <row r="167" spans="35:41" x14ac:dyDescent="0.25">
      <c r="AI167" s="42"/>
      <c r="AJ167" s="42"/>
      <c r="AK167" s="41"/>
      <c r="AL167" s="41"/>
      <c r="AM167" s="41"/>
      <c r="AN167" s="41"/>
      <c r="AO167" s="41"/>
    </row>
    <row r="168" spans="35:41" x14ac:dyDescent="0.25">
      <c r="AI168" s="42"/>
      <c r="AJ168" s="42"/>
      <c r="AK168" s="41"/>
      <c r="AL168" s="41"/>
      <c r="AM168" s="41"/>
      <c r="AN168" s="41"/>
      <c r="AO168" s="41"/>
    </row>
    <row r="169" spans="35:41" x14ac:dyDescent="0.25">
      <c r="AI169" s="42"/>
      <c r="AJ169" s="42"/>
      <c r="AK169" s="41"/>
      <c r="AL169" s="41"/>
      <c r="AM169" s="41"/>
      <c r="AN169" s="41"/>
      <c r="AO169" s="41"/>
    </row>
    <row r="170" spans="35:41" x14ac:dyDescent="0.25">
      <c r="AI170" s="42"/>
      <c r="AJ170" s="42"/>
      <c r="AK170" s="41"/>
      <c r="AL170" s="41"/>
      <c r="AM170" s="41"/>
      <c r="AN170" s="41"/>
      <c r="AO170" s="41"/>
    </row>
  </sheetData>
  <sheetProtection sheet="1" objects="1" scenarios="1"/>
  <mergeCells count="13">
    <mergeCell ref="K1:P1"/>
    <mergeCell ref="AE16:AE17"/>
    <mergeCell ref="K16:K17"/>
    <mergeCell ref="M16:M17"/>
    <mergeCell ref="N16:N17"/>
    <mergeCell ref="O16:O17"/>
    <mergeCell ref="P16:U16"/>
    <mergeCell ref="V16:W16"/>
    <mergeCell ref="Y16:AB16"/>
    <mergeCell ref="X16:X17"/>
    <mergeCell ref="AC16:AC17"/>
    <mergeCell ref="L16:L17"/>
    <mergeCell ref="AD16:AD17"/>
  </mergeCells>
  <dataValidations count="2">
    <dataValidation type="list" allowBlank="1" showInputMessage="1" showErrorMessage="1" sqref="N20:N39" xr:uid="{00000000-0002-0000-0200-000000000000}">
      <formula1>Enum_Counterparty</formula1>
    </dataValidation>
    <dataValidation type="list" allowBlank="1" showInputMessage="1" showErrorMessage="1" sqref="L20" xr:uid="{00000000-0002-0000-0200-000001000000}">
      <formula1>Country</formula1>
    </dataValidation>
  </dataValidations>
  <hyperlinks>
    <hyperlink ref="N16:N17" location="Enum_Counterparty" display="Counterparty type" xr:uid="{00000000-0004-0000-0200-000000000000}"/>
  </hyperlinks>
  <printOptions gridLinesSet="0"/>
  <pageMargins left="0.39370078740157483" right="0.39370078740157483" top="0.47244094488188981" bottom="0.59055118110236227" header="0.31496062992125984" footer="0.31496062992125984"/>
  <pageSetup paperSize="8" scale="62" pageOrder="overThenDown" orientation="landscape" r:id="rId1"/>
  <headerFooter>
    <oddFooter><![CDATA[&L&G   &"Arial,Fett"confidential&C&D&RPage &P]]></oddFooter>
  </headerFooter>
  <legacyDrawingHF r:id="rId2"/>
  <tableParts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C289"/>
  <sheetViews>
    <sheetView showGridLines="0" showRowColHeaders="0" workbookViewId="0"/>
  </sheetViews>
  <sheetFormatPr baseColWidth="10" defaultColWidth="11.453125" defaultRowHeight="12.5" x14ac:dyDescent="0.25"/>
  <cols>
    <col min="1" max="2" style="122" width="11.453125"/>
    <col min="3" max="3" bestFit="true" customWidth="true" style="122" width="24.1796875"/>
    <col min="4" max="16384" style="122" width="11.453125"/>
  </cols>
  <sheetData>
    <row r="5" spans="2:3" ht="13" x14ac:dyDescent="0.3">
      <c r="B5" s="124" t="s">
        <v>81</v>
      </c>
    </row>
    <row r="8" spans="2:3" x14ac:dyDescent="0.25">
      <c r="B8" s="122" t="s">
        <v>94</v>
      </c>
      <c r="C8" s="122" t="s">
        <v>139</v>
      </c>
    </row>
    <row r="9" spans="2:3" x14ac:dyDescent="0.25">
      <c r="B9" s="122" t="s">
        <v>90</v>
      </c>
      <c r="C9" s="122" t="s">
        <v>91</v>
      </c>
    </row>
    <row r="10" spans="2:3" x14ac:dyDescent="0.25">
      <c r="B10" s="122" t="s">
        <v>92</v>
      </c>
      <c r="C10" s="122" t="s">
        <v>93</v>
      </c>
    </row>
    <row r="11" spans="2:3" x14ac:dyDescent="0.25">
      <c r="B11" s="122" t="s">
        <v>88</v>
      </c>
      <c r="C11" s="122" t="s">
        <v>89</v>
      </c>
    </row>
    <row r="12" spans="2:3" x14ac:dyDescent="0.25">
      <c r="B12" s="122" t="s">
        <v>82</v>
      </c>
      <c r="C12" s="122" t="s">
        <v>83</v>
      </c>
    </row>
    <row r="13" spans="2:3" x14ac:dyDescent="0.25">
      <c r="B13" s="122" t="s">
        <v>95</v>
      </c>
      <c r="C13" s="122" t="s">
        <v>96</v>
      </c>
    </row>
    <row r="14" spans="2:3" x14ac:dyDescent="0.25">
      <c r="B14" s="122" t="s">
        <v>410</v>
      </c>
      <c r="C14" s="122" t="s">
        <v>411</v>
      </c>
    </row>
    <row r="15" spans="2:3" x14ac:dyDescent="0.25">
      <c r="B15" s="122" t="s">
        <v>408</v>
      </c>
      <c r="C15" s="122" t="s">
        <v>409</v>
      </c>
    </row>
    <row r="16" spans="2:3" s="145" customFormat="1" x14ac:dyDescent="0.25">
      <c r="B16" s="145" t="s">
        <v>97</v>
      </c>
      <c r="C16" s="145" t="s">
        <v>98</v>
      </c>
    </row>
    <row r="17" spans="2:3" s="145" customFormat="1" x14ac:dyDescent="0.25">
      <c r="B17" s="145" t="s">
        <v>86</v>
      </c>
      <c r="C17" s="145" t="s">
        <v>87</v>
      </c>
    </row>
    <row r="18" spans="2:3" x14ac:dyDescent="0.25">
      <c r="B18" s="122" t="s">
        <v>99</v>
      </c>
      <c r="C18" s="122" t="s">
        <v>100</v>
      </c>
    </row>
    <row r="19" spans="2:3" x14ac:dyDescent="0.25">
      <c r="B19" s="122" t="s">
        <v>84</v>
      </c>
      <c r="C19" s="122" t="s">
        <v>85</v>
      </c>
    </row>
    <row r="20" spans="2:3" x14ac:dyDescent="0.25">
      <c r="B20" s="122" t="s">
        <v>103</v>
      </c>
      <c r="C20" s="122" t="s">
        <v>104</v>
      </c>
    </row>
    <row r="21" spans="2:3" s="146" customFormat="1" x14ac:dyDescent="0.25">
      <c r="B21" s="146" t="s">
        <v>114</v>
      </c>
      <c r="C21" s="146" t="s">
        <v>140</v>
      </c>
    </row>
    <row r="22" spans="2:3" x14ac:dyDescent="0.25">
      <c r="B22" s="122" t="s">
        <v>416</v>
      </c>
      <c r="C22" s="122" t="s">
        <v>418</v>
      </c>
    </row>
    <row r="23" spans="2:3" x14ac:dyDescent="0.25">
      <c r="B23" s="122" t="s">
        <v>105</v>
      </c>
      <c r="C23" s="122" t="s">
        <v>106</v>
      </c>
    </row>
    <row r="24" spans="2:3" s="128" customFormat="1" x14ac:dyDescent="0.25">
      <c r="B24" s="128" t="s">
        <v>101</v>
      </c>
      <c r="C24" s="128" t="s">
        <v>102</v>
      </c>
    </row>
    <row r="28" spans="2:3" ht="13" x14ac:dyDescent="0.25">
      <c r="B28" s="143" t="s">
        <v>142</v>
      </c>
    </row>
    <row r="29" spans="2:3" x14ac:dyDescent="0.25">
      <c r="B29" s="142" t="s">
        <v>143</v>
      </c>
    </row>
    <row r="30" spans="2:3" x14ac:dyDescent="0.25">
      <c r="B30" s="142" t="s">
        <v>144</v>
      </c>
    </row>
    <row r="31" spans="2:3" x14ac:dyDescent="0.25">
      <c r="B31" s="58" t="s">
        <v>145</v>
      </c>
    </row>
    <row r="32" spans="2:3" x14ac:dyDescent="0.25">
      <c r="B32" s="58" t="s">
        <v>146</v>
      </c>
    </row>
    <row r="33" spans="2:2" x14ac:dyDescent="0.25">
      <c r="B33" s="58" t="s">
        <v>147</v>
      </c>
    </row>
    <row r="34" spans="2:2" x14ac:dyDescent="0.25">
      <c r="B34" s="58" t="s">
        <v>148</v>
      </c>
    </row>
    <row r="35" spans="2:2" x14ac:dyDescent="0.25">
      <c r="B35" s="58" t="s">
        <v>149</v>
      </c>
    </row>
    <row r="36" spans="2:2" x14ac:dyDescent="0.25">
      <c r="B36" s="58" t="s">
        <v>150</v>
      </c>
    </row>
    <row r="37" spans="2:2" x14ac:dyDescent="0.25">
      <c r="B37" s="58" t="s">
        <v>151</v>
      </c>
    </row>
    <row r="38" spans="2:2" x14ac:dyDescent="0.25">
      <c r="B38" s="58" t="s">
        <v>152</v>
      </c>
    </row>
    <row r="39" spans="2:2" x14ac:dyDescent="0.25">
      <c r="B39" s="58" t="s">
        <v>153</v>
      </c>
    </row>
    <row r="40" spans="2:2" x14ac:dyDescent="0.25">
      <c r="B40" s="58" t="s">
        <v>154</v>
      </c>
    </row>
    <row r="41" spans="2:2" x14ac:dyDescent="0.25">
      <c r="B41" s="58" t="s">
        <v>155</v>
      </c>
    </row>
    <row r="42" spans="2:2" x14ac:dyDescent="0.25">
      <c r="B42" s="58" t="s">
        <v>156</v>
      </c>
    </row>
    <row r="43" spans="2:2" x14ac:dyDescent="0.25">
      <c r="B43" s="58" t="s">
        <v>157</v>
      </c>
    </row>
    <row r="44" spans="2:2" x14ac:dyDescent="0.25">
      <c r="B44" s="58" t="s">
        <v>158</v>
      </c>
    </row>
    <row r="45" spans="2:2" x14ac:dyDescent="0.25">
      <c r="B45" s="58" t="s">
        <v>159</v>
      </c>
    </row>
    <row r="46" spans="2:2" x14ac:dyDescent="0.25">
      <c r="B46" s="58" t="s">
        <v>160</v>
      </c>
    </row>
    <row r="47" spans="2:2" x14ac:dyDescent="0.25">
      <c r="B47" s="58" t="s">
        <v>161</v>
      </c>
    </row>
    <row r="48" spans="2:2" x14ac:dyDescent="0.25">
      <c r="B48" s="58" t="s">
        <v>162</v>
      </c>
    </row>
    <row r="49" spans="2:2" x14ac:dyDescent="0.25">
      <c r="B49" s="58" t="s">
        <v>163</v>
      </c>
    </row>
    <row r="50" spans="2:2" x14ac:dyDescent="0.25">
      <c r="B50" s="58" t="s">
        <v>164</v>
      </c>
    </row>
    <row r="51" spans="2:2" x14ac:dyDescent="0.25">
      <c r="B51" s="58" t="s">
        <v>165</v>
      </c>
    </row>
    <row r="52" spans="2:2" x14ac:dyDescent="0.25">
      <c r="B52" s="58" t="s">
        <v>166</v>
      </c>
    </row>
    <row r="53" spans="2:2" x14ac:dyDescent="0.25">
      <c r="B53" s="58" t="s">
        <v>167</v>
      </c>
    </row>
    <row r="54" spans="2:2" x14ac:dyDescent="0.25">
      <c r="B54" s="58" t="s">
        <v>168</v>
      </c>
    </row>
    <row r="55" spans="2:2" x14ac:dyDescent="0.25">
      <c r="B55" s="58" t="s">
        <v>169</v>
      </c>
    </row>
    <row r="56" spans="2:2" x14ac:dyDescent="0.25">
      <c r="B56" s="58" t="s">
        <v>170</v>
      </c>
    </row>
    <row r="57" spans="2:2" x14ac:dyDescent="0.25">
      <c r="B57" s="58" t="s">
        <v>171</v>
      </c>
    </row>
    <row r="58" spans="2:2" x14ac:dyDescent="0.25">
      <c r="B58" s="58" t="s">
        <v>172</v>
      </c>
    </row>
    <row r="59" spans="2:2" x14ac:dyDescent="0.25">
      <c r="B59" s="58" t="s">
        <v>173</v>
      </c>
    </row>
    <row r="60" spans="2:2" x14ac:dyDescent="0.25">
      <c r="B60" s="58" t="s">
        <v>174</v>
      </c>
    </row>
    <row r="61" spans="2:2" x14ac:dyDescent="0.25">
      <c r="B61" s="58" t="s">
        <v>175</v>
      </c>
    </row>
    <row r="62" spans="2:2" x14ac:dyDescent="0.25">
      <c r="B62" s="142" t="s">
        <v>176</v>
      </c>
    </row>
    <row r="63" spans="2:2" x14ac:dyDescent="0.25">
      <c r="B63" s="142" t="s">
        <v>177</v>
      </c>
    </row>
    <row r="64" spans="2:2" x14ac:dyDescent="0.25">
      <c r="B64" s="142" t="s">
        <v>178</v>
      </c>
    </row>
    <row r="65" spans="2:2" x14ac:dyDescent="0.25">
      <c r="B65" s="142" t="s">
        <v>179</v>
      </c>
    </row>
    <row r="66" spans="2:2" x14ac:dyDescent="0.25">
      <c r="B66" s="142" t="s">
        <v>180</v>
      </c>
    </row>
    <row r="67" spans="2:2" x14ac:dyDescent="0.25">
      <c r="B67" s="142" t="s">
        <v>181</v>
      </c>
    </row>
    <row r="68" spans="2:2" x14ac:dyDescent="0.25">
      <c r="B68" s="142" t="s">
        <v>182</v>
      </c>
    </row>
    <row r="69" spans="2:2" x14ac:dyDescent="0.25">
      <c r="B69" s="142" t="s">
        <v>183</v>
      </c>
    </row>
    <row r="70" spans="2:2" x14ac:dyDescent="0.25">
      <c r="B70" s="142" t="s">
        <v>184</v>
      </c>
    </row>
    <row r="71" spans="2:2" x14ac:dyDescent="0.25">
      <c r="B71" s="142" t="s">
        <v>82</v>
      </c>
    </row>
    <row r="72" spans="2:2" x14ac:dyDescent="0.25">
      <c r="B72" s="142" t="s">
        <v>185</v>
      </c>
    </row>
    <row r="73" spans="2:2" x14ac:dyDescent="0.25">
      <c r="B73" s="142" t="s">
        <v>186</v>
      </c>
    </row>
    <row r="74" spans="2:2" x14ac:dyDescent="0.25">
      <c r="B74" s="142" t="s">
        <v>187</v>
      </c>
    </row>
    <row r="75" spans="2:2" x14ac:dyDescent="0.25">
      <c r="B75" s="142" t="s">
        <v>188</v>
      </c>
    </row>
    <row r="76" spans="2:2" x14ac:dyDescent="0.25">
      <c r="B76" s="142" t="s">
        <v>189</v>
      </c>
    </row>
    <row r="77" spans="2:2" x14ac:dyDescent="0.25">
      <c r="B77" s="142" t="s">
        <v>190</v>
      </c>
    </row>
    <row r="78" spans="2:2" x14ac:dyDescent="0.25">
      <c r="B78" s="142" t="s">
        <v>191</v>
      </c>
    </row>
    <row r="79" spans="2:2" x14ac:dyDescent="0.25">
      <c r="B79" s="142" t="s">
        <v>192</v>
      </c>
    </row>
    <row r="80" spans="2:2" x14ac:dyDescent="0.25">
      <c r="B80" s="142" t="s">
        <v>193</v>
      </c>
    </row>
    <row r="81" spans="2:2" x14ac:dyDescent="0.25">
      <c r="B81" s="142" t="s">
        <v>194</v>
      </c>
    </row>
    <row r="82" spans="2:2" x14ac:dyDescent="0.25">
      <c r="B82" s="142" t="s">
        <v>195</v>
      </c>
    </row>
    <row r="83" spans="2:2" x14ac:dyDescent="0.25">
      <c r="B83" s="142" t="s">
        <v>196</v>
      </c>
    </row>
    <row r="84" spans="2:2" x14ac:dyDescent="0.25">
      <c r="B84" s="142" t="s">
        <v>197</v>
      </c>
    </row>
    <row r="85" spans="2:2" x14ac:dyDescent="0.25">
      <c r="B85" s="142" t="s">
        <v>198</v>
      </c>
    </row>
    <row r="86" spans="2:2" x14ac:dyDescent="0.25">
      <c r="B86" s="142" t="s">
        <v>199</v>
      </c>
    </row>
    <row r="87" spans="2:2" x14ac:dyDescent="0.25">
      <c r="B87" s="142" t="s">
        <v>200</v>
      </c>
    </row>
    <row r="88" spans="2:2" x14ac:dyDescent="0.25">
      <c r="B88" s="142" t="s">
        <v>201</v>
      </c>
    </row>
    <row r="89" spans="2:2" x14ac:dyDescent="0.25">
      <c r="B89" s="142" t="s">
        <v>202</v>
      </c>
    </row>
    <row r="90" spans="2:2" x14ac:dyDescent="0.25">
      <c r="B90" s="142" t="s">
        <v>203</v>
      </c>
    </row>
    <row r="91" spans="2:2" x14ac:dyDescent="0.25">
      <c r="B91" s="142" t="s">
        <v>204</v>
      </c>
    </row>
    <row r="92" spans="2:2" x14ac:dyDescent="0.25">
      <c r="B92" s="142" t="s">
        <v>205</v>
      </c>
    </row>
    <row r="93" spans="2:2" x14ac:dyDescent="0.25">
      <c r="B93" s="142" t="s">
        <v>206</v>
      </c>
    </row>
    <row r="94" spans="2:2" x14ac:dyDescent="0.25">
      <c r="B94" s="142" t="s">
        <v>207</v>
      </c>
    </row>
    <row r="95" spans="2:2" x14ac:dyDescent="0.25">
      <c r="B95" s="142" t="s">
        <v>208</v>
      </c>
    </row>
    <row r="96" spans="2:2" x14ac:dyDescent="0.25">
      <c r="B96" s="142" t="s">
        <v>209</v>
      </c>
    </row>
    <row r="97" spans="2:2" x14ac:dyDescent="0.25">
      <c r="B97" s="142" t="s">
        <v>210</v>
      </c>
    </row>
    <row r="98" spans="2:2" x14ac:dyDescent="0.25">
      <c r="B98" s="142" t="s">
        <v>211</v>
      </c>
    </row>
    <row r="99" spans="2:2" x14ac:dyDescent="0.25">
      <c r="B99" s="142" t="s">
        <v>212</v>
      </c>
    </row>
    <row r="100" spans="2:2" x14ac:dyDescent="0.25">
      <c r="B100" s="142" t="s">
        <v>213</v>
      </c>
    </row>
    <row r="101" spans="2:2" x14ac:dyDescent="0.25">
      <c r="B101" s="142" t="s">
        <v>214</v>
      </c>
    </row>
    <row r="102" spans="2:2" x14ac:dyDescent="0.25">
      <c r="B102" s="142" t="s">
        <v>215</v>
      </c>
    </row>
    <row r="103" spans="2:2" x14ac:dyDescent="0.25">
      <c r="B103" s="142" t="s">
        <v>216</v>
      </c>
    </row>
    <row r="104" spans="2:2" x14ac:dyDescent="0.25">
      <c r="B104" s="142" t="s">
        <v>217</v>
      </c>
    </row>
    <row r="105" spans="2:2" x14ac:dyDescent="0.25">
      <c r="B105" s="142" t="s">
        <v>218</v>
      </c>
    </row>
    <row r="106" spans="2:2" x14ac:dyDescent="0.25">
      <c r="B106" s="142" t="s">
        <v>219</v>
      </c>
    </row>
    <row r="107" spans="2:2" x14ac:dyDescent="0.25">
      <c r="B107" s="142" t="s">
        <v>220</v>
      </c>
    </row>
    <row r="108" spans="2:2" x14ac:dyDescent="0.25">
      <c r="B108" s="142" t="s">
        <v>221</v>
      </c>
    </row>
    <row r="109" spans="2:2" x14ac:dyDescent="0.25">
      <c r="B109" s="142" t="s">
        <v>222</v>
      </c>
    </row>
    <row r="110" spans="2:2" x14ac:dyDescent="0.25">
      <c r="B110" s="142" t="s">
        <v>223</v>
      </c>
    </row>
    <row r="111" spans="2:2" x14ac:dyDescent="0.25">
      <c r="B111" s="142" t="s">
        <v>224</v>
      </c>
    </row>
    <row r="112" spans="2:2" x14ac:dyDescent="0.25">
      <c r="B112" s="142" t="s">
        <v>225</v>
      </c>
    </row>
    <row r="113" spans="2:2" x14ac:dyDescent="0.25">
      <c r="B113" s="142" t="s">
        <v>226</v>
      </c>
    </row>
    <row r="114" spans="2:2" x14ac:dyDescent="0.25">
      <c r="B114" s="142" t="s">
        <v>227</v>
      </c>
    </row>
    <row r="115" spans="2:2" x14ac:dyDescent="0.25">
      <c r="B115" s="142" t="s">
        <v>228</v>
      </c>
    </row>
    <row r="116" spans="2:2" x14ac:dyDescent="0.25">
      <c r="B116" s="142" t="s">
        <v>229</v>
      </c>
    </row>
    <row r="117" spans="2:2" x14ac:dyDescent="0.25">
      <c r="B117" s="142" t="s">
        <v>230</v>
      </c>
    </row>
    <row r="118" spans="2:2" x14ac:dyDescent="0.25">
      <c r="B118" s="142" t="s">
        <v>231</v>
      </c>
    </row>
    <row r="119" spans="2:2" x14ac:dyDescent="0.25">
      <c r="B119" s="142" t="s">
        <v>232</v>
      </c>
    </row>
    <row r="120" spans="2:2" x14ac:dyDescent="0.25">
      <c r="B120" s="142" t="s">
        <v>233</v>
      </c>
    </row>
    <row r="121" spans="2:2" x14ac:dyDescent="0.25">
      <c r="B121" s="142" t="s">
        <v>234</v>
      </c>
    </row>
    <row r="122" spans="2:2" x14ac:dyDescent="0.25">
      <c r="B122" s="142" t="s">
        <v>235</v>
      </c>
    </row>
    <row r="123" spans="2:2" x14ac:dyDescent="0.25">
      <c r="B123" s="142" t="s">
        <v>236</v>
      </c>
    </row>
    <row r="124" spans="2:2" x14ac:dyDescent="0.25">
      <c r="B124" s="142" t="s">
        <v>237</v>
      </c>
    </row>
    <row r="125" spans="2:2" x14ac:dyDescent="0.25">
      <c r="B125" s="142" t="s">
        <v>238</v>
      </c>
    </row>
    <row r="126" spans="2:2" x14ac:dyDescent="0.25">
      <c r="B126" s="142" t="s">
        <v>239</v>
      </c>
    </row>
    <row r="127" spans="2:2" x14ac:dyDescent="0.25">
      <c r="B127" s="142" t="s">
        <v>240</v>
      </c>
    </row>
    <row r="128" spans="2:2" x14ac:dyDescent="0.25">
      <c r="B128" s="142" t="s">
        <v>241</v>
      </c>
    </row>
    <row r="129" spans="2:2" x14ac:dyDescent="0.25">
      <c r="B129" s="142" t="s">
        <v>242</v>
      </c>
    </row>
    <row r="130" spans="2:2" x14ac:dyDescent="0.25">
      <c r="B130" s="142" t="s">
        <v>243</v>
      </c>
    </row>
    <row r="131" spans="2:2" x14ac:dyDescent="0.25">
      <c r="B131" s="142" t="s">
        <v>244</v>
      </c>
    </row>
    <row r="132" spans="2:2" x14ac:dyDescent="0.25">
      <c r="B132" s="142" t="s">
        <v>245</v>
      </c>
    </row>
    <row r="133" spans="2:2" x14ac:dyDescent="0.25">
      <c r="B133" s="142" t="s">
        <v>246</v>
      </c>
    </row>
    <row r="134" spans="2:2" x14ac:dyDescent="0.25">
      <c r="B134" s="142" t="s">
        <v>247</v>
      </c>
    </row>
    <row r="135" spans="2:2" x14ac:dyDescent="0.25">
      <c r="B135" s="142" t="s">
        <v>248</v>
      </c>
    </row>
    <row r="136" spans="2:2" x14ac:dyDescent="0.25">
      <c r="B136" s="142" t="s">
        <v>249</v>
      </c>
    </row>
    <row r="137" spans="2:2" x14ac:dyDescent="0.25">
      <c r="B137" s="142" t="s">
        <v>250</v>
      </c>
    </row>
    <row r="138" spans="2:2" x14ac:dyDescent="0.25">
      <c r="B138" s="142" t="s">
        <v>251</v>
      </c>
    </row>
    <row r="139" spans="2:2" x14ac:dyDescent="0.25">
      <c r="B139" s="142" t="s">
        <v>252</v>
      </c>
    </row>
    <row r="140" spans="2:2" x14ac:dyDescent="0.25">
      <c r="B140" s="142" t="s">
        <v>253</v>
      </c>
    </row>
    <row r="141" spans="2:2" x14ac:dyDescent="0.25">
      <c r="B141" s="142" t="s">
        <v>254</v>
      </c>
    </row>
    <row r="142" spans="2:2" x14ac:dyDescent="0.25">
      <c r="B142" s="142" t="s">
        <v>255</v>
      </c>
    </row>
    <row r="143" spans="2:2" x14ac:dyDescent="0.25">
      <c r="B143" s="142" t="s">
        <v>256</v>
      </c>
    </row>
    <row r="144" spans="2:2" x14ac:dyDescent="0.25">
      <c r="B144" s="142" t="s">
        <v>257</v>
      </c>
    </row>
    <row r="145" spans="2:2" x14ac:dyDescent="0.25">
      <c r="B145" s="142" t="s">
        <v>258</v>
      </c>
    </row>
    <row r="146" spans="2:2" x14ac:dyDescent="0.25">
      <c r="B146" s="142" t="s">
        <v>259</v>
      </c>
    </row>
    <row r="147" spans="2:2" x14ac:dyDescent="0.25">
      <c r="B147" s="142" t="s">
        <v>260</v>
      </c>
    </row>
    <row r="148" spans="2:2" x14ac:dyDescent="0.25">
      <c r="B148" s="142" t="s">
        <v>261</v>
      </c>
    </row>
    <row r="149" spans="2:2" x14ac:dyDescent="0.25">
      <c r="B149" s="142" t="s">
        <v>262</v>
      </c>
    </row>
    <row r="150" spans="2:2" x14ac:dyDescent="0.25">
      <c r="B150" s="142" t="s">
        <v>263</v>
      </c>
    </row>
    <row r="151" spans="2:2" x14ac:dyDescent="0.25">
      <c r="B151" s="142" t="s">
        <v>264</v>
      </c>
    </row>
    <row r="152" spans="2:2" x14ac:dyDescent="0.25">
      <c r="B152" s="142" t="s">
        <v>265</v>
      </c>
    </row>
    <row r="153" spans="2:2" x14ac:dyDescent="0.25">
      <c r="B153" s="142" t="s">
        <v>266</v>
      </c>
    </row>
    <row r="154" spans="2:2" x14ac:dyDescent="0.25">
      <c r="B154" s="142" t="s">
        <v>267</v>
      </c>
    </row>
    <row r="155" spans="2:2" x14ac:dyDescent="0.25">
      <c r="B155" s="142" t="s">
        <v>268</v>
      </c>
    </row>
    <row r="156" spans="2:2" x14ac:dyDescent="0.25">
      <c r="B156" s="142" t="s">
        <v>269</v>
      </c>
    </row>
    <row r="157" spans="2:2" x14ac:dyDescent="0.25">
      <c r="B157" s="142" t="s">
        <v>270</v>
      </c>
    </row>
    <row r="158" spans="2:2" x14ac:dyDescent="0.25">
      <c r="B158" s="142" t="s">
        <v>271</v>
      </c>
    </row>
    <row r="159" spans="2:2" x14ac:dyDescent="0.25">
      <c r="B159" s="142" t="s">
        <v>272</v>
      </c>
    </row>
    <row r="160" spans="2:2" x14ac:dyDescent="0.25">
      <c r="B160" s="142" t="s">
        <v>273</v>
      </c>
    </row>
    <row r="161" spans="2:2" x14ac:dyDescent="0.25">
      <c r="B161" s="142" t="s">
        <v>274</v>
      </c>
    </row>
    <row r="162" spans="2:2" x14ac:dyDescent="0.25">
      <c r="B162" s="142" t="s">
        <v>275</v>
      </c>
    </row>
    <row r="163" spans="2:2" x14ac:dyDescent="0.25">
      <c r="B163" s="142" t="s">
        <v>276</v>
      </c>
    </row>
    <row r="164" spans="2:2" x14ac:dyDescent="0.25">
      <c r="B164" s="142" t="s">
        <v>277</v>
      </c>
    </row>
    <row r="165" spans="2:2" x14ac:dyDescent="0.25">
      <c r="B165" s="142" t="s">
        <v>278</v>
      </c>
    </row>
    <row r="166" spans="2:2" x14ac:dyDescent="0.25">
      <c r="B166" s="142" t="s">
        <v>279</v>
      </c>
    </row>
    <row r="167" spans="2:2" x14ac:dyDescent="0.25">
      <c r="B167" s="142" t="s">
        <v>280</v>
      </c>
    </row>
    <row r="168" spans="2:2" x14ac:dyDescent="0.25">
      <c r="B168" s="142" t="s">
        <v>281</v>
      </c>
    </row>
    <row r="169" spans="2:2" x14ac:dyDescent="0.25">
      <c r="B169" s="142" t="s">
        <v>282</v>
      </c>
    </row>
    <row r="170" spans="2:2" x14ac:dyDescent="0.25">
      <c r="B170" s="142" t="s">
        <v>283</v>
      </c>
    </row>
    <row r="171" spans="2:2" x14ac:dyDescent="0.25">
      <c r="B171" s="142" t="s">
        <v>284</v>
      </c>
    </row>
    <row r="172" spans="2:2" x14ac:dyDescent="0.25">
      <c r="B172" s="142" t="s">
        <v>285</v>
      </c>
    </row>
    <row r="173" spans="2:2" x14ac:dyDescent="0.25">
      <c r="B173" s="142" t="s">
        <v>286</v>
      </c>
    </row>
    <row r="174" spans="2:2" x14ac:dyDescent="0.25">
      <c r="B174" s="142" t="s">
        <v>287</v>
      </c>
    </row>
    <row r="175" spans="2:2" x14ac:dyDescent="0.25">
      <c r="B175" s="142" t="s">
        <v>288</v>
      </c>
    </row>
    <row r="176" spans="2:2" x14ac:dyDescent="0.25">
      <c r="B176" s="142" t="s">
        <v>289</v>
      </c>
    </row>
    <row r="177" spans="2:2" x14ac:dyDescent="0.25">
      <c r="B177" s="142" t="s">
        <v>290</v>
      </c>
    </row>
    <row r="178" spans="2:2" x14ac:dyDescent="0.25">
      <c r="B178" s="142" t="s">
        <v>291</v>
      </c>
    </row>
    <row r="179" spans="2:2" x14ac:dyDescent="0.25">
      <c r="B179" s="142" t="s">
        <v>292</v>
      </c>
    </row>
    <row r="180" spans="2:2" x14ac:dyDescent="0.25">
      <c r="B180" s="142" t="s">
        <v>293</v>
      </c>
    </row>
    <row r="181" spans="2:2" x14ac:dyDescent="0.25">
      <c r="B181" s="142" t="s">
        <v>294</v>
      </c>
    </row>
    <row r="182" spans="2:2" x14ac:dyDescent="0.25">
      <c r="B182" s="142" t="s">
        <v>295</v>
      </c>
    </row>
    <row r="183" spans="2:2" x14ac:dyDescent="0.25">
      <c r="B183" s="142" t="s">
        <v>296</v>
      </c>
    </row>
    <row r="184" spans="2:2" x14ac:dyDescent="0.25">
      <c r="B184" s="142" t="s">
        <v>297</v>
      </c>
    </row>
    <row r="185" spans="2:2" x14ac:dyDescent="0.25">
      <c r="B185" s="142" t="s">
        <v>298</v>
      </c>
    </row>
    <row r="186" spans="2:2" x14ac:dyDescent="0.25">
      <c r="B186" s="142" t="s">
        <v>299</v>
      </c>
    </row>
    <row r="187" spans="2:2" x14ac:dyDescent="0.25">
      <c r="B187" s="142" t="s">
        <v>300</v>
      </c>
    </row>
    <row r="188" spans="2:2" x14ac:dyDescent="0.25">
      <c r="B188" s="142" t="s">
        <v>301</v>
      </c>
    </row>
    <row r="189" spans="2:2" x14ac:dyDescent="0.25">
      <c r="B189" s="142" t="s">
        <v>302</v>
      </c>
    </row>
    <row r="190" spans="2:2" x14ac:dyDescent="0.25">
      <c r="B190" s="142" t="s">
        <v>303</v>
      </c>
    </row>
    <row r="191" spans="2:2" x14ac:dyDescent="0.25">
      <c r="B191" s="142" t="s">
        <v>304</v>
      </c>
    </row>
    <row r="192" spans="2:2" x14ac:dyDescent="0.25">
      <c r="B192" s="142" t="s">
        <v>305</v>
      </c>
    </row>
    <row r="193" spans="2:2" x14ac:dyDescent="0.25">
      <c r="B193" s="142" t="s">
        <v>306</v>
      </c>
    </row>
    <row r="194" spans="2:2" x14ac:dyDescent="0.25">
      <c r="B194" s="142" t="s">
        <v>307</v>
      </c>
    </row>
    <row r="195" spans="2:2" x14ac:dyDescent="0.25">
      <c r="B195" s="142" t="s">
        <v>308</v>
      </c>
    </row>
    <row r="196" spans="2:2" x14ac:dyDescent="0.25">
      <c r="B196" s="142" t="s">
        <v>309</v>
      </c>
    </row>
    <row r="197" spans="2:2" x14ac:dyDescent="0.25">
      <c r="B197" s="142" t="s">
        <v>310</v>
      </c>
    </row>
    <row r="198" spans="2:2" x14ac:dyDescent="0.25">
      <c r="B198" s="142" t="s">
        <v>311</v>
      </c>
    </row>
    <row r="199" spans="2:2" x14ac:dyDescent="0.25">
      <c r="B199" s="142" t="s">
        <v>312</v>
      </c>
    </row>
    <row r="200" spans="2:2" x14ac:dyDescent="0.25">
      <c r="B200" s="142" t="s">
        <v>313</v>
      </c>
    </row>
    <row r="201" spans="2:2" x14ac:dyDescent="0.25">
      <c r="B201" s="142" t="s">
        <v>314</v>
      </c>
    </row>
    <row r="202" spans="2:2" x14ac:dyDescent="0.25">
      <c r="B202" s="142" t="s">
        <v>315</v>
      </c>
    </row>
    <row r="203" spans="2:2" x14ac:dyDescent="0.25">
      <c r="B203" s="142" t="s">
        <v>316</v>
      </c>
    </row>
    <row r="204" spans="2:2" x14ac:dyDescent="0.25">
      <c r="B204" s="142" t="s">
        <v>317</v>
      </c>
    </row>
    <row r="205" spans="2:2" x14ac:dyDescent="0.25">
      <c r="B205" s="142" t="s">
        <v>318</v>
      </c>
    </row>
    <row r="206" spans="2:2" x14ac:dyDescent="0.25">
      <c r="B206" s="142" t="s">
        <v>319</v>
      </c>
    </row>
    <row r="207" spans="2:2" x14ac:dyDescent="0.25">
      <c r="B207" s="142" t="s">
        <v>320</v>
      </c>
    </row>
    <row r="208" spans="2:2" x14ac:dyDescent="0.25">
      <c r="B208" s="142" t="s">
        <v>321</v>
      </c>
    </row>
    <row r="209" spans="2:2" x14ac:dyDescent="0.25">
      <c r="B209" s="142" t="s">
        <v>322</v>
      </c>
    </row>
    <row r="210" spans="2:2" x14ac:dyDescent="0.25">
      <c r="B210" s="142" t="s">
        <v>323</v>
      </c>
    </row>
    <row r="211" spans="2:2" x14ac:dyDescent="0.25">
      <c r="B211" s="142" t="s">
        <v>324</v>
      </c>
    </row>
    <row r="212" spans="2:2" x14ac:dyDescent="0.25">
      <c r="B212" s="142" t="s">
        <v>325</v>
      </c>
    </row>
    <row r="213" spans="2:2" x14ac:dyDescent="0.25">
      <c r="B213" s="142" t="s">
        <v>326</v>
      </c>
    </row>
    <row r="214" spans="2:2" x14ac:dyDescent="0.25">
      <c r="B214" s="142" t="s">
        <v>327</v>
      </c>
    </row>
    <row r="215" spans="2:2" x14ac:dyDescent="0.25">
      <c r="B215" s="142" t="s">
        <v>328</v>
      </c>
    </row>
    <row r="216" spans="2:2" x14ac:dyDescent="0.25">
      <c r="B216" s="142" t="s">
        <v>329</v>
      </c>
    </row>
    <row r="217" spans="2:2" x14ac:dyDescent="0.25">
      <c r="B217" s="142" t="s">
        <v>330</v>
      </c>
    </row>
    <row r="218" spans="2:2" x14ac:dyDescent="0.25">
      <c r="B218" s="142" t="s">
        <v>331</v>
      </c>
    </row>
    <row r="219" spans="2:2" x14ac:dyDescent="0.25">
      <c r="B219" s="142" t="s">
        <v>332</v>
      </c>
    </row>
    <row r="220" spans="2:2" x14ac:dyDescent="0.25">
      <c r="B220" s="142" t="s">
        <v>333</v>
      </c>
    </row>
    <row r="221" spans="2:2" x14ac:dyDescent="0.25">
      <c r="B221" s="142" t="s">
        <v>334</v>
      </c>
    </row>
    <row r="222" spans="2:2" x14ac:dyDescent="0.25">
      <c r="B222" s="142" t="s">
        <v>335</v>
      </c>
    </row>
    <row r="223" spans="2:2" x14ac:dyDescent="0.25">
      <c r="B223" s="142" t="s">
        <v>336</v>
      </c>
    </row>
    <row r="224" spans="2:2" x14ac:dyDescent="0.25">
      <c r="B224" s="142" t="s">
        <v>337</v>
      </c>
    </row>
    <row r="225" spans="2:2" x14ac:dyDescent="0.25">
      <c r="B225" s="142" t="s">
        <v>338</v>
      </c>
    </row>
    <row r="226" spans="2:2" x14ac:dyDescent="0.25">
      <c r="B226" s="142" t="s">
        <v>339</v>
      </c>
    </row>
    <row r="227" spans="2:2" x14ac:dyDescent="0.25">
      <c r="B227" s="142" t="s">
        <v>340</v>
      </c>
    </row>
    <row r="228" spans="2:2" x14ac:dyDescent="0.25">
      <c r="B228" s="142" t="s">
        <v>341</v>
      </c>
    </row>
    <row r="229" spans="2:2" x14ac:dyDescent="0.25">
      <c r="B229" s="142" t="s">
        <v>342</v>
      </c>
    </row>
    <row r="230" spans="2:2" x14ac:dyDescent="0.25">
      <c r="B230" s="142" t="s">
        <v>343</v>
      </c>
    </row>
    <row r="231" spans="2:2" x14ac:dyDescent="0.25">
      <c r="B231" s="142" t="s">
        <v>344</v>
      </c>
    </row>
    <row r="232" spans="2:2" x14ac:dyDescent="0.25">
      <c r="B232" s="142" t="s">
        <v>345</v>
      </c>
    </row>
    <row r="233" spans="2:2" x14ac:dyDescent="0.25">
      <c r="B233" s="142" t="s">
        <v>346</v>
      </c>
    </row>
    <row r="234" spans="2:2" x14ac:dyDescent="0.25">
      <c r="B234" s="142" t="s">
        <v>347</v>
      </c>
    </row>
    <row r="235" spans="2:2" x14ac:dyDescent="0.25">
      <c r="B235" s="142" t="s">
        <v>348</v>
      </c>
    </row>
    <row r="236" spans="2:2" x14ac:dyDescent="0.25">
      <c r="B236" s="142" t="s">
        <v>349</v>
      </c>
    </row>
    <row r="237" spans="2:2" x14ac:dyDescent="0.25">
      <c r="B237" s="142" t="s">
        <v>350</v>
      </c>
    </row>
    <row r="238" spans="2:2" x14ac:dyDescent="0.25">
      <c r="B238" s="142" t="s">
        <v>351</v>
      </c>
    </row>
    <row r="239" spans="2:2" x14ac:dyDescent="0.25">
      <c r="B239" s="142" t="s">
        <v>352</v>
      </c>
    </row>
    <row r="240" spans="2:2" x14ac:dyDescent="0.25">
      <c r="B240" s="142" t="s">
        <v>353</v>
      </c>
    </row>
    <row r="241" spans="2:2" x14ac:dyDescent="0.25">
      <c r="B241" s="142" t="s">
        <v>354</v>
      </c>
    </row>
    <row r="242" spans="2:2" x14ac:dyDescent="0.25">
      <c r="B242" s="142" t="s">
        <v>355</v>
      </c>
    </row>
    <row r="243" spans="2:2" x14ac:dyDescent="0.25">
      <c r="B243" s="142" t="s">
        <v>356</v>
      </c>
    </row>
    <row r="244" spans="2:2" x14ac:dyDescent="0.25">
      <c r="B244" s="142" t="s">
        <v>357</v>
      </c>
    </row>
    <row r="245" spans="2:2" x14ac:dyDescent="0.25">
      <c r="B245" s="142" t="s">
        <v>358</v>
      </c>
    </row>
    <row r="246" spans="2:2" x14ac:dyDescent="0.25">
      <c r="B246" s="142" t="s">
        <v>359</v>
      </c>
    </row>
    <row r="247" spans="2:2" x14ac:dyDescent="0.25">
      <c r="B247" s="142" t="s">
        <v>360</v>
      </c>
    </row>
    <row r="248" spans="2:2" x14ac:dyDescent="0.25">
      <c r="B248" s="142" t="s">
        <v>361</v>
      </c>
    </row>
    <row r="249" spans="2:2" x14ac:dyDescent="0.25">
      <c r="B249" s="142" t="s">
        <v>362</v>
      </c>
    </row>
    <row r="250" spans="2:2" x14ac:dyDescent="0.25">
      <c r="B250" s="142" t="s">
        <v>363</v>
      </c>
    </row>
    <row r="251" spans="2:2" x14ac:dyDescent="0.25">
      <c r="B251" s="142" t="s">
        <v>364</v>
      </c>
    </row>
    <row r="252" spans="2:2" x14ac:dyDescent="0.25">
      <c r="B252" s="142" t="s">
        <v>365</v>
      </c>
    </row>
    <row r="253" spans="2:2" x14ac:dyDescent="0.25">
      <c r="B253" s="142" t="s">
        <v>366</v>
      </c>
    </row>
    <row r="254" spans="2:2" x14ac:dyDescent="0.25">
      <c r="B254" s="142" t="s">
        <v>367</v>
      </c>
    </row>
    <row r="255" spans="2:2" x14ac:dyDescent="0.25">
      <c r="B255" s="142" t="s">
        <v>368</v>
      </c>
    </row>
    <row r="256" spans="2:2" x14ac:dyDescent="0.25">
      <c r="B256" s="142" t="s">
        <v>369</v>
      </c>
    </row>
    <row r="257" spans="2:2" x14ac:dyDescent="0.25">
      <c r="B257" s="142" t="s">
        <v>370</v>
      </c>
    </row>
    <row r="258" spans="2:2" x14ac:dyDescent="0.25">
      <c r="B258" s="142" t="s">
        <v>371</v>
      </c>
    </row>
    <row r="259" spans="2:2" x14ac:dyDescent="0.25">
      <c r="B259" s="142" t="s">
        <v>372</v>
      </c>
    </row>
    <row r="260" spans="2:2" x14ac:dyDescent="0.25">
      <c r="B260" s="142" t="s">
        <v>373</v>
      </c>
    </row>
    <row r="261" spans="2:2" x14ac:dyDescent="0.25">
      <c r="B261" s="142" t="s">
        <v>374</v>
      </c>
    </row>
    <row r="262" spans="2:2" x14ac:dyDescent="0.25">
      <c r="B262" s="142" t="s">
        <v>375</v>
      </c>
    </row>
    <row r="263" spans="2:2" x14ac:dyDescent="0.25">
      <c r="B263" s="142" t="s">
        <v>376</v>
      </c>
    </row>
    <row r="264" spans="2:2" x14ac:dyDescent="0.25">
      <c r="B264" s="142" t="s">
        <v>377</v>
      </c>
    </row>
    <row r="265" spans="2:2" x14ac:dyDescent="0.25">
      <c r="B265" s="142" t="s">
        <v>378</v>
      </c>
    </row>
    <row r="266" spans="2:2" x14ac:dyDescent="0.25">
      <c r="B266" s="142" t="s">
        <v>379</v>
      </c>
    </row>
    <row r="267" spans="2:2" x14ac:dyDescent="0.25">
      <c r="B267" s="142" t="s">
        <v>380</v>
      </c>
    </row>
    <row r="268" spans="2:2" x14ac:dyDescent="0.25">
      <c r="B268" s="142" t="s">
        <v>381</v>
      </c>
    </row>
    <row r="269" spans="2:2" x14ac:dyDescent="0.25">
      <c r="B269" s="142" t="s">
        <v>382</v>
      </c>
    </row>
    <row r="270" spans="2:2" x14ac:dyDescent="0.25">
      <c r="B270" s="142" t="s">
        <v>383</v>
      </c>
    </row>
    <row r="271" spans="2:2" x14ac:dyDescent="0.25">
      <c r="B271" s="142" t="s">
        <v>384</v>
      </c>
    </row>
    <row r="272" spans="2:2" x14ac:dyDescent="0.25">
      <c r="B272" s="142" t="s">
        <v>385</v>
      </c>
    </row>
    <row r="273" spans="2:2" x14ac:dyDescent="0.25">
      <c r="B273" s="142" t="s">
        <v>386</v>
      </c>
    </row>
    <row r="274" spans="2:2" x14ac:dyDescent="0.25">
      <c r="B274" s="142" t="s">
        <v>387</v>
      </c>
    </row>
    <row r="275" spans="2:2" x14ac:dyDescent="0.25">
      <c r="B275" s="142" t="s">
        <v>388</v>
      </c>
    </row>
    <row r="276" spans="2:2" x14ac:dyDescent="0.25">
      <c r="B276" s="142" t="s">
        <v>389</v>
      </c>
    </row>
    <row r="277" spans="2:2" x14ac:dyDescent="0.25">
      <c r="B277" s="142" t="s">
        <v>390</v>
      </c>
    </row>
    <row r="278" spans="2:2" x14ac:dyDescent="0.25">
      <c r="B278" s="142" t="s">
        <v>391</v>
      </c>
    </row>
    <row r="279" spans="2:2" x14ac:dyDescent="0.25">
      <c r="B279" s="142" t="s">
        <v>392</v>
      </c>
    </row>
    <row r="280" spans="2:2" x14ac:dyDescent="0.25">
      <c r="B280" s="142" t="s">
        <v>393</v>
      </c>
    </row>
    <row r="281" spans="2:2" x14ac:dyDescent="0.25">
      <c r="B281" s="142" t="s">
        <v>394</v>
      </c>
    </row>
    <row r="282" spans="2:2" x14ac:dyDescent="0.25">
      <c r="B282" s="142" t="s">
        <v>395</v>
      </c>
    </row>
    <row r="283" spans="2:2" x14ac:dyDescent="0.25">
      <c r="B283" s="142" t="s">
        <v>396</v>
      </c>
    </row>
    <row r="284" spans="2:2" x14ac:dyDescent="0.25">
      <c r="B284" s="142" t="s">
        <v>397</v>
      </c>
    </row>
    <row r="285" spans="2:2" x14ac:dyDescent="0.25">
      <c r="B285" s="142" t="s">
        <v>398</v>
      </c>
    </row>
    <row r="286" spans="2:2" x14ac:dyDescent="0.25">
      <c r="B286" s="142" t="s">
        <v>399</v>
      </c>
    </row>
    <row r="287" spans="2:2" x14ac:dyDescent="0.25">
      <c r="B287" s="142" t="s">
        <v>400</v>
      </c>
    </row>
    <row r="288" spans="2:2" x14ac:dyDescent="0.25">
      <c r="B288" s="142" t="s">
        <v>401</v>
      </c>
    </row>
    <row r="289" spans="2:2" x14ac:dyDescent="0.25">
      <c r="B289" s="142" t="s">
        <v>402</v>
      </c>
    </row>
  </sheetData>
  <sheetProtection sheet="1" objects="1" scenarios="1"/>
  <sortState xmlns:xlrd2="http://schemas.microsoft.com/office/spreadsheetml/2017/richdata2" ref="B8:C24">
    <sortCondition ref="B8:B24"/>
  </sortState>
  <conditionalFormatting sqref="B8:B15 B18:B24">
    <cfRule type="expression" dxfId="14" priority="15">
      <formula>_xlfn.ISFORMULA(B8)</formula>
    </cfRule>
  </conditionalFormatting>
  <conditionalFormatting sqref="B8:B15 B18:B24">
    <cfRule type="expression" dxfId="13" priority="11">
      <formula>$B8="IGNORE"</formula>
    </cfRule>
    <cfRule type="expression" dxfId="12" priority="12">
      <formula>$B8="UPDATE"</formula>
    </cfRule>
    <cfRule type="expression" dxfId="11" priority="13">
      <formula>$B8="DELETE"</formula>
    </cfRule>
    <cfRule type="expression" dxfId="10" priority="14">
      <formula>$B8="NEW"</formula>
    </cfRule>
  </conditionalFormatting>
  <conditionalFormatting sqref="B28 B31:B61">
    <cfRule type="expression" dxfId="9" priority="10">
      <formula>_xlfn.ISFORMULA(B28)</formula>
    </cfRule>
  </conditionalFormatting>
  <conditionalFormatting sqref="B28 B31:B61">
    <cfRule type="expression" dxfId="8" priority="6">
      <formula>$B28="IGNORE"</formula>
    </cfRule>
    <cfRule type="expression" dxfId="7" priority="7">
      <formula>$B28="UPDATE"</formula>
    </cfRule>
    <cfRule type="expression" dxfId="6" priority="8">
      <formula>$B28="DELETE"</formula>
    </cfRule>
    <cfRule type="expression" dxfId="5" priority="9">
      <formula>$B28="NEW"</formula>
    </cfRule>
  </conditionalFormatting>
  <conditionalFormatting sqref="B16:B17">
    <cfRule type="expression" dxfId="4" priority="5">
      <formula>_xlfn.ISFORMULA(B16)</formula>
    </cfRule>
  </conditionalFormatting>
  <conditionalFormatting sqref="B16:B17">
    <cfRule type="expression" dxfId="3" priority="1">
      <formula>$B16="IGNORE"</formula>
    </cfRule>
    <cfRule type="expression" dxfId="2" priority="2">
      <formula>$B16="UPDATE"</formula>
    </cfRule>
    <cfRule type="expression" dxfId="1" priority="3">
      <formula>$B16="DELETE"</formula>
    </cfRule>
    <cfRule type="expression" dxfId="0" priority="4">
      <formula>$B16="NEW"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no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no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LER20 XLS</K_x00fc_rzel>
    <ZIP_x0020_Anzeige xmlns="a51d903e-b287-4697-a864-dff44a858ca1">false</ZIP_x0020_Anzeige>
    <Titel xmlns="5f0592f7-ddc3-4725-828f-13a4b1adedb7">20 Largest Exposures Reporting (LER), (Group)</Titel>
    <PublikationBis xmlns="5f0592f7-ddc3-4725-828f-13a4b1adedb7" xsi:nil="true"/>
    <In_x0020_Arbeit xmlns="5f0592f7-ddc3-4725-828f-13a4b1adedb7">in Arbeit</In_x0020_Arbeit>
    <Sprache xmlns="5f0592f7-ddc3-4725-828f-13a4b1adedb7">en</Sprache>
    <Beschreibung xmlns="5f0592f7-ddc3-4725-828f-13a4b1adedb7">Release</Beschreibung>
    <Version0 xmlns="5f0592f7-ddc3-4725-828f-13a4b1adedb7" xsi:nil="true"/>
    <Sortierung xmlns="5f0592f7-ddc3-4725-828f-13a4b1adedb7">3</Sortierung>
    <Beschreibung0 xmlns="5f0592f7-ddc3-4725-828f-13a4b1adedb7" xsi:nil="true"/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2025-03-30T22:00:00+00:00</G_x00fc_ltigkeitsdatum>
    <G_x00fc_ltigkeitsdatumBis xmlns="5f0592f7-ddc3-4725-828f-13a4b1adedb7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3FCA44-F1D6-44F2-A371-3672E2D388C2}"/>
</file>

<file path=customXml/itemProps3.xml><?xml version="1.0" encoding="utf-8"?>
<ds:datastoreItem xmlns:ds="http://schemas.openxmlformats.org/officeDocument/2006/customXml" ds:itemID="{CD9782E7-B0BE-4172-A4E0-C64770B0C2C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0d96647b-f9ad-4bbf-868a-1da536342ba3"/>
    <ds:schemaRef ds:uri="ded30a4c-2856-4edc-b239-cb3ecee15ba7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52</vt:i4>
      </vt:variant>
    </vt:vector>
  </HeadingPairs>
  <TitlesOfParts>
    <vt:vector size="56" baseType="lpstr">
      <vt:lpstr>Start</vt:lpstr>
      <vt:lpstr>LER20_01</vt:lpstr>
      <vt:lpstr>LER20_02</vt:lpstr>
      <vt:lpstr>Values</vt:lpstr>
      <vt:lpstr>LER20_01!C_CPB.HIR</vt:lpstr>
      <vt:lpstr>LER20_01!C_CPB.T1C</vt:lpstr>
      <vt:lpstr>Country</vt:lpstr>
      <vt:lpstr>LER20_01!D1_CUP</vt:lpstr>
      <vt:lpstr>LER20_01!D1_PRP</vt:lpstr>
      <vt:lpstr>LER20_01!Druckbereich</vt:lpstr>
      <vt:lpstr>LER20_02!Druckbereich</vt:lpstr>
      <vt:lpstr>Start!Druckbereich</vt:lpstr>
      <vt:lpstr>LER20_02!Drucktitel</vt:lpstr>
      <vt:lpstr>Enum_Counterparty</vt:lpstr>
      <vt:lpstr>I_Language</vt:lpstr>
      <vt:lpstr>I_ReferDate</vt:lpstr>
      <vt:lpstr>I_ReportName</vt:lpstr>
      <vt:lpstr>I_Revision</vt:lpstr>
      <vt:lpstr>I_SubjectId</vt:lpstr>
      <vt:lpstr>I_TechNumber</vt:lpstr>
      <vt:lpstr>I_Version</vt:lpstr>
      <vt:lpstr>LER20_01!INTERNAL</vt:lpstr>
      <vt:lpstr>P_Subtitle</vt:lpstr>
      <vt:lpstr>P_Title</vt:lpstr>
      <vt:lpstr>LER20_02!S_CRD_CRDType_COD</vt:lpstr>
      <vt:lpstr>LER20_02!S_CRD_CRDType_COM</vt:lpstr>
      <vt:lpstr>LER20_02!S_CRD_CRDType_CPN</vt:lpstr>
      <vt:lpstr>LER20_02!S_CRD_CRDType_CPT</vt:lpstr>
      <vt:lpstr>LER20_02!S_CRD_CRDType_CRM.CRD</vt:lpstr>
      <vt:lpstr>LER20_02!S_CRD_CRDType_CRM.FIC</vt:lpstr>
      <vt:lpstr>LER20_02!S_CRD_CRDType_CRM.GUA</vt:lpstr>
      <vt:lpstr>LER20_02!S_CRD_CRDType_CRM.NET</vt:lpstr>
      <vt:lpstr>LER20_02!S_CRD_CRDType_DIP.CED</vt:lpstr>
      <vt:lpstr>LER20_02!S_CRD_CRDType_DIP.CES</vt:lpstr>
      <vt:lpstr>LER20_02!S_CRD_CRDType_DIP.MOR</vt:lpstr>
      <vt:lpstr>LER20_02!S_CRD_CRDType_DIP.OBP</vt:lpstr>
      <vt:lpstr>LER20_02!S_CRD_CRDType_DIP.OTH</vt:lpstr>
      <vt:lpstr>LER20_02!S_CRD_CRDType_DIP.UAS</vt:lpstr>
      <vt:lpstr>LER20_02!S_CRD_CRDType_ID</vt:lpstr>
      <vt:lpstr>LER20_02!S_CRD_CRDType_INP.FIC</vt:lpstr>
      <vt:lpstr>LER20_02!S_CRD_CRDType_INP.GCD</vt:lpstr>
      <vt:lpstr>LER20_02!S_CRD_CRDType_PBR</vt:lpstr>
      <vt:lpstr>LER20_02!S_CRD_CRDType_SPP</vt:lpstr>
      <vt:lpstr>LER20_02!S_CRD_CRDType_TAP</vt:lpstr>
      <vt:lpstr>LER20_02!S_CRD_CRDType_TOP</vt:lpstr>
      <vt:lpstr>LER20_01!T_Konsi_Errors</vt:lpstr>
      <vt:lpstr>LER20_02!T_Konsi_Errors</vt:lpstr>
      <vt:lpstr>LER20_01!T_Konsi_Rules_Column</vt:lpstr>
      <vt:lpstr>LER20_02!T_Konsi_Rules_Column</vt:lpstr>
      <vt:lpstr>LER20_01!T_Konsi_Rules_Cross</vt:lpstr>
      <vt:lpstr>LER20_02!T_Konsi_Rules_Cross</vt:lpstr>
      <vt:lpstr>LER20_01!T_Konsi_Rules_Row</vt:lpstr>
      <vt:lpstr>LER20_02!T_Konsi_Rules_Row</vt:lpstr>
      <vt:lpstr>Start!T_Konsi_Summary</vt:lpstr>
      <vt:lpstr>LER20_01!T_Konsi_Warnings</vt:lpstr>
      <vt:lpstr>LER20_02!T_Konsi_Warnings</vt:lpstr>
    </vt:vector>
  </TitlesOfParts>
  <Company xsi:nil="true"/>
  <LinksUpToDate>false</LinksUpToDate>
  <SharedDoc>false</SharedDoc>
  <HyperlinksChanged>false</HyperlinksChanged>
  <AppVersion>16.0300</AppVersion>
  <HyperlinkBase xsi:nil="true"/>
  <Template xsi:nil="true"/>
  <Manager xsi:nil="true"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Largest Exposures Reporting (LER)</dc:title>
  <dc:subject>survey documents</dc:subject>
  <dc:creator>SNB BNS</dc:creator>
  <cp:keywords>statistics, surveys, survey documents</cp:keywords>
  <cp:lastPrinted>2018-01-11T12:38:22Z</cp:lastPrinted>
  <dcterms:created xsi:type="dcterms:W3CDTF">2009-02-17T07:47:47Z</dcterms:created>
  <dcterms:modified xsi:type="dcterms:W3CDTF">2025-01-15T10:33:01Z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el">
    <vt:lpwstr>20 Largest Exposures Reporting (LER), (Group)</vt:lpwstr>
  </property>
  <property fmtid="{D5CDD505-2E9C-101B-9397-08002B2CF9AE}" pid="3" name="In Arbeit">
    <vt:lpwstr>in Arbeit</vt:lpwstr>
  </property>
  <property fmtid="{D5CDD505-2E9C-101B-9397-08002B2CF9AE}" pid="4" name="Beschreibung">
    <vt:lpwstr>Release</vt:lpwstr>
  </property>
  <property fmtid="{D5CDD505-2E9C-101B-9397-08002B2CF9AE}" pid="5" name="Beschreibung1">
    <vt:lpwstr>forms</vt:lpwstr>
  </property>
  <property fmtid="{D5CDD505-2E9C-101B-9397-08002B2CF9AE}" pid="6" name="ContentTypeId">
    <vt:lpwstr>0x0101007D2F1A9EF0CD26458704E34F920B1F40</vt:lpwstr>
  </property>
</Properties>
</file>