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0635" windowHeight="8370" tabRatio="803" activeTab="0"/>
  </bookViews>
  <sheets>
    <sheet name="Delivery note" sheetId="1" r:id="rId1"/>
    <sheet name="ZAVA02_A.MELD" sheetId="2" r:id="rId2"/>
    <sheet name="ZAVA02_B.MELD" sheetId="3" r:id="rId3"/>
    <sheet name="ZAVA02_C.MELD" sheetId="4" r:id="rId4"/>
    <sheet name="ZAVA02_D.MELD" sheetId="5" r:id="rId5"/>
    <sheet name="ZAVA02_E.MELD" sheetId="6" r:id="rId6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rd_Names" localSheetId="2">'ZAVA02_B.MELD'!$C$68:$C$72</definedName>
    <definedName name="Card_Names" localSheetId="3">'ZAVA02_C.MELD'!$C$68:$C$72</definedName>
    <definedName name="Card_Names" localSheetId="4">'ZAVA02_D.MELD'!$C$68:$C$72</definedName>
    <definedName name="Card_Names" localSheetId="5">'ZAVA02_E.MELD'!$C$68:$C$72</definedName>
    <definedName name="Card_Names">'ZAVA02_A.MELD'!$C$68:$C$72</definedName>
    <definedName name="Debitcard_List" localSheetId="2">'ZAVA02_B.MELD'!$C$68:$D$72</definedName>
    <definedName name="Debitcard_List" localSheetId="3">'ZAVA02_C.MELD'!$C$68:$D$72</definedName>
    <definedName name="Debitcard_List" localSheetId="4">'ZAVA02_D.MELD'!$C$68:$D$72</definedName>
    <definedName name="Debitcard_List" localSheetId="5">'ZAVA02_E.MELD'!$C$68:$D$72</definedName>
    <definedName name="Debitcard_List">'ZAVA02_A.MELD'!$C$68:$D$72</definedName>
    <definedName name="Debitcards" localSheetId="2">'ZAVA02_B.MELD'!$D$68:$D$72</definedName>
    <definedName name="Debitcards" localSheetId="3">'ZAVA02_C.MELD'!$D$68:$D$72</definedName>
    <definedName name="Debitcards" localSheetId="4">'ZAVA02_D.MELD'!$D$68:$D$72</definedName>
    <definedName name="Debitcards" localSheetId="5">'ZAVA02_E.MELD'!$D$68:$D$72</definedName>
    <definedName name="Debitcards">'ZAVA02_A.MELD'!$D$68:$D$72</definedName>
    <definedName name="_xlnm.Print_Area" localSheetId="0">'Delivery note'!$A$1:$H$39</definedName>
    <definedName name="_xlnm.Print_Area" localSheetId="1">'ZAVA02_A.MELD'!$A$1:$K$55</definedName>
    <definedName name="_xlnm.Print_Area" localSheetId="2">'ZAVA02_B.MELD'!$A$1:$K$55</definedName>
    <definedName name="_xlnm.Print_Area" localSheetId="3">'ZAVA02_C.MELD'!$A$1:$K$55</definedName>
    <definedName name="_xlnm.Print_Area" localSheetId="4">'ZAVA02_D.MELD'!$A$1:$K$55</definedName>
    <definedName name="_xlnm.Print_Area" localSheetId="5">'ZAVA02_E.MELD'!$A$1:$K$55</definedName>
    <definedName name="_xlnm.Print_Titles" localSheetId="1">'ZAVA02_A.MELD'!$1:$11</definedName>
    <definedName name="_xlnm.Print_Titles" localSheetId="2">'ZAVA02_B.MELD'!$1:$11</definedName>
    <definedName name="_xlnm.Print_Titles" localSheetId="3">'ZAVA02_C.MELD'!$1:$11</definedName>
    <definedName name="_xlnm.Print_Titles" localSheetId="4">'ZAVA02_D.MELD'!$1:$11</definedName>
    <definedName name="_xlnm.Print_Titles" localSheetId="5">'ZAVA02_E.MELD'!$1:$11</definedName>
    <definedName name="P_Subtitle">'Delivery note'!$B$7</definedName>
    <definedName name="P_Title">'Delivery note'!$B$6</definedName>
  </definedNames>
  <calcPr fullCalcOnLoad="1"/>
</workbook>
</file>

<file path=xl/sharedStrings.xml><?xml version="1.0" encoding="utf-8"?>
<sst xmlns="http://schemas.openxmlformats.org/spreadsheetml/2006/main" count="531" uniqueCount="115">
  <si>
    <t>XXXXXX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</si>
  <si>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</si>
  <si>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</si>
  <si>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</si>
  <si>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</si>
  <si>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</si>
  <si>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</si>
  <si>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</si>
  <si>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</si>
  <si>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</si>
  <si>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</si>
  <si>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Form</t>
  </si>
  <si>
    <t>ZAVA</t>
  </si>
  <si>
    <t>2.1.1</t>
  </si>
  <si>
    <t>2.2.1</t>
  </si>
  <si>
    <t>2.2.2</t>
  </si>
  <si>
    <t>2.2.3</t>
  </si>
  <si>
    <t>2.2.4</t>
  </si>
  <si>
    <t>2.2.5</t>
  </si>
  <si>
    <t>3.1</t>
  </si>
  <si>
    <t>Total</t>
  </si>
  <si>
    <t>Parameter</t>
  </si>
  <si>
    <t>$par</t>
  </si>
  <si>
    <t>$eod</t>
  </si>
  <si>
    <t>ZAVA02</t>
  </si>
  <si>
    <t>M-Card</t>
  </si>
  <si>
    <t>Debitcards</t>
  </si>
  <si>
    <t>MCA</t>
  </si>
  <si>
    <t>WEI</t>
  </si>
  <si>
    <t>VDE</t>
  </si>
  <si>
    <t>MAE</t>
  </si>
  <si>
    <t>PostFinance Card</t>
  </si>
  <si>
    <t>POS</t>
  </si>
  <si>
    <t>Survey</t>
  </si>
  <si>
    <t>Forms</t>
  </si>
  <si>
    <t>Cut-off date</t>
  </si>
  <si>
    <t>Irregular delivery</t>
  </si>
  <si>
    <t>DD.MM.YYYY</t>
  </si>
  <si>
    <t xml:space="preserve"> -&gt; Press Tab to move from cell to cell</t>
  </si>
  <si>
    <t>Please fill out</t>
  </si>
  <si>
    <t>Company name</t>
  </si>
  <si>
    <t>Division</t>
  </si>
  <si>
    <t>Address</t>
  </si>
  <si>
    <t>Postal code/town</t>
  </si>
  <si>
    <t>Responsible officer</t>
  </si>
  <si>
    <t>Tel. no.</t>
  </si>
  <si>
    <t>Validation</t>
  </si>
  <si>
    <t>Errors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</si>
  <si>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</si>
  <si>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</si>
  <si>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Ordering survey documents:</t>
  </si>
  <si>
    <t>Data Collection</t>
  </si>
  <si>
    <t>Questions on surveys:</t>
  </si>
  <si>
    <t>P.O. Box</t>
  </si>
  <si>
    <t>CH-8022 Zurich</t>
  </si>
  <si>
    <t>Subject:</t>
  </si>
  <si>
    <t>Please select payment instrument</t>
  </si>
  <si>
    <t>1.00.E0</t>
  </si>
  <si>
    <t>Checks:</t>
  </si>
  <si>
    <t>Row 001 &gt;/= Row 011 -&gt; ERROR</t>
  </si>
  <si>
    <t>Row 002 &gt;/= Row 021 -&gt; ERROR</t>
  </si>
  <si>
    <t>Row 002 &gt;/= Row 022 to Row 026 -&gt; ERROR</t>
  </si>
  <si>
    <t>Row 003 &gt;/= Row 032 to Row 036 -&gt; ERROR</t>
  </si>
  <si>
    <t>Col. 01</t>
  </si>
  <si>
    <t>Col. 02</t>
  </si>
  <si>
    <t>Col. 03</t>
  </si>
  <si>
    <t>Col. 04</t>
  </si>
  <si>
    <t>Col. 05</t>
  </si>
  <si>
    <t>Cashless payment transactions</t>
  </si>
  <si>
    <t>Acquirers – Debit cards</t>
  </si>
  <si>
    <t>1. Acceptance points</t>
  </si>
  <si>
    <t>Stock
at end of month</t>
  </si>
  <si>
    <t>Number of terminals</t>
  </si>
  <si>
    <t xml:space="preserve">     Of which with contactless payment function</t>
  </si>
  <si>
    <t>2. Payments</t>
  </si>
  <si>
    <t>Domestic payment cards</t>
  </si>
  <si>
    <t>Foreign payment cards</t>
  </si>
  <si>
    <t>Transactions</t>
  </si>
  <si>
    <t>Amount</t>
  </si>
  <si>
    <t>in thousands</t>
  </si>
  <si>
    <t>in CHF millions</t>
  </si>
  <si>
    <t>Domestic payments</t>
  </si>
  <si>
    <t>'Card-present' payments</t>
  </si>
  <si>
    <t>All categories (NOGA 01–99)</t>
  </si>
  <si>
    <t xml:space="preserve">     Of which contactless</t>
  </si>
  <si>
    <t>Retail trade (NOGA 47)</t>
  </si>
  <si>
    <t>Land transport (NOGA 49)</t>
  </si>
  <si>
    <t>Air transport (NOGA 51)</t>
  </si>
  <si>
    <t>Accommodation (NOGA 55)</t>
  </si>
  <si>
    <t>Food and beverage service activities (NOGA 56)</t>
  </si>
  <si>
    <t>'Card-not-present' payments</t>
  </si>
  <si>
    <r>
      <rPr>
        <sz val="10"/>
        <color indexed="8"/>
        <rFont val="Arial"/>
        <family val="2"/>
      </rPr>
      <t>All categories (NOGA 01–99)</t>
    </r>
  </si>
  <si>
    <r>
      <rPr>
        <sz val="10"/>
        <color indexed="8"/>
        <rFont val="Arial"/>
        <family val="2"/>
      </rPr>
      <t>Retail trade (NOGA 47)</t>
    </r>
  </si>
  <si>
    <r>
      <rPr>
        <sz val="10"/>
        <color indexed="8"/>
        <rFont val="Arial"/>
        <family val="2"/>
      </rPr>
      <t>Land transport (NOGA 49)</t>
    </r>
  </si>
  <si>
    <r>
      <rPr>
        <sz val="10"/>
        <color indexed="8"/>
        <rFont val="Arial"/>
        <family val="2"/>
      </rPr>
      <t>Air transport (NOGA 51)</t>
    </r>
  </si>
  <si>
    <r>
      <rPr>
        <sz val="10"/>
        <color indexed="8"/>
        <rFont val="Arial"/>
        <family val="2"/>
      </rPr>
      <t>Accommodation (NOGA 55)</t>
    </r>
  </si>
  <si>
    <r>
      <rPr>
        <sz val="10"/>
        <color indexed="8"/>
        <rFont val="Arial"/>
        <family val="2"/>
      </rPr>
      <t>Food and beverage service activities (NOGA 56)</t>
    </r>
  </si>
  <si>
    <t>3. Cash withdrawals</t>
  </si>
  <si>
    <t>Domestic withdrawals</t>
  </si>
  <si>
    <t>Withdrawals at ATMs and points of sale</t>
  </si>
  <si>
    <t>Other</t>
  </si>
  <si>
    <r>
      <t xml:space="preserve">Submission deadline: </t>
    </r>
    <r>
      <rPr>
        <sz val="10"/>
        <rFont val="Arial"/>
        <family val="2"/>
      </rPr>
      <t xml:space="preserve">The forms, which are required on a monthly basis, must be submitted </t>
    </r>
    <r>
      <rPr>
        <b/>
        <sz val="10"/>
        <rFont val="Arial"/>
        <family val="2"/>
      </rPr>
      <t>within one month of the cut-off date at the latest</t>
    </r>
    <r>
      <rPr>
        <sz val="10"/>
        <rFont val="Arial"/>
        <family val="2"/>
      </rPr>
      <t>.</t>
    </r>
  </si>
  <si>
    <r>
      <t xml:space="preserve">Additional information required can be found at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Statistics &gt; Surveys</t>
    </r>
    <r>
      <rPr>
        <sz val="10"/>
        <color theme="1"/>
        <rFont val="Arial"/>
        <family val="2"/>
      </rPr>
      <t>.</t>
    </r>
  </si>
  <si>
    <t>ZAVA02_A</t>
  </si>
  <si>
    <t>ZAVA02_B</t>
  </si>
  <si>
    <t>ZAVA02_C</t>
  </si>
  <si>
    <t>ZAVA02_D</t>
  </si>
  <si>
    <t>ZAVA02_E</t>
  </si>
  <si>
    <t>Release 1.0</t>
  </si>
  <si>
    <t>Debit card list</t>
  </si>
  <si>
    <t>Maestro (incl. MasterCard Debit)</t>
  </si>
  <si>
    <t>Visa Debit (incl. V Pay)</t>
  </si>
  <si>
    <t>Tel: +41 58 631 00 00</t>
  </si>
  <si>
    <t>SNB code</t>
  </si>
  <si>
    <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 val="single"/>
        <sz val="10"/>
        <color indexed="8"/>
        <rFont val="Arial"/>
        <family val="2"/>
      </rPr>
      <t>https://emi.snb.ch/en/emi/ZAVX</t>
    </r>
  </si>
</sst>
</file>

<file path=xl/styles.xml><?xml version="1.0" encoding="utf-8"?>
<styleSheet xmlns="http://schemas.openxmlformats.org/spreadsheetml/2006/main">
  <numFmts count="6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&quot;\ #,##0;\-&quot;Fr&quot;\ #,##0"/>
    <numFmt numFmtId="185" formatCode="&quot;Fr&quot;\ #,##0;[Red]\-&quot;Fr&quot;\ #,##0"/>
    <numFmt numFmtId="186" formatCode="&quot;Fr&quot;\ #,##0.00;\-&quot;Fr&quot;\ #,##0.00"/>
    <numFmt numFmtId="187" formatCode="&quot;Fr&quot;\ #,##0.00;[Red]\-&quot;Fr&quot;\ #,##0.00"/>
    <numFmt numFmtId="188" formatCode="d/mm/yy"/>
    <numFmt numFmtId="189" formatCode="d/mm/yy\ hh:mm"/>
    <numFmt numFmtId="190" formatCode="h\:mm\ AM/PM"/>
    <numFmt numFmtId="191" formatCode="h\:mm\:ss\ AM/PM"/>
    <numFmt numFmtId="192" formatCode="hh\:mm"/>
    <numFmt numFmtId="193" formatCode="hh\:mm\:ss"/>
    <numFmt numFmtId="194" formatCode="d/mm/yy\ hh\:mm"/>
    <numFmt numFmtId="195" formatCode="General_)"/>
    <numFmt numFmtId="196" formatCode="00"/>
    <numFmt numFmtId="197" formatCode="d/mmm/yyyy"/>
    <numFmt numFmtId="198" formatCode="d/mmmm/yyyy"/>
    <numFmt numFmtId="199" formatCode="d/mmmm\ yyyy"/>
    <numFmt numFmtId="200" formatCode="mmyy"/>
    <numFmt numFmtId="201" formatCode="mm/yy"/>
    <numFmt numFmtId="202" formatCode="#,###"/>
    <numFmt numFmtId="203" formatCode="0_)"/>
    <numFmt numFmtId="204" formatCode="##,##0_)"/>
    <numFmt numFmtId="205" formatCode="d/m/yy\ hh&quot; 00&quot;"/>
    <numFmt numFmtId="206" formatCode="d/m/yy"/>
    <numFmt numFmtId="207" formatCode="000000"/>
    <numFmt numFmtId="208" formatCode="##,##0.0_)"/>
    <numFmt numFmtId="209" formatCode="0.000"/>
    <numFmt numFmtId="210" formatCode="d/m/yy\ h&quot; 00&quot;"/>
    <numFmt numFmtId="211" formatCode="0.00_)"/>
    <numFmt numFmtId="212" formatCode="0&quot; ERROR&quot;"/>
    <numFmt numFmtId="213" formatCode="d/m/yy\,\ h&quot; 00&quot;"/>
    <numFmt numFmtId="214" formatCode="d/\ m/\ yy"/>
    <numFmt numFmtId="215" formatCode="d/m/yy\ h:mm"/>
    <numFmt numFmtId="216" formatCode="d/m/yy\ h"/>
    <numFmt numFmtId="217" formatCode="0_);[Red]\-0_)"/>
    <numFmt numFmtId="218" formatCode="d/m/yyyy"/>
    <numFmt numFmtId="219" formatCode="d/mm/yyyy"/>
    <numFmt numFmtId="220" formatCode=";;;"/>
    <numFmt numFmtId="221" formatCode="#,##0_);[Red]\-#,##0_);;@"/>
    <numFmt numFmtId="222" formatCode="000"/>
    <numFmt numFmtId="223" formatCode="#,##0.0_);[Red]\-#,##0.0_);;@"/>
  </numFmts>
  <fonts count="73">
    <font>
      <sz val="10"/>
      <color theme="1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221" fontId="0" fillId="0" borderId="2" applyFill="0">
      <alignment/>
      <protection locked="0"/>
    </xf>
    <xf numFmtId="223" fontId="0" fillId="0" borderId="2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45" fillId="26" borderId="5" applyNumberFormat="0" applyAlignment="0" applyProtection="0"/>
    <xf numFmtId="0" fontId="46" fillId="0" borderId="0" applyNumberFormat="0" applyFill="0" applyBorder="0" applyAlignment="0" applyProtection="0"/>
    <xf numFmtId="204" fontId="4" fillId="0" borderId="6">
      <alignment horizontal="center"/>
      <protection locked="0"/>
    </xf>
    <xf numFmtId="0" fontId="0" fillId="0" borderId="7" applyNumberFormat="0">
      <alignment horizontal="center" vertical="center"/>
      <protection/>
    </xf>
    <xf numFmtId="41" fontId="42" fillId="0" borderId="0" applyFont="0" applyFill="0" applyBorder="0" applyAlignment="0" applyProtection="0"/>
    <xf numFmtId="0" fontId="47" fillId="28" borderId="5" applyNumberFormat="0" applyAlignment="0" applyProtection="0"/>
    <xf numFmtId="221" fontId="0" fillId="0" borderId="3" applyNumberFormat="0" applyFont="0" applyAlignment="0"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42" fillId="0" borderId="0" applyFont="0" applyFill="0" applyBorder="0" applyAlignment="0" applyProtection="0"/>
    <xf numFmtId="222" fontId="0" fillId="30" borderId="3">
      <alignment horizontal="center"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4" fillId="32" borderId="9" applyNumberFormat="0" applyFont="0" applyAlignment="0" applyProtection="0"/>
    <xf numFmtId="9" fontId="42" fillId="0" borderId="0" applyFont="0" applyFill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195" fontId="6" fillId="0" borderId="0" applyFill="0" applyBorder="0">
      <alignment horizontal="left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34" borderId="13">
      <alignment horizontal="center" vertical="center"/>
      <protection/>
    </xf>
    <xf numFmtId="0" fontId="59" fillId="0" borderId="14" applyNumberFormat="0" applyFill="0" applyAlignment="0" applyProtection="0"/>
    <xf numFmtId="175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5" borderId="15" applyNumberFormat="0" applyAlignment="0" applyProtection="0"/>
  </cellStyleXfs>
  <cellXfs count="164">
    <xf numFmtId="0" fontId="0" fillId="0" borderId="0" xfId="0" applyAlignment="1">
      <alignment/>
    </xf>
    <xf numFmtId="0" fontId="7" fillId="0" borderId="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207" fontId="64" fillId="7" borderId="20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vertical="center"/>
    </xf>
    <xf numFmtId="14" fontId="64" fillId="7" borderId="21" xfId="0" applyNumberFormat="1" applyFont="1" applyFill="1" applyBorder="1" applyAlignment="1" applyProtection="1">
      <alignment horizontal="center" vertical="center"/>
      <protection locked="0"/>
    </xf>
    <xf numFmtId="0" fontId="64" fillId="7" borderId="20" xfId="0" applyFont="1" applyFill="1" applyBorder="1" applyAlignment="1" applyProtection="1">
      <alignment horizontal="center" vertical="center"/>
      <protection locked="0"/>
    </xf>
    <xf numFmtId="0" fontId="54" fillId="0" borderId="0" xfId="68" applyFont="1" applyAlignment="1">
      <alignment/>
    </xf>
    <xf numFmtId="0" fontId="62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0" fillId="0" borderId="0" xfId="0" applyAlignment="1">
      <alignment/>
    </xf>
    <xf numFmtId="0" fontId="64" fillId="0" borderId="0" xfId="0" applyFont="1" applyFill="1" applyAlignment="1">
      <alignment vertical="center" textRotation="90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7" fillId="34" borderId="22" xfId="0" applyFont="1" applyFill="1" applyBorder="1" applyAlignment="1">
      <alignment horizontal="left" vertical="center"/>
    </xf>
    <xf numFmtId="0" fontId="62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8" fillId="34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67" fillId="34" borderId="23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8" fillId="0" borderId="18" xfId="56" applyFont="1" applyBorder="1" applyAlignment="1" applyProtection="1">
      <alignment horizontal="left" readingOrder="1"/>
      <protection/>
    </xf>
    <xf numFmtId="0" fontId="63" fillId="0" borderId="18" xfId="0" applyFont="1" applyBorder="1" applyAlignment="1">
      <alignment/>
    </xf>
    <xf numFmtId="0" fontId="69" fillId="0" borderId="0" xfId="0" applyFont="1" applyAlignment="1">
      <alignment horizontal="left" readingOrder="1"/>
    </xf>
    <xf numFmtId="0" fontId="63" fillId="0" borderId="0" xfId="0" applyFont="1" applyAlignment="1">
      <alignment/>
    </xf>
    <xf numFmtId="0" fontId="69" fillId="0" borderId="0" xfId="0" applyFont="1" applyAlignment="1">
      <alignment horizontal="right" readingOrder="1"/>
    </xf>
    <xf numFmtId="0" fontId="62" fillId="0" borderId="0" xfId="0" applyFont="1" applyAlignment="1">
      <alignment/>
    </xf>
    <xf numFmtId="0" fontId="68" fillId="0" borderId="0" xfId="56" applyFont="1" applyAlignment="1" applyProtection="1">
      <alignment horizontal="right"/>
      <protection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219" fontId="7" fillId="0" borderId="6" xfId="0" applyNumberFormat="1" applyFont="1" applyBorder="1" applyAlignment="1" applyProtection="1" quotePrefix="1">
      <alignment horizontal="center" vertical="center"/>
      <protection/>
    </xf>
    <xf numFmtId="221" fontId="0" fillId="0" borderId="2" xfId="40">
      <alignment/>
      <protection locked="0"/>
    </xf>
    <xf numFmtId="222" fontId="0" fillId="30" borderId="3" xfId="55">
      <alignment horizontal="center"/>
      <protection/>
    </xf>
    <xf numFmtId="1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195" fontId="7" fillId="0" borderId="0" xfId="62" applyFont="1" applyBorder="1">
      <alignment horizontal="left"/>
      <protection/>
    </xf>
    <xf numFmtId="0" fontId="0" fillId="0" borderId="3" xfId="50" applyNumberFormat="1" applyFont="1" applyAlignment="1">
      <alignment/>
      <protection/>
    </xf>
    <xf numFmtId="0" fontId="0" fillId="34" borderId="0" xfId="0" applyFont="1" applyFill="1" applyAlignment="1" applyProtection="1">
      <alignment/>
      <protection/>
    </xf>
    <xf numFmtId="0" fontId="62" fillId="34" borderId="0" xfId="0" applyFont="1" applyFill="1" applyAlignment="1" applyProtection="1">
      <alignment horizont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66" fillId="0" borderId="0" xfId="61" applyFont="1" applyBorder="1">
      <alignment/>
      <protection/>
    </xf>
    <xf numFmtId="195" fontId="12" fillId="0" borderId="0" xfId="62" applyFont="1" applyBorder="1">
      <alignment horizontal="left"/>
      <protection/>
    </xf>
    <xf numFmtId="0" fontId="13" fillId="0" borderId="0" xfId="61" applyFont="1">
      <alignment/>
      <protection/>
    </xf>
    <xf numFmtId="0" fontId="7" fillId="0" borderId="0" xfId="61" applyFont="1" applyAlignment="1">
      <alignment horizontal="center" vertical="top"/>
      <protection/>
    </xf>
    <xf numFmtId="0" fontId="7" fillId="0" borderId="0" xfId="61" applyFont="1" applyAlignment="1">
      <alignment horizontal="left" vertical="top"/>
      <protection/>
    </xf>
    <xf numFmtId="0" fontId="0" fillId="0" borderId="18" xfId="61" applyBorder="1">
      <alignment/>
      <protection/>
    </xf>
    <xf numFmtId="195" fontId="7" fillId="0" borderId="24" xfId="62" applyFont="1" applyBorder="1">
      <alignment horizontal="left"/>
      <protection/>
    </xf>
    <xf numFmtId="195" fontId="13" fillId="0" borderId="24" xfId="62" applyFont="1" applyBorder="1">
      <alignment horizontal="left"/>
      <protection/>
    </xf>
    <xf numFmtId="0" fontId="0" fillId="0" borderId="24" xfId="61" applyBorder="1">
      <alignment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0" fillId="0" borderId="7" xfId="47" applyBorder="1">
      <alignment horizontal="center" vertical="center"/>
      <protection/>
    </xf>
    <xf numFmtId="0" fontId="0" fillId="0" borderId="3" xfId="61" applyBorder="1">
      <alignment/>
      <protection/>
    </xf>
    <xf numFmtId="0" fontId="0" fillId="0" borderId="0" xfId="61" applyBorder="1">
      <alignment/>
      <protection/>
    </xf>
    <xf numFmtId="222" fontId="0" fillId="30" borderId="26" xfId="55" applyBorder="1">
      <alignment horizontal="center"/>
      <protection/>
    </xf>
    <xf numFmtId="2" fontId="0" fillId="0" borderId="0" xfId="61" applyNumberFormat="1" applyBorder="1" quotePrefix="1">
      <alignment/>
      <protection/>
    </xf>
    <xf numFmtId="0" fontId="0" fillId="0" borderId="27" xfId="61" applyBorder="1">
      <alignment/>
      <protection/>
    </xf>
    <xf numFmtId="0" fontId="0" fillId="0" borderId="28" xfId="61" applyBorder="1">
      <alignment/>
      <protection/>
    </xf>
    <xf numFmtId="0" fontId="0" fillId="0" borderId="24" xfId="61" applyBorder="1" applyAlignment="1">
      <alignment horizontal="left"/>
      <protection/>
    </xf>
    <xf numFmtId="0" fontId="0" fillId="0" borderId="16" xfId="61" applyBorder="1" applyAlignment="1">
      <alignment horizontal="left"/>
      <protection/>
    </xf>
    <xf numFmtId="0" fontId="0" fillId="0" borderId="26" xfId="61" applyBorder="1" applyAlignment="1">
      <alignment horizontal="left"/>
      <protection/>
    </xf>
    <xf numFmtId="0" fontId="0" fillId="0" borderId="26" xfId="61" applyFill="1" applyBorder="1" applyAlignment="1">
      <alignment horizontal="left"/>
      <protection/>
    </xf>
    <xf numFmtId="0" fontId="0" fillId="0" borderId="17" xfId="61" applyBorder="1" applyAlignment="1">
      <alignment horizontal="left" vertical="top"/>
      <protection/>
    </xf>
    <xf numFmtId="0" fontId="0" fillId="0" borderId="3" xfId="61" applyBorder="1" applyAlignment="1">
      <alignment horizontal="left" vertical="top"/>
      <protection/>
    </xf>
    <xf numFmtId="0" fontId="0" fillId="0" borderId="19" xfId="47" applyBorder="1">
      <alignment horizontal="center" vertical="center"/>
      <protection/>
    </xf>
    <xf numFmtId="0" fontId="0" fillId="0" borderId="7" xfId="47">
      <alignment horizontal="center" vertical="center"/>
      <protection/>
    </xf>
    <xf numFmtId="0" fontId="0" fillId="0" borderId="7" xfId="61" applyBorder="1">
      <alignment/>
      <protection/>
    </xf>
    <xf numFmtId="195" fontId="7" fillId="36" borderId="24" xfId="62" applyFont="1" applyFill="1" applyBorder="1">
      <alignment horizontal="left"/>
      <protection/>
    </xf>
    <xf numFmtId="0" fontId="0" fillId="36" borderId="24" xfId="61" applyFill="1" applyBorder="1">
      <alignment/>
      <protection/>
    </xf>
    <xf numFmtId="0" fontId="0" fillId="36" borderId="26" xfId="50" applyNumberFormat="1" applyFont="1" applyFill="1" applyBorder="1" applyAlignment="1">
      <alignment/>
      <protection/>
    </xf>
    <xf numFmtId="0" fontId="0" fillId="36" borderId="3" xfId="50" applyNumberFormat="1" applyFont="1" applyFill="1" applyAlignment="1">
      <alignment/>
      <protection/>
    </xf>
    <xf numFmtId="222" fontId="0" fillId="37" borderId="3" xfId="55" applyFill="1">
      <alignment horizontal="center"/>
      <protection/>
    </xf>
    <xf numFmtId="195" fontId="6" fillId="0" borderId="0" xfId="62" applyFont="1" applyFill="1" applyBorder="1">
      <alignment horizontal="left"/>
      <protection/>
    </xf>
    <xf numFmtId="0" fontId="0" fillId="0" borderId="0" xfId="61" applyFill="1" applyBorder="1">
      <alignment/>
      <protection/>
    </xf>
    <xf numFmtId="0" fontId="0" fillId="0" borderId="3" xfId="50" applyNumberFormat="1" applyFont="1" applyFill="1" applyBorder="1" applyAlignment="1">
      <alignment/>
      <protection/>
    </xf>
    <xf numFmtId="0" fontId="0" fillId="0" borderId="3" xfId="50" applyNumberFormat="1" applyFont="1" applyFill="1" applyAlignment="1">
      <alignment/>
      <protection/>
    </xf>
    <xf numFmtId="0" fontId="0" fillId="0" borderId="0" xfId="61" applyBorder="1" applyAlignment="1" quotePrefix="1">
      <alignment horizontal="left"/>
      <protection/>
    </xf>
    <xf numFmtId="14" fontId="0" fillId="0" borderId="0" xfId="61" applyNumberFormat="1" applyBorder="1" applyAlignment="1" quotePrefix="1">
      <alignment horizontal="left"/>
      <protection/>
    </xf>
    <xf numFmtId="0" fontId="6" fillId="0" borderId="29" xfId="61" applyFont="1" applyFill="1" applyBorder="1">
      <alignment/>
      <protection/>
    </xf>
    <xf numFmtId="0" fontId="0" fillId="0" borderId="29" xfId="61" applyFill="1" applyBorder="1">
      <alignment/>
      <protection/>
    </xf>
    <xf numFmtId="14" fontId="0" fillId="0" borderId="0" xfId="61" applyNumberFormat="1" applyFill="1" applyBorder="1" applyAlignment="1" quotePrefix="1">
      <alignment horizontal="left"/>
      <protection/>
    </xf>
    <xf numFmtId="0" fontId="0" fillId="0" borderId="27" xfId="61" applyFill="1" applyBorder="1">
      <alignment/>
      <protection/>
    </xf>
    <xf numFmtId="0" fontId="0" fillId="0" borderId="0" xfId="61" applyFill="1" applyBorder="1" applyAlignment="1" quotePrefix="1">
      <alignment horizontal="left"/>
      <protection/>
    </xf>
    <xf numFmtId="0" fontId="0" fillId="0" borderId="17" xfId="61" applyBorder="1" applyAlignment="1">
      <alignment horizontal="left"/>
      <protection/>
    </xf>
    <xf numFmtId="0" fontId="0" fillId="0" borderId="3" xfId="61" applyBorder="1" applyAlignment="1">
      <alignment horizontal="left"/>
      <protection/>
    </xf>
    <xf numFmtId="195" fontId="6" fillId="0" borderId="0" xfId="62" applyFont="1" applyBorder="1">
      <alignment horizontal="left"/>
      <protection/>
    </xf>
    <xf numFmtId="0" fontId="0" fillId="0" borderId="17" xfId="50" applyNumberFormat="1" applyFont="1" applyBorder="1" applyAlignment="1">
      <alignment/>
      <protection/>
    </xf>
    <xf numFmtId="0" fontId="0" fillId="0" borderId="3" xfId="50" applyNumberFormat="1" applyFont="1" applyBorder="1" applyAlignment="1">
      <alignment/>
      <protection/>
    </xf>
    <xf numFmtId="0" fontId="0" fillId="0" borderId="24" xfId="61" applyBorder="1" applyAlignment="1">
      <alignment horizontal="right"/>
      <protection/>
    </xf>
    <xf numFmtId="0" fontId="0" fillId="0" borderId="16" xfId="61" applyBorder="1" applyAlignment="1">
      <alignment horizontal="left" vertical="center" wrapText="1"/>
      <protection/>
    </xf>
    <xf numFmtId="0" fontId="0" fillId="0" borderId="30" xfId="61" applyBorder="1">
      <alignment/>
      <protection/>
    </xf>
    <xf numFmtId="0" fontId="0" fillId="0" borderId="16" xfId="61" applyBorder="1">
      <alignment/>
      <protection/>
    </xf>
    <xf numFmtId="0" fontId="0" fillId="0" borderId="25" xfId="0" applyBorder="1" applyAlignment="1">
      <alignment/>
    </xf>
    <xf numFmtId="0" fontId="0" fillId="0" borderId="19" xfId="61" applyBorder="1">
      <alignment/>
      <protection/>
    </xf>
    <xf numFmtId="0" fontId="0" fillId="0" borderId="31" xfId="0" applyBorder="1" applyAlignment="1">
      <alignment/>
    </xf>
    <xf numFmtId="0" fontId="0" fillId="0" borderId="3" xfId="50" applyNumberFormat="1" applyAlignment="1">
      <alignment/>
      <protection/>
    </xf>
    <xf numFmtId="0" fontId="0" fillId="0" borderId="30" xfId="0" applyBorder="1" applyAlignment="1">
      <alignment/>
    </xf>
    <xf numFmtId="195" fontId="7" fillId="36" borderId="24" xfId="62" applyFont="1" applyFill="1" applyBorder="1" applyAlignment="1">
      <alignment horizontal="left" vertical="center"/>
      <protection/>
    </xf>
    <xf numFmtId="0" fontId="4" fillId="0" borderId="16" xfId="0" applyFont="1" applyBorder="1" applyAlignment="1">
      <alignment horizontal="left"/>
    </xf>
    <xf numFmtId="14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212" fontId="11" fillId="0" borderId="19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195" fontId="4" fillId="0" borderId="0" xfId="0" applyNumberFormat="1" applyFont="1" applyBorder="1" applyAlignment="1">
      <alignment horizontal="left"/>
    </xf>
    <xf numFmtId="212" fontId="11" fillId="0" borderId="18" xfId="0" applyNumberFormat="1" applyFont="1" applyBorder="1" applyAlignment="1">
      <alignment horizontal="left"/>
    </xf>
    <xf numFmtId="0" fontId="4" fillId="0" borderId="24" xfId="0" applyFont="1" applyBorder="1" applyAlignment="1">
      <alignment/>
    </xf>
    <xf numFmtId="0" fontId="67" fillId="34" borderId="0" xfId="0" applyFont="1" applyFill="1" applyAlignment="1">
      <alignment/>
    </xf>
    <xf numFmtId="0" fontId="0" fillId="34" borderId="0" xfId="0" applyFill="1" applyAlignment="1">
      <alignment/>
    </xf>
    <xf numFmtId="0" fontId="70" fillId="0" borderId="0" xfId="0" applyFont="1" applyAlignment="1">
      <alignment/>
    </xf>
    <xf numFmtId="0" fontId="4" fillId="0" borderId="27" xfId="0" applyFont="1" applyBorder="1" applyAlignment="1">
      <alignment vertical="center"/>
    </xf>
    <xf numFmtId="0" fontId="58" fillId="34" borderId="13" xfId="69">
      <alignment horizontal="center" vertical="center"/>
      <protection/>
    </xf>
    <xf numFmtId="0" fontId="4" fillId="0" borderId="28" xfId="0" applyFont="1" applyBorder="1" applyAlignment="1">
      <alignment vertical="center"/>
    </xf>
    <xf numFmtId="223" fontId="0" fillId="0" borderId="2" xfId="41">
      <alignment/>
      <protection locked="0"/>
    </xf>
    <xf numFmtId="223" fontId="0" fillId="0" borderId="2" xfId="41" quotePrefix="1">
      <alignment/>
      <protection locked="0"/>
    </xf>
    <xf numFmtId="0" fontId="71" fillId="0" borderId="0" xfId="61" applyFont="1" applyAlignment="1">
      <alignment horizontal="right"/>
      <protection/>
    </xf>
    <xf numFmtId="0" fontId="0" fillId="0" borderId="32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72" fillId="0" borderId="27" xfId="61" applyFont="1" applyFill="1" applyBorder="1">
      <alignment/>
      <protection/>
    </xf>
    <xf numFmtId="0" fontId="4" fillId="0" borderId="0" xfId="0" applyFont="1" applyAlignment="1">
      <alignment horizontal="left"/>
    </xf>
    <xf numFmtId="0" fontId="0" fillId="0" borderId="32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0" fontId="4" fillId="34" borderId="0" xfId="0" applyNumberFormat="1" applyFont="1" applyFill="1" applyAlignment="1" applyProtection="1">
      <alignment horizontal="left" vertical="top"/>
      <protection/>
    </xf>
    <xf numFmtId="0" fontId="6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49" fontId="0" fillId="7" borderId="0" xfId="0" applyNumberFormat="1" applyFont="1" applyFill="1" applyBorder="1" applyAlignment="1" applyProtection="1">
      <alignment horizontal="left" vertical="top"/>
      <protection locked="0"/>
    </xf>
    <xf numFmtId="0" fontId="0" fillId="7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32" xfId="61" applyBorder="1" applyAlignment="1">
      <alignment horizontal="left"/>
      <protection/>
    </xf>
    <xf numFmtId="0" fontId="0" fillId="0" borderId="33" xfId="61" applyBorder="1" applyAlignment="1">
      <alignment horizontal="left"/>
      <protection/>
    </xf>
    <xf numFmtId="2" fontId="0" fillId="0" borderId="24" xfId="61" applyNumberFormat="1" applyBorder="1" applyAlignment="1">
      <alignment horizontal="left"/>
      <protection/>
    </xf>
    <xf numFmtId="0" fontId="0" fillId="0" borderId="18" xfId="0" applyBorder="1" applyAlignment="1">
      <alignment horizontal="center"/>
    </xf>
    <xf numFmtId="0" fontId="54" fillId="38" borderId="32" xfId="0" applyFont="1" applyFill="1" applyBorder="1" applyAlignment="1" applyProtection="1">
      <alignment horizontal="center" vertical="center"/>
      <protection locked="0"/>
    </xf>
    <xf numFmtId="0" fontId="54" fillId="38" borderId="34" xfId="0" applyFont="1" applyFill="1" applyBorder="1" applyAlignment="1" applyProtection="1">
      <alignment horizontal="center" vertical="center"/>
      <protection locked="0"/>
    </xf>
    <xf numFmtId="0" fontId="54" fillId="38" borderId="33" xfId="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2)" xfId="41"/>
    <cellStyle name="Beobachtung (gesperrt)" xfId="42"/>
    <cellStyle name="Beobachtung (Total)" xfId="43"/>
    <cellStyle name="Berechnung" xfId="44"/>
    <cellStyle name="Followed Hyperlink" xfId="45"/>
    <cellStyle name="Betrag" xfId="46"/>
    <cellStyle name="ColPos" xfId="47"/>
    <cellStyle name="Comma [0]" xfId="48"/>
    <cellStyle name="Eingabe" xfId="49"/>
    <cellStyle name="EmptyField" xfId="50"/>
    <cellStyle name="Ergebnis" xfId="51"/>
    <cellStyle name="Erklärender Text" xfId="52"/>
    <cellStyle name="Gut" xfId="53"/>
    <cellStyle name="Comma" xfId="54"/>
    <cellStyle name="LinePos" xfId="55"/>
    <cellStyle name="Hyperlink" xfId="56"/>
    <cellStyle name="Neutral" xfId="57"/>
    <cellStyle name="Notiz" xfId="58"/>
    <cellStyle name="Percent" xfId="59"/>
    <cellStyle name="Schlecht" xfId="60"/>
    <cellStyle name="Standard 2" xfId="61"/>
    <cellStyle name="Titel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berschrift 5" xfId="68"/>
    <cellStyle name="ValMessage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6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2</xdr:col>
      <xdr:colOff>971550</xdr:colOff>
      <xdr:row>3</xdr:row>
      <xdr:rowOff>38100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9" customWidth="1"/>
    <col min="2" max="2" width="13.8515625" style="9" customWidth="1"/>
    <col min="3" max="3" width="12.57421875" style="9" customWidth="1"/>
    <col min="4" max="4" width="12.421875" style="9" customWidth="1"/>
    <col min="5" max="5" width="17.00390625" style="9" customWidth="1"/>
    <col min="6" max="6" width="12.140625" style="9" customWidth="1"/>
    <col min="7" max="7" width="12.7109375" style="9" customWidth="1"/>
    <col min="8" max="8" width="15.00390625" style="9" customWidth="1"/>
    <col min="9" max="9" width="7.28125" style="9" customWidth="1"/>
    <col min="10" max="16384" width="11.421875" style="9" customWidth="1"/>
  </cols>
  <sheetData>
    <row r="1" spans="2:8" ht="15">
      <c r="B1" s="10"/>
      <c r="G1" s="11" t="s">
        <v>33</v>
      </c>
      <c r="H1" s="12" t="s">
        <v>12</v>
      </c>
    </row>
    <row r="2" spans="7:8" ht="19.5" customHeight="1">
      <c r="G2" s="11" t="s">
        <v>34</v>
      </c>
      <c r="H2" s="12" t="s">
        <v>24</v>
      </c>
    </row>
    <row r="3" spans="7:10" ht="21" customHeight="1">
      <c r="G3" s="11" t="s">
        <v>113</v>
      </c>
      <c r="H3" s="13" t="s">
        <v>0</v>
      </c>
      <c r="J3" s="14" t="s">
        <v>38</v>
      </c>
    </row>
    <row r="4" spans="7:8" ht="21" customHeight="1">
      <c r="G4" s="11" t="s">
        <v>35</v>
      </c>
      <c r="H4" s="15" t="s">
        <v>37</v>
      </c>
    </row>
    <row r="5" spans="7:8" ht="21" customHeight="1">
      <c r="G5" s="11" t="s">
        <v>36</v>
      </c>
      <c r="H5" s="16"/>
    </row>
    <row r="6" ht="27" customHeight="1">
      <c r="B6" s="17" t="s">
        <v>68</v>
      </c>
    </row>
    <row r="7" spans="2:8" s="18" customFormat="1" ht="18">
      <c r="B7" s="19" t="s">
        <v>69</v>
      </c>
      <c r="C7" s="20"/>
      <c r="D7" s="20"/>
      <c r="E7" s="20"/>
      <c r="F7" s="20"/>
      <c r="G7" s="20"/>
      <c r="H7" s="20"/>
    </row>
    <row r="8" ht="15" customHeight="1">
      <c r="B8" s="21" t="s">
        <v>108</v>
      </c>
    </row>
    <row r="9" spans="1:8" ht="18" customHeight="1">
      <c r="A9" s="22"/>
      <c r="B9" s="23"/>
      <c r="C9" s="23"/>
      <c r="D9" s="156" t="s">
        <v>39</v>
      </c>
      <c r="E9" s="156"/>
      <c r="F9" s="156"/>
      <c r="G9" s="156"/>
      <c r="H9" s="23"/>
    </row>
    <row r="10" spans="1:8" ht="14.25">
      <c r="A10" s="22"/>
      <c r="B10" s="24" t="s">
        <v>40</v>
      </c>
      <c r="C10" s="23"/>
      <c r="D10" s="152"/>
      <c r="E10" s="152"/>
      <c r="F10" s="152"/>
      <c r="G10" s="152"/>
      <c r="H10" s="23"/>
    </row>
    <row r="11" spans="1:8" ht="14.25">
      <c r="A11" s="22"/>
      <c r="B11" s="24" t="s">
        <v>41</v>
      </c>
      <c r="C11" s="23"/>
      <c r="D11" s="152"/>
      <c r="E11" s="152"/>
      <c r="F11" s="152"/>
      <c r="G11" s="152"/>
      <c r="H11" s="23"/>
    </row>
    <row r="12" spans="1:8" ht="14.25">
      <c r="A12" s="22"/>
      <c r="B12" s="24" t="s">
        <v>42</v>
      </c>
      <c r="C12" s="23"/>
      <c r="D12" s="152"/>
      <c r="E12" s="152"/>
      <c r="F12" s="152"/>
      <c r="G12" s="152"/>
      <c r="H12" s="23"/>
    </row>
    <row r="13" spans="1:8" ht="14.25">
      <c r="A13" s="22"/>
      <c r="B13" s="24" t="s">
        <v>43</v>
      </c>
      <c r="C13" s="23"/>
      <c r="D13" s="152"/>
      <c r="E13" s="152"/>
      <c r="F13" s="152"/>
      <c r="G13" s="152"/>
      <c r="H13" s="23"/>
    </row>
    <row r="14" spans="1:8" ht="14.25">
      <c r="A14" s="22"/>
      <c r="B14" s="24" t="s">
        <v>44</v>
      </c>
      <c r="C14" s="23"/>
      <c r="D14" s="152"/>
      <c r="E14" s="152"/>
      <c r="F14" s="152"/>
      <c r="G14" s="152"/>
      <c r="H14" s="23"/>
    </row>
    <row r="15" spans="1:8" ht="14.25">
      <c r="A15" s="22"/>
      <c r="B15" s="24" t="s">
        <v>45</v>
      </c>
      <c r="C15" s="23"/>
      <c r="D15" s="151"/>
      <c r="E15" s="151"/>
      <c r="F15" s="151"/>
      <c r="G15" s="151"/>
      <c r="H15" s="23"/>
    </row>
    <row r="16" spans="1:8" ht="14.25">
      <c r="A16" s="22"/>
      <c r="B16" s="24" t="s">
        <v>1</v>
      </c>
      <c r="C16" s="23"/>
      <c r="D16" s="152"/>
      <c r="E16" s="152"/>
      <c r="F16" s="152"/>
      <c r="G16" s="152"/>
      <c r="H16" s="23"/>
    </row>
    <row r="17" spans="1:8" ht="19.5" customHeight="1">
      <c r="A17" s="22"/>
      <c r="B17" s="24"/>
      <c r="C17" s="23"/>
      <c r="D17" s="25"/>
      <c r="E17" s="25"/>
      <c r="F17" s="25"/>
      <c r="G17" s="25"/>
      <c r="H17" s="23"/>
    </row>
    <row r="18" spans="2:8" ht="15" customHeight="1">
      <c r="B18" s="26" t="s">
        <v>46</v>
      </c>
      <c r="C18" s="27"/>
      <c r="D18" s="28" t="s">
        <v>47</v>
      </c>
      <c r="E18" s="28"/>
      <c r="F18" s="27"/>
      <c r="G18" s="29" t="s">
        <v>21</v>
      </c>
      <c r="H18" s="27"/>
    </row>
    <row r="19" spans="2:8" ht="15" customHeight="1">
      <c r="B19" s="30"/>
      <c r="C19" s="31"/>
      <c r="D19" s="31"/>
      <c r="E19" s="31"/>
      <c r="F19" s="31"/>
      <c r="G19" s="58"/>
      <c r="H19" s="58"/>
    </row>
    <row r="20" spans="2:12" ht="15" customHeight="1">
      <c r="B20" s="32" t="s">
        <v>103</v>
      </c>
      <c r="C20" s="33"/>
      <c r="D20" s="34">
        <f>'ZAVA02_A.MELD'!$C$96</f>
        <v>0</v>
      </c>
      <c r="E20" s="34"/>
      <c r="F20" s="33"/>
      <c r="G20" s="148">
        <f>IF('ZAVA02_A.MELD'!$J$4="","",'ZAVA02_A.MELD'!$J$4)</f>
        <v>0</v>
      </c>
      <c r="H20" s="148"/>
      <c r="I20" s="149"/>
      <c r="J20" s="149"/>
      <c r="K20" s="149"/>
      <c r="L20" s="149"/>
    </row>
    <row r="21" spans="2:12" ht="15" customHeight="1">
      <c r="B21" s="32" t="s">
        <v>104</v>
      </c>
      <c r="C21" s="33"/>
      <c r="D21" s="34">
        <f>'ZAVA02_B.MELD'!$C$96</f>
        <v>0</v>
      </c>
      <c r="E21" s="34"/>
      <c r="F21" s="33"/>
      <c r="G21" s="148">
        <f>IF('ZAVA02_B.MELD'!$J$4="","",'ZAVA02_B.MELD'!$J$4)</f>
        <v>0</v>
      </c>
      <c r="H21" s="148"/>
      <c r="I21" s="149"/>
      <c r="J21" s="149"/>
      <c r="K21" s="149"/>
      <c r="L21" s="149"/>
    </row>
    <row r="22" spans="2:12" ht="15" customHeight="1">
      <c r="B22" s="32" t="s">
        <v>105</v>
      </c>
      <c r="C22" s="33"/>
      <c r="D22" s="34">
        <f>'ZAVA02_C.MELD'!$C$96</f>
        <v>0</v>
      </c>
      <c r="E22" s="34"/>
      <c r="F22" s="33"/>
      <c r="G22" s="148">
        <f>IF('ZAVA02_C.MELD'!$J$4="","",'ZAVA02_C.MELD'!$J$4)</f>
        <v>0</v>
      </c>
      <c r="H22" s="148"/>
      <c r="I22" s="149"/>
      <c r="J22" s="149"/>
      <c r="K22" s="149"/>
      <c r="L22" s="149"/>
    </row>
    <row r="23" spans="2:12" ht="15" customHeight="1">
      <c r="B23" s="32" t="s">
        <v>106</v>
      </c>
      <c r="C23" s="33"/>
      <c r="D23" s="34">
        <f>'ZAVA02_D.MELD'!$C$96</f>
        <v>0</v>
      </c>
      <c r="E23" s="34"/>
      <c r="F23" s="33"/>
      <c r="G23" s="148">
        <f>IF('ZAVA02_D.MELD'!$J$4="","",'ZAVA02_D.MELD'!$J$4)</f>
        <v>0</v>
      </c>
      <c r="H23" s="148"/>
      <c r="I23" s="149"/>
      <c r="J23" s="149"/>
      <c r="K23" s="149"/>
      <c r="L23" s="149"/>
    </row>
    <row r="24" spans="2:12" ht="15" customHeight="1">
      <c r="B24" s="32" t="s">
        <v>107</v>
      </c>
      <c r="C24" s="33"/>
      <c r="D24" s="34">
        <f>'ZAVA02_E.MELD'!$C$96</f>
        <v>0</v>
      </c>
      <c r="E24" s="34"/>
      <c r="F24" s="33"/>
      <c r="G24" s="148">
        <f>IF('ZAVA02_E.MELD'!$J$4="","",'ZAVA02_E.MELD'!$J$4)</f>
        <v>0</v>
      </c>
      <c r="H24" s="148"/>
      <c r="I24" s="149"/>
      <c r="J24" s="149"/>
      <c r="K24" s="149"/>
      <c r="L24" s="149"/>
    </row>
    <row r="25" spans="2:8" ht="15" customHeight="1">
      <c r="B25" s="30"/>
      <c r="C25" s="31"/>
      <c r="D25" s="31"/>
      <c r="E25" s="35"/>
      <c r="F25" s="31"/>
      <c r="G25" s="58"/>
      <c r="H25" s="59"/>
    </row>
    <row r="26" spans="2:16" ht="15" customHeight="1">
      <c r="B26" s="36">
        <f>IF(D26&gt;0,"Data with errors","")</f>
      </c>
      <c r="C26" s="37"/>
      <c r="D26" s="38">
        <f>SUM(D20:D25)</f>
        <v>0</v>
      </c>
      <c r="E26" s="38"/>
      <c r="F26" s="37"/>
      <c r="G26" s="37"/>
      <c r="H26" s="39">
        <f>IF(COUNTIF(F25:F25,"!")&gt;0,"Meldung mit Warnungen","")</f>
      </c>
      <c r="P26" s="40"/>
    </row>
    <row r="27" spans="2:8" ht="41.25" customHeight="1">
      <c r="B27" s="153" t="s">
        <v>101</v>
      </c>
      <c r="C27" s="154"/>
      <c r="D27" s="154"/>
      <c r="E27" s="154"/>
      <c r="F27" s="154"/>
      <c r="G27" s="154"/>
      <c r="H27" s="154"/>
    </row>
    <row r="28" spans="2:8" ht="14.25">
      <c r="B28" s="145"/>
      <c r="C28" s="145"/>
      <c r="D28" s="145"/>
      <c r="E28" s="145"/>
      <c r="F28" s="145"/>
      <c r="G28" s="145"/>
      <c r="H28" s="145"/>
    </row>
    <row r="29" spans="2:8" ht="21" customHeight="1">
      <c r="B29" s="155" t="s">
        <v>114</v>
      </c>
      <c r="C29" s="150"/>
      <c r="D29" s="150"/>
      <c r="E29" s="150"/>
      <c r="F29" s="150"/>
      <c r="G29" s="150"/>
      <c r="H29" s="150"/>
    </row>
    <row r="30" spans="2:8" ht="14.25">
      <c r="B30" s="141" t="s">
        <v>102</v>
      </c>
      <c r="C30" s="141"/>
      <c r="D30" s="141"/>
      <c r="E30" s="141"/>
      <c r="F30" s="141"/>
      <c r="G30" s="141"/>
      <c r="H30" s="141"/>
    </row>
    <row r="31" spans="2:8" ht="21" customHeight="1">
      <c r="B31" s="155" t="s">
        <v>48</v>
      </c>
      <c r="C31" s="150"/>
      <c r="D31" s="150"/>
      <c r="E31" s="150"/>
      <c r="F31" s="150"/>
      <c r="G31" s="150"/>
      <c r="H31" s="150"/>
    </row>
    <row r="32" spans="2:8" ht="14.25">
      <c r="B32" s="150" t="str">
        <f>"the following details: your code ("&amp;H3&amp;"), survey ("&amp;H1&amp;") and cut-off date ("&amp;IF(ISTEXT(H4),H4,DAY(H4)&amp;"."&amp;MONTH(H4)&amp;"."&amp;YEAR(H4))&amp;")."</f>
        <v>the following details: your code (XXXXXX), survey (ZAVA) and cut-off date (DD.MM.YYYY).</v>
      </c>
      <c r="C32" s="150"/>
      <c r="D32" s="150"/>
      <c r="E32" s="150"/>
      <c r="F32" s="150"/>
      <c r="G32" s="150"/>
      <c r="H32" s="150"/>
    </row>
    <row r="33" spans="2:8" ht="15" customHeight="1">
      <c r="B33" s="41"/>
      <c r="C33" s="42"/>
      <c r="D33" s="42"/>
      <c r="E33" s="42"/>
      <c r="F33" s="42"/>
      <c r="G33" s="42"/>
      <c r="H33" s="42"/>
    </row>
    <row r="34" spans="2:8" ht="21" customHeight="1">
      <c r="B34" s="43" t="s">
        <v>49</v>
      </c>
      <c r="C34" s="44"/>
      <c r="D34" s="44"/>
      <c r="E34" s="44"/>
      <c r="F34" s="45" t="s">
        <v>50</v>
      </c>
      <c r="G34" s="46"/>
      <c r="H34" s="47" t="str">
        <f>HYPERLINK("mailto:forms@snb.ch?subject="&amp;H37&amp;" Ordering forms","forms@snb.ch")</f>
        <v>forms@snb.ch</v>
      </c>
    </row>
    <row r="35" spans="2:8" ht="14.25">
      <c r="B35" s="43" t="s">
        <v>51</v>
      </c>
      <c r="C35" s="44"/>
      <c r="D35" s="44"/>
      <c r="E35" s="44"/>
      <c r="F35" s="48" t="s">
        <v>52</v>
      </c>
      <c r="G35" s="46"/>
      <c r="H35" s="47" t="str">
        <f>HYPERLINK("mailto:statistik.erhebungen@snb.ch?subject="&amp;H37&amp;" Question","statistik.erhebungen@snb.ch")</f>
        <v>statistik.erhebungen@snb.ch</v>
      </c>
    </row>
    <row r="36" spans="2:11" ht="14.25">
      <c r="B36" s="43" t="s">
        <v>53</v>
      </c>
      <c r="C36" s="44"/>
      <c r="D36" s="44"/>
      <c r="E36" s="44"/>
      <c r="F36" s="48"/>
      <c r="G36" s="44"/>
      <c r="H36" s="47"/>
      <c r="K36" s="10"/>
    </row>
    <row r="37" spans="2:11" ht="14.25">
      <c r="B37" s="43" t="s">
        <v>54</v>
      </c>
      <c r="C37" s="44"/>
      <c r="D37" s="44"/>
      <c r="E37" s="44"/>
      <c r="F37" s="48" t="s">
        <v>55</v>
      </c>
      <c r="G37" s="44"/>
      <c r="H37" s="48" t="str">
        <f>H3&amp;" "&amp;""&amp;H1&amp;" "&amp;IF(ISTEXT(H4),H4,DAY(H4)&amp;"."&amp;MONTH(H4)&amp;"."&amp;YEAR(H4))</f>
        <v>XXXXXX ZAVA DD.MM.YYYY</v>
      </c>
      <c r="K37" s="10"/>
    </row>
    <row r="38" spans="2:5" ht="14.25">
      <c r="B38" s="43" t="s">
        <v>112</v>
      </c>
      <c r="C38" s="44"/>
      <c r="D38" s="44"/>
      <c r="E38" s="44"/>
    </row>
    <row r="39" spans="3:8" ht="12.75" customHeight="1">
      <c r="C39" s="49"/>
      <c r="D39" s="49"/>
      <c r="E39" s="49"/>
      <c r="F39" s="49"/>
      <c r="G39" s="49"/>
      <c r="H39" s="49"/>
    </row>
  </sheetData>
  <sheetProtection sheet="1"/>
  <mergeCells count="22">
    <mergeCell ref="D9:G9"/>
    <mergeCell ref="D10:G10"/>
    <mergeCell ref="D11:G11"/>
    <mergeCell ref="D12:G12"/>
    <mergeCell ref="D13:G13"/>
    <mergeCell ref="D14:G14"/>
    <mergeCell ref="B32:H32"/>
    <mergeCell ref="D15:G15"/>
    <mergeCell ref="D16:G16"/>
    <mergeCell ref="B27:H27"/>
    <mergeCell ref="B29:H29"/>
    <mergeCell ref="B31:H31"/>
    <mergeCell ref="G20:H20"/>
    <mergeCell ref="G24:H24"/>
    <mergeCell ref="I24:L24"/>
    <mergeCell ref="I20:L20"/>
    <mergeCell ref="G21:H21"/>
    <mergeCell ref="I21:L21"/>
    <mergeCell ref="G22:H22"/>
    <mergeCell ref="I22:L22"/>
    <mergeCell ref="G23:H23"/>
    <mergeCell ref="I23:L23"/>
  </mergeCells>
  <conditionalFormatting sqref="D26:E26">
    <cfRule type="cellIs" priority="6" dxfId="1" operator="greaterThan" stopIfTrue="1">
      <formula>0</formula>
    </cfRule>
  </conditionalFormatting>
  <conditionalFormatting sqref="E18:H18">
    <cfRule type="expression" priority="5" dxfId="0" stopIfTrue="1">
      <formula>$D26&gt;0</formula>
    </cfRule>
  </conditionalFormatting>
  <conditionalFormatting sqref="B18:D18">
    <cfRule type="expression" priority="4" dxfId="0" stopIfTrue="1">
      <formula>$D26&gt;0</formula>
    </cfRule>
  </conditionalFormatting>
  <conditionalFormatting sqref="F20">
    <cfRule type="cellIs" priority="3" dxfId="1" operator="equal" stopIfTrue="1">
      <formula>"!"</formula>
    </cfRule>
  </conditionalFormatting>
  <conditionalFormatting sqref="F21:F24">
    <cfRule type="cellIs" priority="2" dxfId="1" operator="equal" stopIfTrue="1">
      <formula>"!"</formula>
    </cfRule>
  </conditionalFormatting>
  <conditionalFormatting sqref="D20:D24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 horizontalCentered="1" verticalCentered="1"/>
  <pageMargins left="0.6299212598425197" right="0.4724409448818898" top="0.5118110236220472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0.5742187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421875" style="3" customWidth="1"/>
    <col min="37" max="244" width="11.7109375" style="3" customWidth="1"/>
    <col min="245" max="16384" width="9.00390625" style="3" customWidth="1"/>
  </cols>
  <sheetData>
    <row r="1" spans="9:10" ht="15.75">
      <c r="I1" s="142" t="s">
        <v>11</v>
      </c>
      <c r="J1" s="8" t="s">
        <v>24</v>
      </c>
    </row>
    <row r="2" spans="9:10" ht="15.75">
      <c r="I2" s="142" t="s">
        <v>113</v>
      </c>
      <c r="J2" s="1" t="str">
        <f>'Delivery note'!H3</f>
        <v>XXXXXX</v>
      </c>
    </row>
    <row r="3" spans="9:10" ht="15.75">
      <c r="I3" s="142" t="s">
        <v>35</v>
      </c>
      <c r="J3" s="50" t="str">
        <f>'Delivery note'!H4</f>
        <v>DD.MM.YYYY</v>
      </c>
    </row>
    <row r="4" spans="9:10" ht="19.5" customHeight="1">
      <c r="I4" s="143" t="s">
        <v>21</v>
      </c>
      <c r="J4" s="8">
        <f>IF(G10="",0,VLOOKUP(G10,Debitcard_List,2))</f>
        <v>0</v>
      </c>
    </row>
    <row r="6" ht="18">
      <c r="C6" s="17" t="s">
        <v>68</v>
      </c>
    </row>
    <row r="7" s="21" customFormat="1" ht="18">
      <c r="C7" s="63" t="s">
        <v>69</v>
      </c>
    </row>
    <row r="8" s="21" customFormat="1" ht="12.75"/>
    <row r="9" spans="7:9" s="21" customFormat="1" ht="12.75">
      <c r="G9" s="160" t="s">
        <v>56</v>
      </c>
      <c r="H9" s="160"/>
      <c r="I9" s="160"/>
    </row>
    <row r="10" spans="7:9" s="21" customFormat="1" ht="22.5" customHeight="1">
      <c r="G10" s="161"/>
      <c r="H10" s="162"/>
      <c r="I10" s="163"/>
    </row>
    <row r="11" spans="4:11" s="21" customFormat="1" ht="20.25" customHeight="1">
      <c r="D11" s="60"/>
      <c r="E11" s="61"/>
      <c r="F11" s="61"/>
      <c r="G11" s="61"/>
      <c r="H11" s="61"/>
      <c r="I11" s="62"/>
      <c r="J11" s="61"/>
      <c r="K11" s="61"/>
    </row>
    <row r="12" spans="3:11" s="21" customFormat="1" ht="30" customHeight="1" hidden="1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>
      <c r="B14" s="60" t="s">
        <v>70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>
      <c r="B15" s="69"/>
      <c r="C15" s="70"/>
      <c r="D15" s="71"/>
      <c r="E15" s="71"/>
      <c r="F15" s="73"/>
      <c r="G15" s="112" t="s">
        <v>71</v>
      </c>
      <c r="H15" s="114"/>
      <c r="I15" s="71"/>
      <c r="J15" s="115"/>
      <c r="K15" s="72"/>
    </row>
    <row r="16" spans="2:11" s="21" customFormat="1" ht="26.25" customHeight="1">
      <c r="B16" s="68"/>
      <c r="C16" s="68"/>
      <c r="D16" s="68"/>
      <c r="E16" s="68"/>
      <c r="F16" s="75"/>
      <c r="G16" s="87" t="s">
        <v>63</v>
      </c>
      <c r="H16" s="116"/>
      <c r="I16" s="68"/>
      <c r="J16" s="117"/>
      <c r="K16" s="113"/>
    </row>
    <row r="17" spans="2:11" s="21" customFormat="1" ht="15.75">
      <c r="B17" s="56"/>
      <c r="C17" s="69"/>
      <c r="D17" s="71"/>
      <c r="E17" s="71"/>
      <c r="F17" s="77"/>
      <c r="G17" s="118"/>
      <c r="K17" s="77"/>
    </row>
    <row r="18" spans="2:11" s="21" customFormat="1" ht="15" customHeight="1">
      <c r="B18" s="78" t="s">
        <v>2</v>
      </c>
      <c r="C18" s="79" t="s">
        <v>72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>
      <c r="B19" s="78" t="s">
        <v>3</v>
      </c>
      <c r="C19" s="80" t="s">
        <v>73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ht="12.75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>
      <c r="B22" s="60" t="s">
        <v>74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>
      <c r="B23" s="69"/>
      <c r="C23" s="69"/>
      <c r="D23" s="71"/>
      <c r="E23" s="71"/>
      <c r="F23" s="73"/>
      <c r="G23" s="157" t="s">
        <v>75</v>
      </c>
      <c r="H23" s="158"/>
      <c r="I23" s="81" t="s">
        <v>76</v>
      </c>
      <c r="J23" s="81"/>
      <c r="K23" s="73"/>
    </row>
    <row r="24" spans="2:11" s="21" customFormat="1" ht="12.75">
      <c r="B24" s="76"/>
      <c r="C24" s="76"/>
      <c r="D24" s="76"/>
      <c r="E24" s="76"/>
      <c r="F24" s="75"/>
      <c r="G24" s="82" t="s">
        <v>77</v>
      </c>
      <c r="H24" s="83" t="s">
        <v>78</v>
      </c>
      <c r="I24" s="83" t="s">
        <v>77</v>
      </c>
      <c r="J24" s="84" t="s">
        <v>78</v>
      </c>
      <c r="K24" s="75"/>
    </row>
    <row r="25" spans="2:11" s="21" customFormat="1" ht="12.75" customHeight="1">
      <c r="B25" s="76"/>
      <c r="C25" s="76"/>
      <c r="D25" s="76"/>
      <c r="E25" s="76"/>
      <c r="F25" s="75"/>
      <c r="G25" s="85" t="s">
        <v>79</v>
      </c>
      <c r="H25" s="86" t="s">
        <v>80</v>
      </c>
      <c r="I25" s="86" t="s">
        <v>79</v>
      </c>
      <c r="J25" s="86" t="s">
        <v>80</v>
      </c>
      <c r="K25" s="75"/>
    </row>
    <row r="26" spans="2:11" s="21" customFormat="1" ht="20.25" customHeight="1">
      <c r="B26" s="68"/>
      <c r="C26" s="68"/>
      <c r="D26" s="68"/>
      <c r="E26" s="68"/>
      <c r="F26" s="89"/>
      <c r="G26" s="88" t="s">
        <v>64</v>
      </c>
      <c r="H26" s="88" t="s">
        <v>65</v>
      </c>
      <c r="I26" s="88" t="s">
        <v>66</v>
      </c>
      <c r="J26" s="88" t="s">
        <v>67</v>
      </c>
      <c r="K26" s="89"/>
    </row>
    <row r="27" spans="2:11" s="21" customFormat="1" ht="19.5" customHeight="1">
      <c r="B27" s="120" t="s">
        <v>81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75" customHeight="1">
      <c r="B28" s="95" t="s">
        <v>82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>
      <c r="B29" s="99" t="s">
        <v>4</v>
      </c>
      <c r="C29" s="79" t="s">
        <v>83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>
      <c r="B30" s="99" t="s">
        <v>13</v>
      </c>
      <c r="C30" s="79" t="s">
        <v>84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>
      <c r="B31" s="99" t="s">
        <v>5</v>
      </c>
      <c r="C31" s="79" t="s">
        <v>85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>
      <c r="B32" s="99" t="s">
        <v>6</v>
      </c>
      <c r="C32" s="79" t="s">
        <v>86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>
      <c r="B33" s="99" t="s">
        <v>7</v>
      </c>
      <c r="C33" s="79" t="s">
        <v>87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>
      <c r="B34" s="100" t="s">
        <v>8</v>
      </c>
      <c r="C34" s="79" t="s">
        <v>88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>
      <c r="B35" s="99" t="s">
        <v>9</v>
      </c>
      <c r="C35" s="79" t="s">
        <v>89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75" customHeight="1">
      <c r="B36" s="95" t="s">
        <v>90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>
      <c r="B37" s="99">
        <v>2.2</v>
      </c>
      <c r="C37" s="144" t="s">
        <v>91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>
      <c r="B38" s="103" t="s">
        <v>14</v>
      </c>
      <c r="C38" s="144" t="s">
        <v>92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>
      <c r="B39" s="105" t="s">
        <v>15</v>
      </c>
      <c r="C39" s="144" t="s">
        <v>93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>
      <c r="B40" s="105" t="s">
        <v>16</v>
      </c>
      <c r="C40" s="144" t="s">
        <v>94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>
      <c r="B41" s="105" t="s">
        <v>17</v>
      </c>
      <c r="C41" s="144" t="s">
        <v>95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>
      <c r="B42" s="105" t="s">
        <v>18</v>
      </c>
      <c r="C42" s="144" t="s">
        <v>96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="21" customFormat="1" ht="12.75"/>
    <row r="45" spans="2:11" s="21" customFormat="1" ht="30" customHeight="1">
      <c r="B45" s="60" t="s">
        <v>97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>
      <c r="B46" s="69"/>
      <c r="C46" s="69"/>
      <c r="D46" s="71"/>
      <c r="E46" s="71"/>
      <c r="F46" s="73"/>
      <c r="G46" s="139" t="s">
        <v>75</v>
      </c>
      <c r="H46" s="140"/>
      <c r="I46" s="81" t="s">
        <v>76</v>
      </c>
      <c r="J46" s="81"/>
      <c r="K46" s="73"/>
    </row>
    <row r="47" spans="2:11" s="21" customFormat="1" ht="12.75">
      <c r="B47" s="76"/>
      <c r="C47" s="76"/>
      <c r="D47" s="76"/>
      <c r="E47" s="76"/>
      <c r="F47" s="75"/>
      <c r="G47" s="106" t="s">
        <v>77</v>
      </c>
      <c r="H47" s="107" t="s">
        <v>78</v>
      </c>
      <c r="I47" s="83" t="s">
        <v>77</v>
      </c>
      <c r="J47" s="84" t="s">
        <v>78</v>
      </c>
      <c r="K47" s="75"/>
    </row>
    <row r="48" spans="2:11" s="21" customFormat="1" ht="12.75" customHeight="1">
      <c r="B48" s="76"/>
      <c r="C48" s="76"/>
      <c r="D48" s="76"/>
      <c r="E48" s="76"/>
      <c r="F48" s="75"/>
      <c r="G48" s="85" t="s">
        <v>79</v>
      </c>
      <c r="H48" s="86" t="s">
        <v>80</v>
      </c>
      <c r="I48" s="86" t="s">
        <v>79</v>
      </c>
      <c r="J48" s="86" t="s">
        <v>80</v>
      </c>
      <c r="K48" s="75"/>
    </row>
    <row r="49" spans="2:11" s="21" customFormat="1" ht="20.25" customHeight="1">
      <c r="B49" s="68"/>
      <c r="C49" s="68"/>
      <c r="D49" s="68"/>
      <c r="E49" s="68"/>
      <c r="F49" s="89"/>
      <c r="G49" s="74" t="s">
        <v>64</v>
      </c>
      <c r="H49" s="74" t="s">
        <v>65</v>
      </c>
      <c r="I49" s="74" t="s">
        <v>66</v>
      </c>
      <c r="J49" s="88" t="s">
        <v>67</v>
      </c>
      <c r="K49" s="89"/>
    </row>
    <row r="50" spans="2:11" s="21" customFormat="1" ht="19.5" customHeight="1">
      <c r="B50" s="120" t="s">
        <v>98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75" customHeight="1">
      <c r="B51" s="108" t="s">
        <v>99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ht="12.75">
      <c r="B54" s="159" t="str">
        <f>"Version: "&amp;C94</f>
        <v>Version: 1.00.E0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="21" customFormat="1" ht="12.75"/>
    <row r="56" s="21" customFormat="1" ht="12.75"/>
    <row r="57" s="21" customFormat="1" ht="12.75">
      <c r="B57" s="132" t="s">
        <v>58</v>
      </c>
    </row>
    <row r="58" spans="2:7" s="21" customFormat="1" ht="18" customHeight="1">
      <c r="B58" s="133" t="s">
        <v>59</v>
      </c>
      <c r="C58" s="133"/>
      <c r="D58" s="133"/>
      <c r="E58" s="133"/>
      <c r="F58" s="133"/>
      <c r="G58" s="134" t="str">
        <f>IF(OR(G19=0,G18&gt;=G19),"OK","ERROR")</f>
        <v>OK</v>
      </c>
    </row>
    <row r="59" spans="2:10" s="21" customFormat="1" ht="18" customHeight="1">
      <c r="B59" s="135" t="s">
        <v>60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0" s="21" customFormat="1" ht="18" customHeight="1">
      <c r="B60" s="135" t="s">
        <v>61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0" s="21" customFormat="1" ht="18" customHeight="1">
      <c r="B61" s="135" t="s">
        <v>62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="21" customFormat="1" ht="18" customHeight="1"/>
    <row r="63" s="21" customFormat="1" ht="12.75">
      <c r="B63" s="55"/>
    </row>
    <row r="64" s="21" customFormat="1" ht="12.75">
      <c r="B64" s="55"/>
    </row>
    <row r="65" s="21" customFormat="1" ht="12.75"/>
    <row r="66" spans="3:4" s="21" customFormat="1" ht="12.75">
      <c r="C66" s="130" t="s">
        <v>109</v>
      </c>
      <c r="D66" s="131"/>
    </row>
    <row r="67" s="21" customFormat="1" ht="4.5" customHeight="1">
      <c r="B67" s="55"/>
    </row>
    <row r="68" spans="2:4" s="21" customFormat="1" ht="12.75" customHeight="1">
      <c r="B68" s="55"/>
      <c r="C68" s="21" t="s">
        <v>110</v>
      </c>
      <c r="D68" s="21" t="s">
        <v>30</v>
      </c>
    </row>
    <row r="69" spans="2:9" s="21" customFormat="1" ht="12.75">
      <c r="B69" s="55"/>
      <c r="C69" s="21" t="s">
        <v>25</v>
      </c>
      <c r="D69" s="21" t="s">
        <v>27</v>
      </c>
      <c r="I69" s="55"/>
    </row>
    <row r="70" spans="2:9" s="21" customFormat="1" ht="12.75">
      <c r="B70" s="55"/>
      <c r="C70" s="21" t="s">
        <v>31</v>
      </c>
      <c r="D70" s="21" t="s">
        <v>32</v>
      </c>
      <c r="I70" s="55"/>
    </row>
    <row r="71" spans="2:9" s="21" customFormat="1" ht="12.75">
      <c r="B71" s="55"/>
      <c r="C71" s="21" t="s">
        <v>111</v>
      </c>
      <c r="D71" s="21" t="s">
        <v>29</v>
      </c>
      <c r="I71" s="55"/>
    </row>
    <row r="72" spans="2:9" s="21" customFormat="1" ht="12.75">
      <c r="B72" s="55"/>
      <c r="C72" s="21" t="s">
        <v>100</v>
      </c>
      <c r="D72" s="21" t="s">
        <v>28</v>
      </c>
      <c r="I72" s="55"/>
    </row>
    <row r="73" spans="2:9" s="21" customFormat="1" ht="12.75">
      <c r="B73" s="55"/>
      <c r="I73" s="55"/>
    </row>
    <row r="74" spans="2:9" s="21" customFormat="1" ht="12.75">
      <c r="B74" s="55"/>
      <c r="I74" s="55"/>
    </row>
    <row r="75" spans="2:9" s="21" customFormat="1" ht="12.75">
      <c r="B75" s="55"/>
      <c r="I75" s="55"/>
    </row>
    <row r="76" s="21" customFormat="1" ht="12.75"/>
    <row r="77" s="21" customFormat="1" ht="12.75">
      <c r="B77" s="55"/>
    </row>
    <row r="78" spans="2:11" s="21" customFormat="1" ht="12.75">
      <c r="B78" s="55"/>
      <c r="I78" s="55"/>
      <c r="J78" s="55"/>
      <c r="K78" s="55"/>
    </row>
    <row r="79" spans="2:9" s="21" customFormat="1" ht="12.75">
      <c r="B79" s="55"/>
      <c r="I79" s="55"/>
    </row>
    <row r="80" spans="2:9" s="21" customFormat="1" ht="12.75">
      <c r="B80" s="55"/>
      <c r="I80" s="55"/>
    </row>
    <row r="81" spans="2:9" s="21" customFormat="1" ht="12.75">
      <c r="B81" s="55"/>
      <c r="I81" s="55"/>
    </row>
    <row r="82" spans="2:9" s="21" customFormat="1" ht="12.75">
      <c r="B82" s="55"/>
      <c r="I82" s="55"/>
    </row>
    <row r="83" spans="2:9" s="21" customFormat="1" ht="12.75">
      <c r="B83" s="55"/>
      <c r="I83" s="55"/>
    </row>
    <row r="84" s="21" customFormat="1" ht="19.5" customHeight="1">
      <c r="I84" s="55"/>
    </row>
    <row r="85" s="21" customFormat="1" ht="6" customHeight="1"/>
    <row r="86" s="21" customFormat="1" ht="12.75"/>
    <row r="87" s="21" customFormat="1" ht="12.75"/>
    <row r="88" s="21" customFormat="1" ht="12.75">
      <c r="B88" s="55"/>
    </row>
    <row r="89" s="21" customFormat="1" ht="12.75">
      <c r="B89" s="55"/>
    </row>
    <row r="90" s="21" customFormat="1" ht="12.75"/>
    <row r="91" spans="2:7" s="21" customFormat="1" ht="12.75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7" ht="12.75">
      <c r="B92" s="4"/>
      <c r="C92" s="5" t="str">
        <f>J1</f>
        <v>ZAVA02</v>
      </c>
      <c r="D92" s="4"/>
      <c r="E92" s="5" t="s">
        <v>26</v>
      </c>
      <c r="F92" s="5">
        <f>J4</f>
        <v>0</v>
      </c>
      <c r="G92" s="4"/>
    </row>
    <row r="93" spans="2:7" ht="12.75">
      <c r="B93" s="4"/>
      <c r="C93" s="53" t="str">
        <f>J3</f>
        <v>DD.MM.YYYY</v>
      </c>
      <c r="D93" s="122"/>
      <c r="E93" s="5"/>
      <c r="F93" s="5"/>
      <c r="G93" s="4"/>
    </row>
    <row r="94" spans="2:7" ht="12.75">
      <c r="B94" s="4"/>
      <c r="C94" s="54" t="s">
        <v>57</v>
      </c>
      <c r="D94" s="123"/>
      <c r="E94" s="5"/>
      <c r="F94" s="5"/>
      <c r="G94" s="4"/>
    </row>
    <row r="95" spans="2:7" ht="12.75">
      <c r="B95" s="4"/>
      <c r="C95" s="127" t="str">
        <f>G16</f>
        <v>Col. 01</v>
      </c>
      <c r="D95" s="124"/>
      <c r="E95" s="5"/>
      <c r="F95" s="5"/>
      <c r="G95" s="4"/>
    </row>
    <row r="96" spans="2:7" ht="12.75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23:H23"/>
    <mergeCell ref="B54:C54"/>
    <mergeCell ref="G9:I9"/>
    <mergeCell ref="G10:I10"/>
  </mergeCells>
  <dataValidations count="2">
    <dataValidation type="whole" operator="greaterThan" allowBlank="1" showInputMessage="1" showErrorMessage="1" sqref="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&amp;L&amp;"Arial,Fett"SNB Confidential&amp;C&amp;D&amp;RPage &amp;P</oddFooter>
  </headerFooter>
  <rowBreaks count="1" manualBreakCount="1">
    <brk id="9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0.5742187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421875" style="3" customWidth="1"/>
    <col min="37" max="244" width="11.7109375" style="3" customWidth="1"/>
    <col min="245" max="16384" width="9.00390625" style="3" customWidth="1"/>
  </cols>
  <sheetData>
    <row r="1" spans="9:10" ht="15.75">
      <c r="I1" s="142" t="s">
        <v>11</v>
      </c>
      <c r="J1" s="8" t="s">
        <v>24</v>
      </c>
    </row>
    <row r="2" spans="9:10" ht="15.75">
      <c r="I2" s="142" t="s">
        <v>113</v>
      </c>
      <c r="J2" s="1" t="str">
        <f>'Delivery note'!H3</f>
        <v>XXXXXX</v>
      </c>
    </row>
    <row r="3" spans="9:10" ht="15.75">
      <c r="I3" s="142" t="s">
        <v>35</v>
      </c>
      <c r="J3" s="50" t="str">
        <f>'Delivery note'!H4</f>
        <v>DD.MM.YYYY</v>
      </c>
    </row>
    <row r="4" spans="9:10" ht="19.5" customHeight="1">
      <c r="I4" s="143" t="s">
        <v>21</v>
      </c>
      <c r="J4" s="8">
        <f>IF(G10="",0,VLOOKUP(G10,Debitcard_List,2))</f>
        <v>0</v>
      </c>
    </row>
    <row r="6" ht="18">
      <c r="C6" s="17" t="s">
        <v>68</v>
      </c>
    </row>
    <row r="7" s="21" customFormat="1" ht="18">
      <c r="C7" s="63" t="s">
        <v>69</v>
      </c>
    </row>
    <row r="8" s="21" customFormat="1" ht="12.75"/>
    <row r="9" spans="7:9" s="21" customFormat="1" ht="12.75">
      <c r="G9" s="160" t="s">
        <v>56</v>
      </c>
      <c r="H9" s="160"/>
      <c r="I9" s="160"/>
    </row>
    <row r="10" spans="7:9" s="21" customFormat="1" ht="22.5" customHeight="1">
      <c r="G10" s="161"/>
      <c r="H10" s="162"/>
      <c r="I10" s="163"/>
    </row>
    <row r="11" spans="4:11" s="21" customFormat="1" ht="20.25" customHeight="1">
      <c r="D11" s="60"/>
      <c r="E11" s="61"/>
      <c r="F11" s="61"/>
      <c r="G11" s="61"/>
      <c r="H11" s="61"/>
      <c r="I11" s="62"/>
      <c r="J11" s="61"/>
      <c r="K11" s="61"/>
    </row>
    <row r="12" spans="3:11" s="21" customFormat="1" ht="30" customHeight="1" hidden="1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>
      <c r="B14" s="60" t="s">
        <v>70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>
      <c r="B15" s="69"/>
      <c r="C15" s="70"/>
      <c r="D15" s="71"/>
      <c r="E15" s="71"/>
      <c r="F15" s="73"/>
      <c r="G15" s="112" t="s">
        <v>71</v>
      </c>
      <c r="H15" s="114"/>
      <c r="I15" s="71"/>
      <c r="J15" s="115"/>
      <c r="K15" s="72"/>
    </row>
    <row r="16" spans="2:11" s="21" customFormat="1" ht="26.25" customHeight="1">
      <c r="B16" s="68"/>
      <c r="C16" s="68"/>
      <c r="D16" s="68"/>
      <c r="E16" s="68"/>
      <c r="F16" s="75"/>
      <c r="G16" s="87" t="s">
        <v>63</v>
      </c>
      <c r="H16" s="116"/>
      <c r="I16" s="68"/>
      <c r="J16" s="117"/>
      <c r="K16" s="113"/>
    </row>
    <row r="17" spans="2:11" s="21" customFormat="1" ht="15.75">
      <c r="B17" s="56"/>
      <c r="C17" s="69"/>
      <c r="D17" s="71"/>
      <c r="E17" s="71"/>
      <c r="F17" s="77"/>
      <c r="G17" s="118"/>
      <c r="K17" s="77"/>
    </row>
    <row r="18" spans="2:11" s="21" customFormat="1" ht="15" customHeight="1">
      <c r="B18" s="78" t="s">
        <v>2</v>
      </c>
      <c r="C18" s="79" t="s">
        <v>72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>
      <c r="B19" s="78" t="s">
        <v>3</v>
      </c>
      <c r="C19" s="80" t="s">
        <v>73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ht="12.75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>
      <c r="B22" s="60" t="s">
        <v>74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>
      <c r="B23" s="69"/>
      <c r="C23" s="69"/>
      <c r="D23" s="71"/>
      <c r="E23" s="71"/>
      <c r="F23" s="73"/>
      <c r="G23" s="157" t="s">
        <v>75</v>
      </c>
      <c r="H23" s="158"/>
      <c r="I23" s="81" t="s">
        <v>76</v>
      </c>
      <c r="J23" s="81"/>
      <c r="K23" s="73"/>
    </row>
    <row r="24" spans="2:11" s="21" customFormat="1" ht="12.75">
      <c r="B24" s="76"/>
      <c r="C24" s="76"/>
      <c r="D24" s="76"/>
      <c r="E24" s="76"/>
      <c r="F24" s="75"/>
      <c r="G24" s="82" t="s">
        <v>77</v>
      </c>
      <c r="H24" s="83" t="s">
        <v>78</v>
      </c>
      <c r="I24" s="83" t="s">
        <v>77</v>
      </c>
      <c r="J24" s="84" t="s">
        <v>78</v>
      </c>
      <c r="K24" s="75"/>
    </row>
    <row r="25" spans="2:11" s="21" customFormat="1" ht="12.75" customHeight="1">
      <c r="B25" s="76"/>
      <c r="C25" s="76"/>
      <c r="D25" s="76"/>
      <c r="E25" s="76"/>
      <c r="F25" s="75"/>
      <c r="G25" s="85" t="s">
        <v>79</v>
      </c>
      <c r="H25" s="86" t="s">
        <v>80</v>
      </c>
      <c r="I25" s="86" t="s">
        <v>79</v>
      </c>
      <c r="J25" s="86" t="s">
        <v>80</v>
      </c>
      <c r="K25" s="75"/>
    </row>
    <row r="26" spans="2:11" s="21" customFormat="1" ht="20.25" customHeight="1">
      <c r="B26" s="68"/>
      <c r="C26" s="68"/>
      <c r="D26" s="68"/>
      <c r="E26" s="68"/>
      <c r="F26" s="89"/>
      <c r="G26" s="88" t="s">
        <v>64</v>
      </c>
      <c r="H26" s="88" t="s">
        <v>65</v>
      </c>
      <c r="I26" s="88" t="s">
        <v>66</v>
      </c>
      <c r="J26" s="88" t="s">
        <v>67</v>
      </c>
      <c r="K26" s="89"/>
    </row>
    <row r="27" spans="2:11" s="21" customFormat="1" ht="19.5" customHeight="1">
      <c r="B27" s="120" t="s">
        <v>81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75" customHeight="1">
      <c r="B28" s="95" t="s">
        <v>82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>
      <c r="B29" s="99" t="s">
        <v>4</v>
      </c>
      <c r="C29" s="79" t="s">
        <v>83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>
      <c r="B30" s="99" t="s">
        <v>13</v>
      </c>
      <c r="C30" s="79" t="s">
        <v>84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>
      <c r="B31" s="99" t="s">
        <v>5</v>
      </c>
      <c r="C31" s="79" t="s">
        <v>85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>
      <c r="B32" s="99" t="s">
        <v>6</v>
      </c>
      <c r="C32" s="79" t="s">
        <v>86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>
      <c r="B33" s="99" t="s">
        <v>7</v>
      </c>
      <c r="C33" s="79" t="s">
        <v>87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>
      <c r="B34" s="100" t="s">
        <v>8</v>
      </c>
      <c r="C34" s="79" t="s">
        <v>88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>
      <c r="B35" s="99" t="s">
        <v>9</v>
      </c>
      <c r="C35" s="79" t="s">
        <v>89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75" customHeight="1">
      <c r="B36" s="95" t="s">
        <v>90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>
      <c r="B37" s="99">
        <v>2.2</v>
      </c>
      <c r="C37" s="144" t="s">
        <v>91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>
      <c r="B38" s="103" t="s">
        <v>14</v>
      </c>
      <c r="C38" s="144" t="s">
        <v>92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>
      <c r="B39" s="105" t="s">
        <v>15</v>
      </c>
      <c r="C39" s="144" t="s">
        <v>93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>
      <c r="B40" s="105" t="s">
        <v>16</v>
      </c>
      <c r="C40" s="144" t="s">
        <v>94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>
      <c r="B41" s="105" t="s">
        <v>17</v>
      </c>
      <c r="C41" s="144" t="s">
        <v>95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>
      <c r="B42" s="105" t="s">
        <v>18</v>
      </c>
      <c r="C42" s="144" t="s">
        <v>96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="21" customFormat="1" ht="12.75"/>
    <row r="45" spans="2:11" s="21" customFormat="1" ht="30" customHeight="1">
      <c r="B45" s="60" t="s">
        <v>97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>
      <c r="B46" s="69"/>
      <c r="C46" s="69"/>
      <c r="D46" s="71"/>
      <c r="E46" s="71"/>
      <c r="F46" s="73"/>
      <c r="G46" s="146" t="s">
        <v>75</v>
      </c>
      <c r="H46" s="147"/>
      <c r="I46" s="81" t="s">
        <v>76</v>
      </c>
      <c r="J46" s="81"/>
      <c r="K46" s="73"/>
    </row>
    <row r="47" spans="2:11" s="21" customFormat="1" ht="12.75">
      <c r="B47" s="76"/>
      <c r="C47" s="76"/>
      <c r="D47" s="76"/>
      <c r="E47" s="76"/>
      <c r="F47" s="75"/>
      <c r="G47" s="106" t="s">
        <v>77</v>
      </c>
      <c r="H47" s="107" t="s">
        <v>78</v>
      </c>
      <c r="I47" s="83" t="s">
        <v>77</v>
      </c>
      <c r="J47" s="84" t="s">
        <v>78</v>
      </c>
      <c r="K47" s="75"/>
    </row>
    <row r="48" spans="2:11" s="21" customFormat="1" ht="12.75" customHeight="1">
      <c r="B48" s="76"/>
      <c r="C48" s="76"/>
      <c r="D48" s="76"/>
      <c r="E48" s="76"/>
      <c r="F48" s="75"/>
      <c r="G48" s="85" t="s">
        <v>79</v>
      </c>
      <c r="H48" s="86" t="s">
        <v>80</v>
      </c>
      <c r="I48" s="86" t="s">
        <v>79</v>
      </c>
      <c r="J48" s="86" t="s">
        <v>80</v>
      </c>
      <c r="K48" s="75"/>
    </row>
    <row r="49" spans="2:11" s="21" customFormat="1" ht="20.25" customHeight="1">
      <c r="B49" s="68"/>
      <c r="C49" s="68"/>
      <c r="D49" s="68"/>
      <c r="E49" s="68"/>
      <c r="F49" s="89"/>
      <c r="G49" s="74" t="s">
        <v>64</v>
      </c>
      <c r="H49" s="74" t="s">
        <v>65</v>
      </c>
      <c r="I49" s="74" t="s">
        <v>66</v>
      </c>
      <c r="J49" s="88" t="s">
        <v>67</v>
      </c>
      <c r="K49" s="89"/>
    </row>
    <row r="50" spans="2:11" s="21" customFormat="1" ht="19.5" customHeight="1">
      <c r="B50" s="120" t="s">
        <v>98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75" customHeight="1">
      <c r="B51" s="108" t="s">
        <v>99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ht="12.75">
      <c r="B54" s="159" t="str">
        <f>"Version: "&amp;C94</f>
        <v>Version: 1.00.E0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="21" customFormat="1" ht="12.75"/>
    <row r="56" s="21" customFormat="1" ht="12.75"/>
    <row r="57" s="21" customFormat="1" ht="12.75">
      <c r="B57" s="132" t="s">
        <v>58</v>
      </c>
    </row>
    <row r="58" spans="2:7" s="21" customFormat="1" ht="18" customHeight="1">
      <c r="B58" s="133" t="s">
        <v>59</v>
      </c>
      <c r="C58" s="133"/>
      <c r="D58" s="133"/>
      <c r="E58" s="133"/>
      <c r="F58" s="133"/>
      <c r="G58" s="134" t="str">
        <f>IF(OR(G19=0,G18&gt;=G19),"OK","ERROR")</f>
        <v>OK</v>
      </c>
    </row>
    <row r="59" spans="2:10" s="21" customFormat="1" ht="18" customHeight="1">
      <c r="B59" s="135" t="s">
        <v>60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0" s="21" customFormat="1" ht="18" customHeight="1">
      <c r="B60" s="135" t="s">
        <v>61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0" s="21" customFormat="1" ht="18" customHeight="1">
      <c r="B61" s="135" t="s">
        <v>62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="21" customFormat="1" ht="18" customHeight="1"/>
    <row r="63" s="21" customFormat="1" ht="12.75">
      <c r="B63" s="55"/>
    </row>
    <row r="64" s="21" customFormat="1" ht="12.75">
      <c r="B64" s="55"/>
    </row>
    <row r="65" s="21" customFormat="1" ht="12.75"/>
    <row r="66" spans="3:4" s="21" customFormat="1" ht="12.75">
      <c r="C66" s="130" t="s">
        <v>109</v>
      </c>
      <c r="D66" s="131"/>
    </row>
    <row r="67" s="21" customFormat="1" ht="4.5" customHeight="1">
      <c r="B67" s="55"/>
    </row>
    <row r="68" spans="2:4" s="21" customFormat="1" ht="12.75" customHeight="1">
      <c r="B68" s="55"/>
      <c r="C68" s="21" t="s">
        <v>110</v>
      </c>
      <c r="D68" s="21" t="s">
        <v>30</v>
      </c>
    </row>
    <row r="69" spans="2:9" s="21" customFormat="1" ht="12.75">
      <c r="B69" s="55"/>
      <c r="C69" s="21" t="s">
        <v>25</v>
      </c>
      <c r="D69" s="21" t="s">
        <v>27</v>
      </c>
      <c r="I69" s="55"/>
    </row>
    <row r="70" spans="2:9" s="21" customFormat="1" ht="12.75">
      <c r="B70" s="55"/>
      <c r="C70" s="21" t="s">
        <v>31</v>
      </c>
      <c r="D70" s="21" t="s">
        <v>32</v>
      </c>
      <c r="I70" s="55"/>
    </row>
    <row r="71" spans="2:9" s="21" customFormat="1" ht="12.75">
      <c r="B71" s="55"/>
      <c r="C71" s="21" t="s">
        <v>111</v>
      </c>
      <c r="D71" s="21" t="s">
        <v>29</v>
      </c>
      <c r="I71" s="55"/>
    </row>
    <row r="72" spans="2:9" s="21" customFormat="1" ht="12.75">
      <c r="B72" s="55"/>
      <c r="C72" s="21" t="s">
        <v>100</v>
      </c>
      <c r="D72" s="21" t="s">
        <v>28</v>
      </c>
      <c r="I72" s="55"/>
    </row>
    <row r="73" spans="2:9" s="21" customFormat="1" ht="12.75">
      <c r="B73" s="55"/>
      <c r="I73" s="55"/>
    </row>
    <row r="74" spans="2:9" s="21" customFormat="1" ht="12.75">
      <c r="B74" s="55"/>
      <c r="I74" s="55"/>
    </row>
    <row r="75" spans="2:9" s="21" customFormat="1" ht="12.75">
      <c r="B75" s="55"/>
      <c r="I75" s="55"/>
    </row>
    <row r="76" s="21" customFormat="1" ht="12.75"/>
    <row r="77" s="21" customFormat="1" ht="12.75">
      <c r="B77" s="55"/>
    </row>
    <row r="78" spans="2:11" s="21" customFormat="1" ht="12.75">
      <c r="B78" s="55"/>
      <c r="I78" s="55"/>
      <c r="J78" s="55"/>
      <c r="K78" s="55"/>
    </row>
    <row r="79" spans="2:9" s="21" customFormat="1" ht="12.75">
      <c r="B79" s="55"/>
      <c r="I79" s="55"/>
    </row>
    <row r="80" spans="2:9" s="21" customFormat="1" ht="12.75">
      <c r="B80" s="55"/>
      <c r="I80" s="55"/>
    </row>
    <row r="81" spans="2:9" s="21" customFormat="1" ht="12.75">
      <c r="B81" s="55"/>
      <c r="I81" s="55"/>
    </row>
    <row r="82" spans="2:9" s="21" customFormat="1" ht="12.75">
      <c r="B82" s="55"/>
      <c r="I82" s="55"/>
    </row>
    <row r="83" spans="2:9" s="21" customFormat="1" ht="12.75">
      <c r="B83" s="55"/>
      <c r="I83" s="55"/>
    </row>
    <row r="84" s="21" customFormat="1" ht="19.5" customHeight="1">
      <c r="I84" s="55"/>
    </row>
    <row r="85" s="21" customFormat="1" ht="6" customHeight="1"/>
    <row r="86" s="21" customFormat="1" ht="12.75"/>
    <row r="87" s="21" customFormat="1" ht="12.75"/>
    <row r="88" s="21" customFormat="1" ht="12.75">
      <c r="B88" s="55"/>
    </row>
    <row r="89" s="21" customFormat="1" ht="12.75">
      <c r="B89" s="55"/>
    </row>
    <row r="90" s="21" customFormat="1" ht="12.75"/>
    <row r="91" spans="2:7" s="21" customFormat="1" ht="12.75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7" ht="12.75">
      <c r="B92" s="4"/>
      <c r="C92" s="5" t="str">
        <f>J1</f>
        <v>ZAVA02</v>
      </c>
      <c r="D92" s="4"/>
      <c r="E92" s="5" t="s">
        <v>26</v>
      </c>
      <c r="F92" s="5">
        <f>J4</f>
        <v>0</v>
      </c>
      <c r="G92" s="4"/>
    </row>
    <row r="93" spans="2:7" ht="12.75">
      <c r="B93" s="4"/>
      <c r="C93" s="53" t="str">
        <f>J3</f>
        <v>DD.MM.YYYY</v>
      </c>
      <c r="D93" s="122"/>
      <c r="E93" s="5"/>
      <c r="F93" s="5"/>
      <c r="G93" s="4"/>
    </row>
    <row r="94" spans="2:7" ht="12.75">
      <c r="B94" s="4"/>
      <c r="C94" s="54" t="s">
        <v>57</v>
      </c>
      <c r="D94" s="123"/>
      <c r="E94" s="5"/>
      <c r="F94" s="5"/>
      <c r="G94" s="4"/>
    </row>
    <row r="95" spans="2:7" ht="12.75">
      <c r="B95" s="4"/>
      <c r="C95" s="127" t="str">
        <f>G16</f>
        <v>Col. 01</v>
      </c>
      <c r="D95" s="124"/>
      <c r="E95" s="5"/>
      <c r="F95" s="5"/>
      <c r="G95" s="4"/>
    </row>
    <row r="96" spans="2:7" ht="12.75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&amp;L&amp;"Arial,Fett"SNB Confidential&amp;C&amp;D&amp;RPage &amp;P</oddFooter>
  </headerFooter>
  <rowBreaks count="1" manualBreakCount="1">
    <brk id="9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0.5742187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421875" style="3" customWidth="1"/>
    <col min="37" max="244" width="11.7109375" style="3" customWidth="1"/>
    <col min="245" max="16384" width="9.00390625" style="3" customWidth="1"/>
  </cols>
  <sheetData>
    <row r="1" spans="9:10" ht="15.75">
      <c r="I1" s="142" t="s">
        <v>11</v>
      </c>
      <c r="J1" s="8" t="s">
        <v>24</v>
      </c>
    </row>
    <row r="2" spans="9:10" ht="15.75">
      <c r="I2" s="142" t="s">
        <v>113</v>
      </c>
      <c r="J2" s="1" t="str">
        <f>'Delivery note'!H3</f>
        <v>XXXXXX</v>
      </c>
    </row>
    <row r="3" spans="9:10" ht="15.75">
      <c r="I3" s="142" t="s">
        <v>35</v>
      </c>
      <c r="J3" s="50" t="str">
        <f>'Delivery note'!H4</f>
        <v>DD.MM.YYYY</v>
      </c>
    </row>
    <row r="4" spans="9:10" ht="19.5" customHeight="1">
      <c r="I4" s="143" t="s">
        <v>21</v>
      </c>
      <c r="J4" s="8">
        <f>IF(G10="",0,VLOOKUP(G10,Debitcard_List,2))</f>
        <v>0</v>
      </c>
    </row>
    <row r="6" ht="18">
      <c r="C6" s="17" t="s">
        <v>68</v>
      </c>
    </row>
    <row r="7" s="21" customFormat="1" ht="18">
      <c r="C7" s="63" t="s">
        <v>69</v>
      </c>
    </row>
    <row r="8" s="21" customFormat="1" ht="12.75"/>
    <row r="9" spans="7:9" s="21" customFormat="1" ht="12.75">
      <c r="G9" s="160" t="s">
        <v>56</v>
      </c>
      <c r="H9" s="160"/>
      <c r="I9" s="160"/>
    </row>
    <row r="10" spans="7:9" s="21" customFormat="1" ht="22.5" customHeight="1">
      <c r="G10" s="161"/>
      <c r="H10" s="162"/>
      <c r="I10" s="163"/>
    </row>
    <row r="11" spans="4:11" s="21" customFormat="1" ht="20.25" customHeight="1">
      <c r="D11" s="60"/>
      <c r="E11" s="61"/>
      <c r="F11" s="61"/>
      <c r="G11" s="61"/>
      <c r="H11" s="61"/>
      <c r="I11" s="62"/>
      <c r="J11" s="61"/>
      <c r="K11" s="61"/>
    </row>
    <row r="12" spans="3:11" s="21" customFormat="1" ht="30" customHeight="1" hidden="1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>
      <c r="B14" s="60" t="s">
        <v>70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>
      <c r="B15" s="69"/>
      <c r="C15" s="70"/>
      <c r="D15" s="71"/>
      <c r="E15" s="71"/>
      <c r="F15" s="73"/>
      <c r="G15" s="112" t="s">
        <v>71</v>
      </c>
      <c r="H15" s="114"/>
      <c r="I15" s="71"/>
      <c r="J15" s="115"/>
      <c r="K15" s="72"/>
    </row>
    <row r="16" spans="2:11" s="21" customFormat="1" ht="26.25" customHeight="1">
      <c r="B16" s="68"/>
      <c r="C16" s="68"/>
      <c r="D16" s="68"/>
      <c r="E16" s="68"/>
      <c r="F16" s="75"/>
      <c r="G16" s="87" t="s">
        <v>63</v>
      </c>
      <c r="H16" s="116"/>
      <c r="I16" s="68"/>
      <c r="J16" s="117"/>
      <c r="K16" s="113"/>
    </row>
    <row r="17" spans="2:11" s="21" customFormat="1" ht="15.75">
      <c r="B17" s="56"/>
      <c r="C17" s="69"/>
      <c r="D17" s="71"/>
      <c r="E17" s="71"/>
      <c r="F17" s="77"/>
      <c r="G17" s="118"/>
      <c r="K17" s="77"/>
    </row>
    <row r="18" spans="2:11" s="21" customFormat="1" ht="15" customHeight="1">
      <c r="B18" s="78" t="s">
        <v>2</v>
      </c>
      <c r="C18" s="79" t="s">
        <v>72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>
      <c r="B19" s="78" t="s">
        <v>3</v>
      </c>
      <c r="C19" s="80" t="s">
        <v>73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ht="12.75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>
      <c r="B22" s="60" t="s">
        <v>74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>
      <c r="B23" s="69"/>
      <c r="C23" s="69"/>
      <c r="D23" s="71"/>
      <c r="E23" s="71"/>
      <c r="F23" s="73"/>
      <c r="G23" s="157" t="s">
        <v>75</v>
      </c>
      <c r="H23" s="158"/>
      <c r="I23" s="81" t="s">
        <v>76</v>
      </c>
      <c r="J23" s="81"/>
      <c r="K23" s="73"/>
    </row>
    <row r="24" spans="2:11" s="21" customFormat="1" ht="12.75">
      <c r="B24" s="76"/>
      <c r="C24" s="76"/>
      <c r="D24" s="76"/>
      <c r="E24" s="76"/>
      <c r="F24" s="75"/>
      <c r="G24" s="82" t="s">
        <v>77</v>
      </c>
      <c r="H24" s="83" t="s">
        <v>78</v>
      </c>
      <c r="I24" s="83" t="s">
        <v>77</v>
      </c>
      <c r="J24" s="84" t="s">
        <v>78</v>
      </c>
      <c r="K24" s="75"/>
    </row>
    <row r="25" spans="2:11" s="21" customFormat="1" ht="12.75" customHeight="1">
      <c r="B25" s="76"/>
      <c r="C25" s="76"/>
      <c r="D25" s="76"/>
      <c r="E25" s="76"/>
      <c r="F25" s="75"/>
      <c r="G25" s="85" t="s">
        <v>79</v>
      </c>
      <c r="H25" s="86" t="s">
        <v>80</v>
      </c>
      <c r="I25" s="86" t="s">
        <v>79</v>
      </c>
      <c r="J25" s="86" t="s">
        <v>80</v>
      </c>
      <c r="K25" s="75"/>
    </row>
    <row r="26" spans="2:11" s="21" customFormat="1" ht="20.25" customHeight="1">
      <c r="B26" s="68"/>
      <c r="C26" s="68"/>
      <c r="D26" s="68"/>
      <c r="E26" s="68"/>
      <c r="F26" s="89"/>
      <c r="G26" s="88" t="s">
        <v>64</v>
      </c>
      <c r="H26" s="88" t="s">
        <v>65</v>
      </c>
      <c r="I26" s="88" t="s">
        <v>66</v>
      </c>
      <c r="J26" s="88" t="s">
        <v>67</v>
      </c>
      <c r="K26" s="89"/>
    </row>
    <row r="27" spans="2:11" s="21" customFormat="1" ht="19.5" customHeight="1">
      <c r="B27" s="120" t="s">
        <v>81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75" customHeight="1">
      <c r="B28" s="95" t="s">
        <v>82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>
      <c r="B29" s="99" t="s">
        <v>4</v>
      </c>
      <c r="C29" s="79" t="s">
        <v>83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>
      <c r="B30" s="99" t="s">
        <v>13</v>
      </c>
      <c r="C30" s="79" t="s">
        <v>84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>
      <c r="B31" s="99" t="s">
        <v>5</v>
      </c>
      <c r="C31" s="79" t="s">
        <v>85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>
      <c r="B32" s="99" t="s">
        <v>6</v>
      </c>
      <c r="C32" s="79" t="s">
        <v>86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>
      <c r="B33" s="99" t="s">
        <v>7</v>
      </c>
      <c r="C33" s="79" t="s">
        <v>87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>
      <c r="B34" s="100" t="s">
        <v>8</v>
      </c>
      <c r="C34" s="79" t="s">
        <v>88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>
      <c r="B35" s="99" t="s">
        <v>9</v>
      </c>
      <c r="C35" s="79" t="s">
        <v>89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75" customHeight="1">
      <c r="B36" s="95" t="s">
        <v>90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>
      <c r="B37" s="99">
        <v>2.2</v>
      </c>
      <c r="C37" s="144" t="s">
        <v>91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>
      <c r="B38" s="103" t="s">
        <v>14</v>
      </c>
      <c r="C38" s="144" t="s">
        <v>92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>
      <c r="B39" s="105" t="s">
        <v>15</v>
      </c>
      <c r="C39" s="144" t="s">
        <v>93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>
      <c r="B40" s="105" t="s">
        <v>16</v>
      </c>
      <c r="C40" s="144" t="s">
        <v>94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>
      <c r="B41" s="105" t="s">
        <v>17</v>
      </c>
      <c r="C41" s="144" t="s">
        <v>95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>
      <c r="B42" s="105" t="s">
        <v>18</v>
      </c>
      <c r="C42" s="144" t="s">
        <v>96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="21" customFormat="1" ht="12.75"/>
    <row r="45" spans="2:11" s="21" customFormat="1" ht="30" customHeight="1">
      <c r="B45" s="60" t="s">
        <v>97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>
      <c r="B46" s="69"/>
      <c r="C46" s="69"/>
      <c r="D46" s="71"/>
      <c r="E46" s="71"/>
      <c r="F46" s="73"/>
      <c r="G46" s="146" t="s">
        <v>75</v>
      </c>
      <c r="H46" s="147"/>
      <c r="I46" s="81" t="s">
        <v>76</v>
      </c>
      <c r="J46" s="81"/>
      <c r="K46" s="73"/>
    </row>
    <row r="47" spans="2:11" s="21" customFormat="1" ht="12.75">
      <c r="B47" s="76"/>
      <c r="C47" s="76"/>
      <c r="D47" s="76"/>
      <c r="E47" s="76"/>
      <c r="F47" s="75"/>
      <c r="G47" s="106" t="s">
        <v>77</v>
      </c>
      <c r="H47" s="107" t="s">
        <v>78</v>
      </c>
      <c r="I47" s="83" t="s">
        <v>77</v>
      </c>
      <c r="J47" s="84" t="s">
        <v>78</v>
      </c>
      <c r="K47" s="75"/>
    </row>
    <row r="48" spans="2:11" s="21" customFormat="1" ht="12.75" customHeight="1">
      <c r="B48" s="76"/>
      <c r="C48" s="76"/>
      <c r="D48" s="76"/>
      <c r="E48" s="76"/>
      <c r="F48" s="75"/>
      <c r="G48" s="85" t="s">
        <v>79</v>
      </c>
      <c r="H48" s="86" t="s">
        <v>80</v>
      </c>
      <c r="I48" s="86" t="s">
        <v>79</v>
      </c>
      <c r="J48" s="86" t="s">
        <v>80</v>
      </c>
      <c r="K48" s="75"/>
    </row>
    <row r="49" spans="2:11" s="21" customFormat="1" ht="20.25" customHeight="1">
      <c r="B49" s="68"/>
      <c r="C49" s="68"/>
      <c r="D49" s="68"/>
      <c r="E49" s="68"/>
      <c r="F49" s="89"/>
      <c r="G49" s="74" t="s">
        <v>64</v>
      </c>
      <c r="H49" s="74" t="s">
        <v>65</v>
      </c>
      <c r="I49" s="74" t="s">
        <v>66</v>
      </c>
      <c r="J49" s="88" t="s">
        <v>67</v>
      </c>
      <c r="K49" s="89"/>
    </row>
    <row r="50" spans="2:11" s="21" customFormat="1" ht="19.5" customHeight="1">
      <c r="B50" s="120" t="s">
        <v>98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75" customHeight="1">
      <c r="B51" s="108" t="s">
        <v>99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ht="12.75">
      <c r="B54" s="159" t="str">
        <f>"Version: "&amp;C94</f>
        <v>Version: 1.00.E0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="21" customFormat="1" ht="12.75"/>
    <row r="56" s="21" customFormat="1" ht="12.75"/>
    <row r="57" s="21" customFormat="1" ht="12.75">
      <c r="B57" s="132" t="s">
        <v>58</v>
      </c>
    </row>
    <row r="58" spans="2:7" s="21" customFormat="1" ht="18" customHeight="1">
      <c r="B58" s="133" t="s">
        <v>59</v>
      </c>
      <c r="C58" s="133"/>
      <c r="D58" s="133"/>
      <c r="E58" s="133"/>
      <c r="F58" s="133"/>
      <c r="G58" s="134" t="str">
        <f>IF(OR(G19=0,G18&gt;=G19),"OK","ERROR")</f>
        <v>OK</v>
      </c>
    </row>
    <row r="59" spans="2:10" s="21" customFormat="1" ht="18" customHeight="1">
      <c r="B59" s="135" t="s">
        <v>60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0" s="21" customFormat="1" ht="18" customHeight="1">
      <c r="B60" s="135" t="s">
        <v>61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0" s="21" customFormat="1" ht="18" customHeight="1">
      <c r="B61" s="135" t="s">
        <v>62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="21" customFormat="1" ht="18" customHeight="1"/>
    <row r="63" s="21" customFormat="1" ht="12.75">
      <c r="B63" s="55"/>
    </row>
    <row r="64" s="21" customFormat="1" ht="12.75">
      <c r="B64" s="55"/>
    </row>
    <row r="65" s="21" customFormat="1" ht="12.75"/>
    <row r="66" spans="3:4" s="21" customFormat="1" ht="12.75">
      <c r="C66" s="130" t="s">
        <v>109</v>
      </c>
      <c r="D66" s="131"/>
    </row>
    <row r="67" s="21" customFormat="1" ht="4.5" customHeight="1">
      <c r="B67" s="55"/>
    </row>
    <row r="68" spans="2:4" s="21" customFormat="1" ht="12.75" customHeight="1">
      <c r="B68" s="55"/>
      <c r="C68" s="21" t="s">
        <v>110</v>
      </c>
      <c r="D68" s="21" t="s">
        <v>30</v>
      </c>
    </row>
    <row r="69" spans="2:9" s="21" customFormat="1" ht="12.75">
      <c r="B69" s="55"/>
      <c r="C69" s="21" t="s">
        <v>25</v>
      </c>
      <c r="D69" s="21" t="s">
        <v>27</v>
      </c>
      <c r="I69" s="55"/>
    </row>
    <row r="70" spans="2:9" s="21" customFormat="1" ht="12.75">
      <c r="B70" s="55"/>
      <c r="C70" s="21" t="s">
        <v>31</v>
      </c>
      <c r="D70" s="21" t="s">
        <v>32</v>
      </c>
      <c r="I70" s="55"/>
    </row>
    <row r="71" spans="2:9" s="21" customFormat="1" ht="12.75">
      <c r="B71" s="55"/>
      <c r="C71" s="21" t="s">
        <v>111</v>
      </c>
      <c r="D71" s="21" t="s">
        <v>29</v>
      </c>
      <c r="I71" s="55"/>
    </row>
    <row r="72" spans="2:9" s="21" customFormat="1" ht="12.75">
      <c r="B72" s="55"/>
      <c r="C72" s="21" t="s">
        <v>100</v>
      </c>
      <c r="D72" s="21" t="s">
        <v>28</v>
      </c>
      <c r="I72" s="55"/>
    </row>
    <row r="73" spans="2:9" s="21" customFormat="1" ht="12.75">
      <c r="B73" s="55"/>
      <c r="I73" s="55"/>
    </row>
    <row r="74" spans="2:9" s="21" customFormat="1" ht="12.75">
      <c r="B74" s="55"/>
      <c r="I74" s="55"/>
    </row>
    <row r="75" spans="2:9" s="21" customFormat="1" ht="12.75">
      <c r="B75" s="55"/>
      <c r="I75" s="55"/>
    </row>
    <row r="76" s="21" customFormat="1" ht="12.75"/>
    <row r="77" s="21" customFormat="1" ht="12.75">
      <c r="B77" s="55"/>
    </row>
    <row r="78" spans="2:11" s="21" customFormat="1" ht="12.75">
      <c r="B78" s="55"/>
      <c r="I78" s="55"/>
      <c r="J78" s="55"/>
      <c r="K78" s="55"/>
    </row>
    <row r="79" spans="2:9" s="21" customFormat="1" ht="12.75">
      <c r="B79" s="55"/>
      <c r="I79" s="55"/>
    </row>
    <row r="80" spans="2:9" s="21" customFormat="1" ht="12.75">
      <c r="B80" s="55"/>
      <c r="I80" s="55"/>
    </row>
    <row r="81" spans="2:9" s="21" customFormat="1" ht="12.75">
      <c r="B81" s="55"/>
      <c r="I81" s="55"/>
    </row>
    <row r="82" spans="2:9" s="21" customFormat="1" ht="12.75">
      <c r="B82" s="55"/>
      <c r="I82" s="55"/>
    </row>
    <row r="83" spans="2:9" s="21" customFormat="1" ht="12.75">
      <c r="B83" s="55"/>
      <c r="I83" s="55"/>
    </row>
    <row r="84" s="21" customFormat="1" ht="19.5" customHeight="1">
      <c r="I84" s="55"/>
    </row>
    <row r="85" s="21" customFormat="1" ht="6" customHeight="1"/>
    <row r="86" s="21" customFormat="1" ht="12.75"/>
    <row r="87" s="21" customFormat="1" ht="12.75"/>
    <row r="88" s="21" customFormat="1" ht="12.75">
      <c r="B88" s="55"/>
    </row>
    <row r="89" s="21" customFormat="1" ht="12.75">
      <c r="B89" s="55"/>
    </row>
    <row r="90" s="21" customFormat="1" ht="12.75"/>
    <row r="91" spans="2:7" s="21" customFormat="1" ht="12.75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7" ht="12.75">
      <c r="B92" s="4"/>
      <c r="C92" s="5" t="str">
        <f>J1</f>
        <v>ZAVA02</v>
      </c>
      <c r="D92" s="4"/>
      <c r="E92" s="5" t="s">
        <v>26</v>
      </c>
      <c r="F92" s="5">
        <f>J4</f>
        <v>0</v>
      </c>
      <c r="G92" s="4"/>
    </row>
    <row r="93" spans="2:7" ht="12.75">
      <c r="B93" s="4"/>
      <c r="C93" s="53" t="str">
        <f>J3</f>
        <v>DD.MM.YYYY</v>
      </c>
      <c r="D93" s="122"/>
      <c r="E93" s="5"/>
      <c r="F93" s="5"/>
      <c r="G93" s="4"/>
    </row>
    <row r="94" spans="2:7" ht="12.75">
      <c r="B94" s="4"/>
      <c r="C94" s="54" t="s">
        <v>57</v>
      </c>
      <c r="D94" s="123"/>
      <c r="E94" s="5"/>
      <c r="F94" s="5"/>
      <c r="G94" s="4"/>
    </row>
    <row r="95" spans="2:7" ht="12.75">
      <c r="B95" s="4"/>
      <c r="C95" s="127" t="str">
        <f>G16</f>
        <v>Col. 01</v>
      </c>
      <c r="D95" s="124"/>
      <c r="E95" s="5"/>
      <c r="F95" s="5"/>
      <c r="G95" s="4"/>
    </row>
    <row r="96" spans="2:7" ht="12.75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&amp;L&amp;"Arial,Fett"SNB Confidential&amp;C&amp;D&amp;RPage &amp;P</oddFooter>
  </headerFooter>
  <rowBreaks count="1" manualBreakCount="1">
    <brk id="9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0.5742187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421875" style="3" customWidth="1"/>
    <col min="37" max="244" width="11.7109375" style="3" customWidth="1"/>
    <col min="245" max="16384" width="9.00390625" style="3" customWidth="1"/>
  </cols>
  <sheetData>
    <row r="1" spans="9:10" ht="15.75">
      <c r="I1" s="142" t="s">
        <v>11</v>
      </c>
      <c r="J1" s="8" t="s">
        <v>24</v>
      </c>
    </row>
    <row r="2" spans="9:10" ht="15.75">
      <c r="I2" s="142" t="s">
        <v>113</v>
      </c>
      <c r="J2" s="1" t="str">
        <f>'Delivery note'!H3</f>
        <v>XXXXXX</v>
      </c>
    </row>
    <row r="3" spans="9:10" ht="15.75">
      <c r="I3" s="142" t="s">
        <v>35</v>
      </c>
      <c r="J3" s="50" t="str">
        <f>'Delivery note'!H4</f>
        <v>DD.MM.YYYY</v>
      </c>
    </row>
    <row r="4" spans="9:10" ht="19.5" customHeight="1">
      <c r="I4" s="143" t="s">
        <v>21</v>
      </c>
      <c r="J4" s="8">
        <f>IF(G10="",0,VLOOKUP(G10,Debitcard_List,2))</f>
        <v>0</v>
      </c>
    </row>
    <row r="6" ht="18">
      <c r="C6" s="17" t="s">
        <v>68</v>
      </c>
    </row>
    <row r="7" s="21" customFormat="1" ht="18">
      <c r="C7" s="63" t="s">
        <v>69</v>
      </c>
    </row>
    <row r="8" s="21" customFormat="1" ht="12.75"/>
    <row r="9" spans="7:9" s="21" customFormat="1" ht="12.75">
      <c r="G9" s="160" t="s">
        <v>56</v>
      </c>
      <c r="H9" s="160"/>
      <c r="I9" s="160"/>
    </row>
    <row r="10" spans="7:9" s="21" customFormat="1" ht="22.5" customHeight="1">
      <c r="G10" s="161"/>
      <c r="H10" s="162"/>
      <c r="I10" s="163"/>
    </row>
    <row r="11" spans="4:11" s="21" customFormat="1" ht="20.25" customHeight="1">
      <c r="D11" s="60"/>
      <c r="E11" s="61"/>
      <c r="F11" s="61"/>
      <c r="G11" s="61"/>
      <c r="H11" s="61"/>
      <c r="I11" s="62"/>
      <c r="J11" s="61"/>
      <c r="K11" s="61"/>
    </row>
    <row r="12" spans="3:11" s="21" customFormat="1" ht="30" customHeight="1" hidden="1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>
      <c r="B14" s="60" t="s">
        <v>70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>
      <c r="B15" s="69"/>
      <c r="C15" s="70"/>
      <c r="D15" s="71"/>
      <c r="E15" s="71"/>
      <c r="F15" s="73"/>
      <c r="G15" s="112" t="s">
        <v>71</v>
      </c>
      <c r="H15" s="114"/>
      <c r="I15" s="71"/>
      <c r="J15" s="115"/>
      <c r="K15" s="72"/>
    </row>
    <row r="16" spans="2:11" s="21" customFormat="1" ht="26.25" customHeight="1">
      <c r="B16" s="68"/>
      <c r="C16" s="68"/>
      <c r="D16" s="68"/>
      <c r="E16" s="68"/>
      <c r="F16" s="75"/>
      <c r="G16" s="87" t="s">
        <v>63</v>
      </c>
      <c r="H16" s="116"/>
      <c r="I16" s="68"/>
      <c r="J16" s="117"/>
      <c r="K16" s="113"/>
    </row>
    <row r="17" spans="2:11" s="21" customFormat="1" ht="15.75">
      <c r="B17" s="56"/>
      <c r="C17" s="69"/>
      <c r="D17" s="71"/>
      <c r="E17" s="71"/>
      <c r="F17" s="77"/>
      <c r="G17" s="118"/>
      <c r="K17" s="77"/>
    </row>
    <row r="18" spans="2:11" s="21" customFormat="1" ht="15" customHeight="1">
      <c r="B18" s="78" t="s">
        <v>2</v>
      </c>
      <c r="C18" s="79" t="s">
        <v>72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>
      <c r="B19" s="78" t="s">
        <v>3</v>
      </c>
      <c r="C19" s="80" t="s">
        <v>73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ht="12.75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>
      <c r="B22" s="60" t="s">
        <v>74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>
      <c r="B23" s="69"/>
      <c r="C23" s="69"/>
      <c r="D23" s="71"/>
      <c r="E23" s="71"/>
      <c r="F23" s="73"/>
      <c r="G23" s="157" t="s">
        <v>75</v>
      </c>
      <c r="H23" s="158"/>
      <c r="I23" s="81" t="s">
        <v>76</v>
      </c>
      <c r="J23" s="81"/>
      <c r="K23" s="73"/>
    </row>
    <row r="24" spans="2:11" s="21" customFormat="1" ht="12.75">
      <c r="B24" s="76"/>
      <c r="C24" s="76"/>
      <c r="D24" s="76"/>
      <c r="E24" s="76"/>
      <c r="F24" s="75"/>
      <c r="G24" s="82" t="s">
        <v>77</v>
      </c>
      <c r="H24" s="83" t="s">
        <v>78</v>
      </c>
      <c r="I24" s="83" t="s">
        <v>77</v>
      </c>
      <c r="J24" s="84" t="s">
        <v>78</v>
      </c>
      <c r="K24" s="75"/>
    </row>
    <row r="25" spans="2:11" s="21" customFormat="1" ht="12.75" customHeight="1">
      <c r="B25" s="76"/>
      <c r="C25" s="76"/>
      <c r="D25" s="76"/>
      <c r="E25" s="76"/>
      <c r="F25" s="75"/>
      <c r="G25" s="85" t="s">
        <v>79</v>
      </c>
      <c r="H25" s="86" t="s">
        <v>80</v>
      </c>
      <c r="I25" s="86" t="s">
        <v>79</v>
      </c>
      <c r="J25" s="86" t="s">
        <v>80</v>
      </c>
      <c r="K25" s="75"/>
    </row>
    <row r="26" spans="2:11" s="21" customFormat="1" ht="20.25" customHeight="1">
      <c r="B26" s="68"/>
      <c r="C26" s="68"/>
      <c r="D26" s="68"/>
      <c r="E26" s="68"/>
      <c r="F26" s="89"/>
      <c r="G26" s="88" t="s">
        <v>64</v>
      </c>
      <c r="H26" s="88" t="s">
        <v>65</v>
      </c>
      <c r="I26" s="88" t="s">
        <v>66</v>
      </c>
      <c r="J26" s="88" t="s">
        <v>67</v>
      </c>
      <c r="K26" s="89"/>
    </row>
    <row r="27" spans="2:11" s="21" customFormat="1" ht="19.5" customHeight="1">
      <c r="B27" s="120" t="s">
        <v>81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75" customHeight="1">
      <c r="B28" s="95" t="s">
        <v>82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>
      <c r="B29" s="99" t="s">
        <v>4</v>
      </c>
      <c r="C29" s="79" t="s">
        <v>83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>
      <c r="B30" s="99" t="s">
        <v>13</v>
      </c>
      <c r="C30" s="79" t="s">
        <v>84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>
      <c r="B31" s="99" t="s">
        <v>5</v>
      </c>
      <c r="C31" s="79" t="s">
        <v>85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>
      <c r="B32" s="99" t="s">
        <v>6</v>
      </c>
      <c r="C32" s="79" t="s">
        <v>86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>
      <c r="B33" s="99" t="s">
        <v>7</v>
      </c>
      <c r="C33" s="79" t="s">
        <v>87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>
      <c r="B34" s="100" t="s">
        <v>8</v>
      </c>
      <c r="C34" s="79" t="s">
        <v>88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>
      <c r="B35" s="99" t="s">
        <v>9</v>
      </c>
      <c r="C35" s="79" t="s">
        <v>89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75" customHeight="1">
      <c r="B36" s="95" t="s">
        <v>90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>
      <c r="B37" s="99">
        <v>2.2</v>
      </c>
      <c r="C37" s="144" t="s">
        <v>91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>
      <c r="B38" s="103" t="s">
        <v>14</v>
      </c>
      <c r="C38" s="144" t="s">
        <v>92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>
      <c r="B39" s="105" t="s">
        <v>15</v>
      </c>
      <c r="C39" s="144" t="s">
        <v>93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>
      <c r="B40" s="105" t="s">
        <v>16</v>
      </c>
      <c r="C40" s="144" t="s">
        <v>94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>
      <c r="B41" s="105" t="s">
        <v>17</v>
      </c>
      <c r="C41" s="144" t="s">
        <v>95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>
      <c r="B42" s="105" t="s">
        <v>18</v>
      </c>
      <c r="C42" s="144" t="s">
        <v>96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="21" customFormat="1" ht="12.75"/>
    <row r="45" spans="2:11" s="21" customFormat="1" ht="30" customHeight="1">
      <c r="B45" s="60" t="s">
        <v>97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>
      <c r="B46" s="69"/>
      <c r="C46" s="69"/>
      <c r="D46" s="71"/>
      <c r="E46" s="71"/>
      <c r="F46" s="73"/>
      <c r="G46" s="146" t="s">
        <v>75</v>
      </c>
      <c r="H46" s="147"/>
      <c r="I46" s="81" t="s">
        <v>76</v>
      </c>
      <c r="J46" s="81"/>
      <c r="K46" s="73"/>
    </row>
    <row r="47" spans="2:11" s="21" customFormat="1" ht="12.75">
      <c r="B47" s="76"/>
      <c r="C47" s="76"/>
      <c r="D47" s="76"/>
      <c r="E47" s="76"/>
      <c r="F47" s="75"/>
      <c r="G47" s="106" t="s">
        <v>77</v>
      </c>
      <c r="H47" s="107" t="s">
        <v>78</v>
      </c>
      <c r="I47" s="83" t="s">
        <v>77</v>
      </c>
      <c r="J47" s="84" t="s">
        <v>78</v>
      </c>
      <c r="K47" s="75"/>
    </row>
    <row r="48" spans="2:11" s="21" customFormat="1" ht="12.75" customHeight="1">
      <c r="B48" s="76"/>
      <c r="C48" s="76"/>
      <c r="D48" s="76"/>
      <c r="E48" s="76"/>
      <c r="F48" s="75"/>
      <c r="G48" s="85" t="s">
        <v>79</v>
      </c>
      <c r="H48" s="86" t="s">
        <v>80</v>
      </c>
      <c r="I48" s="86" t="s">
        <v>79</v>
      </c>
      <c r="J48" s="86" t="s">
        <v>80</v>
      </c>
      <c r="K48" s="75"/>
    </row>
    <row r="49" spans="2:11" s="21" customFormat="1" ht="20.25" customHeight="1">
      <c r="B49" s="68"/>
      <c r="C49" s="68"/>
      <c r="D49" s="68"/>
      <c r="E49" s="68"/>
      <c r="F49" s="89"/>
      <c r="G49" s="74" t="s">
        <v>64</v>
      </c>
      <c r="H49" s="74" t="s">
        <v>65</v>
      </c>
      <c r="I49" s="74" t="s">
        <v>66</v>
      </c>
      <c r="J49" s="88" t="s">
        <v>67</v>
      </c>
      <c r="K49" s="89"/>
    </row>
    <row r="50" spans="2:11" s="21" customFormat="1" ht="19.5" customHeight="1">
      <c r="B50" s="120" t="s">
        <v>98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75" customHeight="1">
      <c r="B51" s="108" t="s">
        <v>99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ht="12.75">
      <c r="B54" s="159" t="str">
        <f>"Version: "&amp;C94</f>
        <v>Version: 1.00.E0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="21" customFormat="1" ht="12.75"/>
    <row r="56" s="21" customFormat="1" ht="12.75"/>
    <row r="57" s="21" customFormat="1" ht="12.75">
      <c r="B57" s="132" t="s">
        <v>58</v>
      </c>
    </row>
    <row r="58" spans="2:7" s="21" customFormat="1" ht="18" customHeight="1">
      <c r="B58" s="133" t="s">
        <v>59</v>
      </c>
      <c r="C58" s="133"/>
      <c r="D58" s="133"/>
      <c r="E58" s="133"/>
      <c r="F58" s="133"/>
      <c r="G58" s="134" t="str">
        <f>IF(OR(G19=0,G18&gt;=G19),"OK","ERROR")</f>
        <v>OK</v>
      </c>
    </row>
    <row r="59" spans="2:10" s="21" customFormat="1" ht="18" customHeight="1">
      <c r="B59" s="135" t="s">
        <v>60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0" s="21" customFormat="1" ht="18" customHeight="1">
      <c r="B60" s="135" t="s">
        <v>61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0" s="21" customFormat="1" ht="18" customHeight="1">
      <c r="B61" s="135" t="s">
        <v>62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="21" customFormat="1" ht="18" customHeight="1"/>
    <row r="63" s="21" customFormat="1" ht="12.75">
      <c r="B63" s="55"/>
    </row>
    <row r="64" s="21" customFormat="1" ht="12.75">
      <c r="B64" s="55"/>
    </row>
    <row r="65" s="21" customFormat="1" ht="12.75"/>
    <row r="66" spans="3:4" s="21" customFormat="1" ht="12.75">
      <c r="C66" s="130" t="s">
        <v>109</v>
      </c>
      <c r="D66" s="131"/>
    </row>
    <row r="67" s="21" customFormat="1" ht="4.5" customHeight="1">
      <c r="B67" s="55"/>
    </row>
    <row r="68" spans="2:4" s="21" customFormat="1" ht="12.75" customHeight="1">
      <c r="B68" s="55"/>
      <c r="C68" s="21" t="s">
        <v>110</v>
      </c>
      <c r="D68" s="21" t="s">
        <v>30</v>
      </c>
    </row>
    <row r="69" spans="2:9" s="21" customFormat="1" ht="12.75">
      <c r="B69" s="55"/>
      <c r="C69" s="21" t="s">
        <v>25</v>
      </c>
      <c r="D69" s="21" t="s">
        <v>27</v>
      </c>
      <c r="I69" s="55"/>
    </row>
    <row r="70" spans="2:9" s="21" customFormat="1" ht="12.75">
      <c r="B70" s="55"/>
      <c r="C70" s="21" t="s">
        <v>31</v>
      </c>
      <c r="D70" s="21" t="s">
        <v>32</v>
      </c>
      <c r="I70" s="55"/>
    </row>
    <row r="71" spans="2:9" s="21" customFormat="1" ht="12.75">
      <c r="B71" s="55"/>
      <c r="C71" s="21" t="s">
        <v>111</v>
      </c>
      <c r="D71" s="21" t="s">
        <v>29</v>
      </c>
      <c r="I71" s="55"/>
    </row>
    <row r="72" spans="2:9" s="21" customFormat="1" ht="12.75">
      <c r="B72" s="55"/>
      <c r="C72" s="21" t="s">
        <v>100</v>
      </c>
      <c r="D72" s="21" t="s">
        <v>28</v>
      </c>
      <c r="I72" s="55"/>
    </row>
    <row r="73" spans="2:9" s="21" customFormat="1" ht="12.75">
      <c r="B73" s="55"/>
      <c r="I73" s="55"/>
    </row>
    <row r="74" spans="2:9" s="21" customFormat="1" ht="12.75">
      <c r="B74" s="55"/>
      <c r="I74" s="55"/>
    </row>
    <row r="75" spans="2:9" s="21" customFormat="1" ht="12.75">
      <c r="B75" s="55"/>
      <c r="I75" s="55"/>
    </row>
    <row r="76" s="21" customFormat="1" ht="12.75"/>
    <row r="77" s="21" customFormat="1" ht="12.75">
      <c r="B77" s="55"/>
    </row>
    <row r="78" spans="2:11" s="21" customFormat="1" ht="12.75">
      <c r="B78" s="55"/>
      <c r="I78" s="55"/>
      <c r="J78" s="55"/>
      <c r="K78" s="55"/>
    </row>
    <row r="79" spans="2:9" s="21" customFormat="1" ht="12.75">
      <c r="B79" s="55"/>
      <c r="I79" s="55"/>
    </row>
    <row r="80" spans="2:9" s="21" customFormat="1" ht="12.75">
      <c r="B80" s="55"/>
      <c r="I80" s="55"/>
    </row>
    <row r="81" spans="2:9" s="21" customFormat="1" ht="12.75">
      <c r="B81" s="55"/>
      <c r="I81" s="55"/>
    </row>
    <row r="82" spans="2:9" s="21" customFormat="1" ht="12.75">
      <c r="B82" s="55"/>
      <c r="I82" s="55"/>
    </row>
    <row r="83" spans="2:9" s="21" customFormat="1" ht="12.75">
      <c r="B83" s="55"/>
      <c r="I83" s="55"/>
    </row>
    <row r="84" s="21" customFormat="1" ht="19.5" customHeight="1">
      <c r="I84" s="55"/>
    </row>
    <row r="85" s="21" customFormat="1" ht="6" customHeight="1"/>
    <row r="86" s="21" customFormat="1" ht="12.75"/>
    <row r="87" s="21" customFormat="1" ht="12.75"/>
    <row r="88" s="21" customFormat="1" ht="12.75">
      <c r="B88" s="55"/>
    </row>
    <row r="89" s="21" customFormat="1" ht="12.75">
      <c r="B89" s="55"/>
    </row>
    <row r="90" s="21" customFormat="1" ht="12.75"/>
    <row r="91" spans="2:7" s="21" customFormat="1" ht="12.75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7" ht="12.75">
      <c r="B92" s="4"/>
      <c r="C92" s="5" t="str">
        <f>J1</f>
        <v>ZAVA02</v>
      </c>
      <c r="D92" s="4"/>
      <c r="E92" s="5" t="s">
        <v>26</v>
      </c>
      <c r="F92" s="5">
        <f>J4</f>
        <v>0</v>
      </c>
      <c r="G92" s="4"/>
    </row>
    <row r="93" spans="2:7" ht="12.75">
      <c r="B93" s="4"/>
      <c r="C93" s="53" t="str">
        <f>J3</f>
        <v>DD.MM.YYYY</v>
      </c>
      <c r="D93" s="122"/>
      <c r="E93" s="5"/>
      <c r="F93" s="5"/>
      <c r="G93" s="4"/>
    </row>
    <row r="94" spans="2:7" ht="12.75">
      <c r="B94" s="4"/>
      <c r="C94" s="54" t="s">
        <v>57</v>
      </c>
      <c r="D94" s="123"/>
      <c r="E94" s="5"/>
      <c r="F94" s="5"/>
      <c r="G94" s="4"/>
    </row>
    <row r="95" spans="2:7" ht="12.75">
      <c r="B95" s="4"/>
      <c r="C95" s="127" t="str">
        <f>G16</f>
        <v>Col. 01</v>
      </c>
      <c r="D95" s="124"/>
      <c r="E95" s="5"/>
      <c r="F95" s="5"/>
      <c r="G95" s="4"/>
    </row>
    <row r="96" spans="2:7" ht="12.75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>
      <formula1>Card_Names</formula1>
    </dataValidation>
    <dataValidation type="whole" operator="greaterThan" allowBlank="1" showInputMessage="1" showErrorMessage="1" sqref="G18:G19">
      <formula1>0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&amp;L&amp;"Arial,Fett"SNB Confidential&amp;C&amp;D&amp;RPage &amp;P</oddFooter>
  </headerFooter>
  <rowBreaks count="1" manualBreakCount="1">
    <brk id="90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B1:K96"/>
  <sheetViews>
    <sheetView showGridLines="0" showRowColHeaders="0" showZeros="0" zoomScale="80" zoomScaleNormal="80" zoomScalePageLayoutView="0" workbookViewId="0" topLeftCell="A1">
      <pane ySplit="12" topLeftCell="A13" activePane="bottomLeft" state="frozen"/>
      <selection pane="topLeft" activeCell="G10" sqref="G10:I10"/>
      <selection pane="bottomLeft" activeCell="G10" sqref="G10:I10"/>
    </sheetView>
  </sheetViews>
  <sheetFormatPr defaultColWidth="9.00390625" defaultRowHeight="12.75"/>
  <cols>
    <col min="1" max="1" width="3.421875" style="3" customWidth="1"/>
    <col min="2" max="2" width="6.28125" style="3" customWidth="1"/>
    <col min="3" max="3" width="30.57421875" style="3" customWidth="1"/>
    <col min="4" max="4" width="9.7109375" style="3" customWidth="1"/>
    <col min="5" max="5" width="14.281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421875" style="3" customWidth="1"/>
    <col min="37" max="244" width="11.7109375" style="3" customWidth="1"/>
    <col min="245" max="16384" width="9.00390625" style="3" customWidth="1"/>
  </cols>
  <sheetData>
    <row r="1" spans="9:10" ht="15.75">
      <c r="I1" s="142" t="s">
        <v>11</v>
      </c>
      <c r="J1" s="8" t="s">
        <v>24</v>
      </c>
    </row>
    <row r="2" spans="9:10" ht="15.75">
      <c r="I2" s="142" t="s">
        <v>113</v>
      </c>
      <c r="J2" s="1" t="str">
        <f>'Delivery note'!H3</f>
        <v>XXXXXX</v>
      </c>
    </row>
    <row r="3" spans="9:10" ht="15.75">
      <c r="I3" s="142" t="s">
        <v>35</v>
      </c>
      <c r="J3" s="50" t="str">
        <f>'Delivery note'!H4</f>
        <v>DD.MM.YYYY</v>
      </c>
    </row>
    <row r="4" spans="9:10" ht="19.5" customHeight="1">
      <c r="I4" s="143" t="s">
        <v>21</v>
      </c>
      <c r="J4" s="8">
        <f>IF(G10="",0,VLOOKUP(G10,Debitcard_List,2))</f>
        <v>0</v>
      </c>
    </row>
    <row r="6" ht="18">
      <c r="C6" s="17" t="s">
        <v>68</v>
      </c>
    </row>
    <row r="7" s="21" customFormat="1" ht="18">
      <c r="C7" s="63" t="s">
        <v>69</v>
      </c>
    </row>
    <row r="8" s="21" customFormat="1" ht="12.75"/>
    <row r="9" spans="7:9" s="21" customFormat="1" ht="12.75">
      <c r="G9" s="160" t="s">
        <v>56</v>
      </c>
      <c r="H9" s="160"/>
      <c r="I9" s="160"/>
    </row>
    <row r="10" spans="7:9" s="21" customFormat="1" ht="22.5" customHeight="1">
      <c r="G10" s="161"/>
      <c r="H10" s="162"/>
      <c r="I10" s="163"/>
    </row>
    <row r="11" spans="4:11" s="21" customFormat="1" ht="20.25" customHeight="1">
      <c r="D11" s="60"/>
      <c r="E11" s="61"/>
      <c r="F11" s="61"/>
      <c r="G11" s="61"/>
      <c r="H11" s="61"/>
      <c r="I11" s="62"/>
      <c r="J11" s="61"/>
      <c r="K11" s="61"/>
    </row>
    <row r="12" spans="3:11" s="21" customFormat="1" ht="30" customHeight="1" hidden="1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>
      <c r="B14" s="60" t="s">
        <v>70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>
      <c r="B15" s="69"/>
      <c r="C15" s="70"/>
      <c r="D15" s="71"/>
      <c r="E15" s="71"/>
      <c r="F15" s="73"/>
      <c r="G15" s="112" t="s">
        <v>71</v>
      </c>
      <c r="H15" s="114"/>
      <c r="I15" s="71"/>
      <c r="J15" s="115"/>
      <c r="K15" s="72"/>
    </row>
    <row r="16" spans="2:11" s="21" customFormat="1" ht="26.25" customHeight="1">
      <c r="B16" s="68"/>
      <c r="C16" s="68"/>
      <c r="D16" s="68"/>
      <c r="E16" s="68"/>
      <c r="F16" s="75"/>
      <c r="G16" s="87" t="s">
        <v>63</v>
      </c>
      <c r="H16" s="116"/>
      <c r="I16" s="68"/>
      <c r="J16" s="117"/>
      <c r="K16" s="113"/>
    </row>
    <row r="17" spans="2:11" s="21" customFormat="1" ht="15.75">
      <c r="B17" s="56"/>
      <c r="C17" s="69"/>
      <c r="D17" s="71"/>
      <c r="E17" s="71"/>
      <c r="F17" s="77"/>
      <c r="G17" s="118"/>
      <c r="K17" s="77"/>
    </row>
    <row r="18" spans="2:11" s="21" customFormat="1" ht="15" customHeight="1">
      <c r="B18" s="78" t="s">
        <v>2</v>
      </c>
      <c r="C18" s="79" t="s">
        <v>72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>
      <c r="B19" s="78" t="s">
        <v>3</v>
      </c>
      <c r="C19" s="80" t="s">
        <v>73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ht="12.75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>
      <c r="B22" s="60" t="s">
        <v>74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>
      <c r="B23" s="69"/>
      <c r="C23" s="69"/>
      <c r="D23" s="71"/>
      <c r="E23" s="71"/>
      <c r="F23" s="73"/>
      <c r="G23" s="157" t="s">
        <v>75</v>
      </c>
      <c r="H23" s="158"/>
      <c r="I23" s="81" t="s">
        <v>76</v>
      </c>
      <c r="J23" s="81"/>
      <c r="K23" s="73"/>
    </row>
    <row r="24" spans="2:11" s="21" customFormat="1" ht="12.75">
      <c r="B24" s="76"/>
      <c r="C24" s="76"/>
      <c r="D24" s="76"/>
      <c r="E24" s="76"/>
      <c r="F24" s="75"/>
      <c r="G24" s="82" t="s">
        <v>77</v>
      </c>
      <c r="H24" s="83" t="s">
        <v>78</v>
      </c>
      <c r="I24" s="83" t="s">
        <v>77</v>
      </c>
      <c r="J24" s="84" t="s">
        <v>78</v>
      </c>
      <c r="K24" s="75"/>
    </row>
    <row r="25" spans="2:11" s="21" customFormat="1" ht="12.75" customHeight="1">
      <c r="B25" s="76"/>
      <c r="C25" s="76"/>
      <c r="D25" s="76"/>
      <c r="E25" s="76"/>
      <c r="F25" s="75"/>
      <c r="G25" s="85" t="s">
        <v>79</v>
      </c>
      <c r="H25" s="86" t="s">
        <v>80</v>
      </c>
      <c r="I25" s="86" t="s">
        <v>79</v>
      </c>
      <c r="J25" s="86" t="s">
        <v>80</v>
      </c>
      <c r="K25" s="75"/>
    </row>
    <row r="26" spans="2:11" s="21" customFormat="1" ht="20.25" customHeight="1">
      <c r="B26" s="68"/>
      <c r="C26" s="68"/>
      <c r="D26" s="68"/>
      <c r="E26" s="68"/>
      <c r="F26" s="89"/>
      <c r="G26" s="88" t="s">
        <v>64</v>
      </c>
      <c r="H26" s="88" t="s">
        <v>65</v>
      </c>
      <c r="I26" s="88" t="s">
        <v>66</v>
      </c>
      <c r="J26" s="88" t="s">
        <v>67</v>
      </c>
      <c r="K26" s="89"/>
    </row>
    <row r="27" spans="2:11" s="21" customFormat="1" ht="19.5" customHeight="1">
      <c r="B27" s="120" t="s">
        <v>81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75" customHeight="1">
      <c r="B28" s="95" t="s">
        <v>82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>
      <c r="B29" s="99" t="s">
        <v>4</v>
      </c>
      <c r="C29" s="79" t="s">
        <v>83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>
      <c r="B30" s="99" t="s">
        <v>13</v>
      </c>
      <c r="C30" s="79" t="s">
        <v>84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>
      <c r="B31" s="99" t="s">
        <v>5</v>
      </c>
      <c r="C31" s="79" t="s">
        <v>85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>
      <c r="B32" s="99" t="s">
        <v>6</v>
      </c>
      <c r="C32" s="79" t="s">
        <v>86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>
      <c r="B33" s="99" t="s">
        <v>7</v>
      </c>
      <c r="C33" s="79" t="s">
        <v>87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>
      <c r="B34" s="100" t="s">
        <v>8</v>
      </c>
      <c r="C34" s="79" t="s">
        <v>88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>
      <c r="B35" s="99" t="s">
        <v>9</v>
      </c>
      <c r="C35" s="79" t="s">
        <v>89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75" customHeight="1">
      <c r="B36" s="95" t="s">
        <v>90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>
      <c r="B37" s="99">
        <v>2.2</v>
      </c>
      <c r="C37" s="144" t="s">
        <v>91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>
      <c r="B38" s="103" t="s">
        <v>14</v>
      </c>
      <c r="C38" s="144" t="s">
        <v>92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>
      <c r="B39" s="105" t="s">
        <v>15</v>
      </c>
      <c r="C39" s="144" t="s">
        <v>93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>
      <c r="B40" s="105" t="s">
        <v>16</v>
      </c>
      <c r="C40" s="144" t="s">
        <v>94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>
      <c r="B41" s="105" t="s">
        <v>17</v>
      </c>
      <c r="C41" s="144" t="s">
        <v>95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>
      <c r="B42" s="105" t="s">
        <v>18</v>
      </c>
      <c r="C42" s="144" t="s">
        <v>96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="21" customFormat="1" ht="12.75"/>
    <row r="45" spans="2:11" s="21" customFormat="1" ht="30" customHeight="1">
      <c r="B45" s="60" t="s">
        <v>97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>
      <c r="B46" s="69"/>
      <c r="C46" s="69"/>
      <c r="D46" s="71"/>
      <c r="E46" s="71"/>
      <c r="F46" s="73"/>
      <c r="G46" s="146" t="s">
        <v>75</v>
      </c>
      <c r="H46" s="147"/>
      <c r="I46" s="81" t="s">
        <v>76</v>
      </c>
      <c r="J46" s="81"/>
      <c r="K46" s="73"/>
    </row>
    <row r="47" spans="2:11" s="21" customFormat="1" ht="12.75">
      <c r="B47" s="76"/>
      <c r="C47" s="76"/>
      <c r="D47" s="76"/>
      <c r="E47" s="76"/>
      <c r="F47" s="75"/>
      <c r="G47" s="106" t="s">
        <v>77</v>
      </c>
      <c r="H47" s="107" t="s">
        <v>78</v>
      </c>
      <c r="I47" s="83" t="s">
        <v>77</v>
      </c>
      <c r="J47" s="84" t="s">
        <v>78</v>
      </c>
      <c r="K47" s="75"/>
    </row>
    <row r="48" spans="2:11" s="21" customFormat="1" ht="12.75" customHeight="1">
      <c r="B48" s="76"/>
      <c r="C48" s="76"/>
      <c r="D48" s="76"/>
      <c r="E48" s="76"/>
      <c r="F48" s="75"/>
      <c r="G48" s="85" t="s">
        <v>79</v>
      </c>
      <c r="H48" s="86" t="s">
        <v>80</v>
      </c>
      <c r="I48" s="86" t="s">
        <v>79</v>
      </c>
      <c r="J48" s="86" t="s">
        <v>80</v>
      </c>
      <c r="K48" s="75"/>
    </row>
    <row r="49" spans="2:11" s="21" customFormat="1" ht="20.25" customHeight="1">
      <c r="B49" s="68"/>
      <c r="C49" s="68"/>
      <c r="D49" s="68"/>
      <c r="E49" s="68"/>
      <c r="F49" s="89"/>
      <c r="G49" s="74" t="s">
        <v>64</v>
      </c>
      <c r="H49" s="74" t="s">
        <v>65</v>
      </c>
      <c r="I49" s="74" t="s">
        <v>66</v>
      </c>
      <c r="J49" s="88" t="s">
        <v>67</v>
      </c>
      <c r="K49" s="89"/>
    </row>
    <row r="50" spans="2:11" s="21" customFormat="1" ht="19.5" customHeight="1">
      <c r="B50" s="120" t="s">
        <v>98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75" customHeight="1">
      <c r="B51" s="108" t="s">
        <v>99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ht="12.75">
      <c r="B54" s="159" t="str">
        <f>"Version: "&amp;C94</f>
        <v>Version: 1.00.E0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="21" customFormat="1" ht="12.75"/>
    <row r="56" s="21" customFormat="1" ht="12.75"/>
    <row r="57" s="21" customFormat="1" ht="12.75">
      <c r="B57" s="132" t="s">
        <v>58</v>
      </c>
    </row>
    <row r="58" spans="2:7" s="21" customFormat="1" ht="18" customHeight="1">
      <c r="B58" s="133" t="s">
        <v>59</v>
      </c>
      <c r="C58" s="133"/>
      <c r="D58" s="133"/>
      <c r="E58" s="133"/>
      <c r="F58" s="133"/>
      <c r="G58" s="134" t="str">
        <f>IF(OR(G19=0,G18&gt;=G19),"OK","ERROR")</f>
        <v>OK</v>
      </c>
    </row>
    <row r="59" spans="2:10" s="21" customFormat="1" ht="18" customHeight="1">
      <c r="B59" s="135" t="s">
        <v>60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0" s="21" customFormat="1" ht="18" customHeight="1">
      <c r="B60" s="135" t="s">
        <v>61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0" s="21" customFormat="1" ht="18" customHeight="1">
      <c r="B61" s="135" t="s">
        <v>62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="21" customFormat="1" ht="18" customHeight="1"/>
    <row r="63" s="21" customFormat="1" ht="12.75">
      <c r="B63" s="55"/>
    </row>
    <row r="64" s="21" customFormat="1" ht="12.75">
      <c r="B64" s="55"/>
    </row>
    <row r="65" s="21" customFormat="1" ht="12.75"/>
    <row r="66" spans="3:4" s="21" customFormat="1" ht="12.75">
      <c r="C66" s="130" t="s">
        <v>109</v>
      </c>
      <c r="D66" s="131"/>
    </row>
    <row r="67" s="21" customFormat="1" ht="4.5" customHeight="1">
      <c r="B67" s="55"/>
    </row>
    <row r="68" spans="2:4" s="21" customFormat="1" ht="12.75" customHeight="1">
      <c r="B68" s="55"/>
      <c r="C68" s="21" t="s">
        <v>110</v>
      </c>
      <c r="D68" s="21" t="s">
        <v>30</v>
      </c>
    </row>
    <row r="69" spans="2:9" s="21" customFormat="1" ht="12.75">
      <c r="B69" s="55"/>
      <c r="C69" s="21" t="s">
        <v>25</v>
      </c>
      <c r="D69" s="21" t="s">
        <v>27</v>
      </c>
      <c r="I69" s="55"/>
    </row>
    <row r="70" spans="2:9" s="21" customFormat="1" ht="12.75">
      <c r="B70" s="55"/>
      <c r="C70" s="21" t="s">
        <v>31</v>
      </c>
      <c r="D70" s="21" t="s">
        <v>32</v>
      </c>
      <c r="I70" s="55"/>
    </row>
    <row r="71" spans="2:9" s="21" customFormat="1" ht="12.75">
      <c r="B71" s="55"/>
      <c r="C71" s="21" t="s">
        <v>111</v>
      </c>
      <c r="D71" s="21" t="s">
        <v>29</v>
      </c>
      <c r="I71" s="55"/>
    </row>
    <row r="72" spans="2:9" s="21" customFormat="1" ht="12.75">
      <c r="B72" s="55"/>
      <c r="C72" s="21" t="s">
        <v>100</v>
      </c>
      <c r="D72" s="21" t="s">
        <v>28</v>
      </c>
      <c r="I72" s="55"/>
    </row>
    <row r="73" spans="2:9" s="21" customFormat="1" ht="12.75">
      <c r="B73" s="55"/>
      <c r="I73" s="55"/>
    </row>
    <row r="74" spans="2:9" s="21" customFormat="1" ht="12.75">
      <c r="B74" s="55"/>
      <c r="I74" s="55"/>
    </row>
    <row r="75" spans="2:9" s="21" customFormat="1" ht="12.75">
      <c r="B75" s="55"/>
      <c r="I75" s="55"/>
    </row>
    <row r="76" s="21" customFormat="1" ht="12.75"/>
    <row r="77" s="21" customFormat="1" ht="12.75">
      <c r="B77" s="55"/>
    </row>
    <row r="78" spans="2:11" s="21" customFormat="1" ht="12.75">
      <c r="B78" s="55"/>
      <c r="I78" s="55"/>
      <c r="J78" s="55"/>
      <c r="K78" s="55"/>
    </row>
    <row r="79" spans="2:9" s="21" customFormat="1" ht="12.75">
      <c r="B79" s="55"/>
      <c r="I79" s="55"/>
    </row>
    <row r="80" spans="2:9" s="21" customFormat="1" ht="12.75">
      <c r="B80" s="55"/>
      <c r="I80" s="55"/>
    </row>
    <row r="81" spans="2:9" s="21" customFormat="1" ht="12.75">
      <c r="B81" s="55"/>
      <c r="I81" s="55"/>
    </row>
    <row r="82" spans="2:9" s="21" customFormat="1" ht="12.75">
      <c r="B82" s="55"/>
      <c r="I82" s="55"/>
    </row>
    <row r="83" spans="2:9" s="21" customFormat="1" ht="12.75">
      <c r="B83" s="55"/>
      <c r="I83" s="55"/>
    </row>
    <row r="84" s="21" customFormat="1" ht="19.5" customHeight="1">
      <c r="I84" s="55"/>
    </row>
    <row r="85" s="21" customFormat="1" ht="6" customHeight="1"/>
    <row r="86" s="21" customFormat="1" ht="12.75"/>
    <row r="87" s="21" customFormat="1" ht="12.75"/>
    <row r="88" s="21" customFormat="1" ht="12.75">
      <c r="B88" s="55"/>
    </row>
    <row r="89" s="21" customFormat="1" ht="12.75">
      <c r="B89" s="55"/>
    </row>
    <row r="90" s="21" customFormat="1" ht="12.75"/>
    <row r="91" spans="2:7" s="21" customFormat="1" ht="12.75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7" ht="12.75">
      <c r="B92" s="4"/>
      <c r="C92" s="5" t="str">
        <f>J1</f>
        <v>ZAVA02</v>
      </c>
      <c r="D92" s="4"/>
      <c r="E92" s="5" t="s">
        <v>26</v>
      </c>
      <c r="F92" s="5">
        <f>J4</f>
        <v>0</v>
      </c>
      <c r="G92" s="4"/>
    </row>
    <row r="93" spans="2:7" ht="12.75">
      <c r="B93" s="4"/>
      <c r="C93" s="53" t="str">
        <f>J3</f>
        <v>DD.MM.YYYY</v>
      </c>
      <c r="D93" s="122"/>
      <c r="E93" s="5"/>
      <c r="F93" s="5"/>
      <c r="G93" s="4"/>
    </row>
    <row r="94" spans="2:7" ht="12.75">
      <c r="B94" s="4"/>
      <c r="C94" s="54" t="s">
        <v>57</v>
      </c>
      <c r="D94" s="123"/>
      <c r="E94" s="5"/>
      <c r="F94" s="5"/>
      <c r="G94" s="4"/>
    </row>
    <row r="95" spans="2:7" ht="12.75">
      <c r="B95" s="4"/>
      <c r="C95" s="127" t="str">
        <f>G16</f>
        <v>Col. 01</v>
      </c>
      <c r="D95" s="124"/>
      <c r="E95" s="5"/>
      <c r="F95" s="5"/>
      <c r="G95" s="4"/>
    </row>
    <row r="96" spans="2:7" ht="12.75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>
      <formula1>0</formula1>
    </dataValidation>
    <dataValidation type="list" allowBlank="1" showInputMessage="1" showErrorMessage="1" sqref="G10">
      <formula1>Card_Names</formula1>
    </dataValidation>
  </dataValidations>
  <printOptions/>
  <pageMargins left="0.3937007874015748" right="0.3937007874015748" top="0.3937007874015748" bottom="0.3937007874015748" header="0.5118110236220472" footer="0.31496062992125984"/>
  <pageSetup fitToHeight="3" horizontalDpi="1200" verticalDpi="1200" orientation="portrait" paperSize="9" scale="60" r:id="rId2"/>
  <headerFooter alignWithMargins="0">
    <oddFooter>&amp;L&amp;"Arial,Fett"SNB Confidential&amp;C&amp;D&amp;RPage &amp;P</oddFooter>
  </headerFooter>
  <rowBreaks count="1" manualBreakCount="1">
    <brk id="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Acquirers – Debit cards</dc:title>
  <dc:subject>survey documents</dc:subject>
  <dc:creator>SNB BNS</dc:creator>
  <cp:keywords>SNB, BNS, statistics, surveys, survey documents</cp:keywords>
  <dc:description/>
  <cp:lastModifiedBy>Herzog Monika</cp:lastModifiedBy>
  <cp:lastPrinted>2013-12-06T12:00:22Z</cp:lastPrinted>
  <dcterms:created xsi:type="dcterms:W3CDTF">2012-12-27T08:32:53Z</dcterms:created>
  <dcterms:modified xsi:type="dcterms:W3CDTF">2020-02-05T12:20:13Z</dcterms:modified>
  <cp:category>survey documents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Sortierung">
    <vt:lpwstr>4.00000000000000</vt:lpwstr>
  </property>
  <property fmtid="{D5CDD505-2E9C-101B-9397-08002B2CF9AE}" pid="4" name="Kürzel">
    <vt:lpwstr>ZAVA02</vt:lpwstr>
  </property>
  <property fmtid="{D5CDD505-2E9C-101B-9397-08002B2CF9AE}" pid="5" name="Titel">
    <vt:lpwstr>Cashless payment transactions: Acquirers - Debit cards</vt:lpwstr>
  </property>
  <property fmtid="{D5CDD505-2E9C-101B-9397-08002B2CF9AE}" pid="6" name="Beschreibung">
    <vt:lpwstr>Release</vt:lpwstr>
  </property>
  <property fmtid="{D5CDD505-2E9C-101B-9397-08002B2CF9AE}" pid="7" name="Sprache">
    <vt:lpwstr>en</vt:lpwstr>
  </property>
  <property fmtid="{D5CDD505-2E9C-101B-9397-08002B2CF9AE}" pid="8" name="Beschreibung1">
    <vt:lpwstr>forms</vt:lpwstr>
  </property>
  <property fmtid="{D5CDD505-2E9C-101B-9397-08002B2CF9AE}" pid="9" name="Pendenzen">
    <vt:lpwstr/>
  </property>
  <property fmtid="{D5CDD505-2E9C-101B-9397-08002B2CF9AE}" pid="10" name="In Arbeit">
    <vt:lpwstr>in Arbeit</vt:lpwstr>
  </property>
  <property fmtid="{D5CDD505-2E9C-101B-9397-08002B2CF9AE}" pid="11" name="Version0">
    <vt:lpwstr/>
  </property>
  <property fmtid="{D5CDD505-2E9C-101B-9397-08002B2CF9AE}" pid="12" name="Beschreibung0">
    <vt:lpwstr>&lt;div&gt;&lt;/div&gt;</vt:lpwstr>
  </property>
  <property fmtid="{D5CDD505-2E9C-101B-9397-08002B2CF9AE}" pid="13" name="zuArchivieren">
    <vt:lpwstr>no</vt:lpwstr>
  </property>
  <property fmtid="{D5CDD505-2E9C-101B-9397-08002B2CF9AE}" pid="14" name="ZIP Anzeige">
    <vt:lpwstr>0</vt:lpwstr>
  </property>
  <property fmtid="{D5CDD505-2E9C-101B-9397-08002B2CF9AE}" pid="15" name="PublikationBis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EmailWithAttachments">
    <vt:lpwstr>0</vt:lpwstr>
  </property>
  <property fmtid="{D5CDD505-2E9C-101B-9397-08002B2CF9AE}" pid="19" name="EmailTo">
    <vt:lpwstr/>
  </property>
  <property fmtid="{D5CDD505-2E9C-101B-9397-08002B2CF9AE}" pid="20" name="EmailFrom0">
    <vt:lpwstr/>
  </property>
  <property fmtid="{D5CDD505-2E9C-101B-9397-08002B2CF9AE}" pid="21" name="EmailHeaders">
    <vt:lpwstr/>
  </property>
  <property fmtid="{D5CDD505-2E9C-101B-9397-08002B2CF9AE}" pid="22" name="EmailSender">
    <vt:lpwstr/>
  </property>
  <property fmtid="{D5CDD505-2E9C-101B-9397-08002B2CF9AE}" pid="23" name="EmailFrom">
    <vt:lpwstr/>
  </property>
  <property fmtid="{D5CDD505-2E9C-101B-9397-08002B2CF9AE}" pid="24" name="EmailOriginalSubject">
    <vt:lpwstr/>
  </property>
  <property fmtid="{D5CDD505-2E9C-101B-9397-08002B2CF9AE}" pid="25" name="zuständig">
    <vt:lpwstr/>
  </property>
  <property fmtid="{D5CDD505-2E9C-101B-9397-08002B2CF9AE}" pid="26" name="EmailSubject">
    <vt:lpwstr/>
  </property>
  <property fmtid="{D5CDD505-2E9C-101B-9397-08002B2CF9AE}" pid="27" name="Kommentar">
    <vt:lpwstr/>
  </property>
  <property fmtid="{D5CDD505-2E9C-101B-9397-08002B2CF9AE}" pid="28" name="Status">
    <vt:lpwstr>zur Kontrolle</vt:lpwstr>
  </property>
  <property fmtid="{D5CDD505-2E9C-101B-9397-08002B2CF9AE}" pid="29" name="EmailCc0">
    <vt:lpwstr/>
  </property>
  <property fmtid="{D5CDD505-2E9C-101B-9397-08002B2CF9AE}" pid="30" name="EmailTo0">
    <vt:lpwstr/>
  </property>
  <property fmtid="{D5CDD505-2E9C-101B-9397-08002B2CF9AE}" pid="31" name="Datum bis">
    <vt:lpwstr/>
  </property>
  <property fmtid="{D5CDD505-2E9C-101B-9397-08002B2CF9AE}" pid="32" name="EmailReceived">
    <vt:lpwstr/>
  </property>
  <property fmtid="{D5CDD505-2E9C-101B-9397-08002B2CF9AE}" pid="33" name="EmailDate">
    <vt:lpwstr/>
  </property>
</Properties>
</file>