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ww@SSL\DavWWWRoot\ateliers\PBLDB\EMI Arbeitsverzeichnis\EMI_Projekte\ZZ_Formularbereinigung 2020\FOND_2.3a PRIMA 01.04.2018\"/>
    </mc:Choice>
  </mc:AlternateContent>
  <bookViews>
    <workbookView xWindow="45" yWindow="45" windowWidth="9915" windowHeight="10215" tabRatio="683"/>
  </bookViews>
  <sheets>
    <sheet name="Start" sheetId="3" r:id="rId1"/>
    <sheet name="F011.MELD" sheetId="4" r:id="rId2"/>
    <sheet name="F012.MELD" sheetId="5" r:id="rId3"/>
    <sheet name="F013.MELD" sheetId="6" r:id="rId4"/>
    <sheet name="F014.MELD" sheetId="7" r:id="rId5"/>
    <sheet name="F015.MELD" sheetId="9" r:id="rId6"/>
  </sheets>
  <definedNames>
    <definedName name="ANFO_CUR" localSheetId="0">Start!$C$55:$C$64</definedName>
    <definedName name="ANFOSTATUS" localSheetId="0">Start!$B$55:$B$58</definedName>
    <definedName name="_xlnm.Print_Area" localSheetId="1">'F011.MELD'!$A$1:$N$47</definedName>
    <definedName name="_xlnm.Print_Area" localSheetId="2">'F012.MELD'!$A$1:$I$42</definedName>
    <definedName name="_xlnm.Print_Area" localSheetId="3">'F013.MELD'!$A$1:$H$42</definedName>
    <definedName name="_xlnm.Print_Area" localSheetId="4">'F014.MELD'!$A$1:$J$26</definedName>
    <definedName name="_xlnm.Print_Area" localSheetId="5">'F015.MELD'!$A$1:$I$44</definedName>
    <definedName name="_xlnm.Print_Area" localSheetId="0">Start!$A$1:$K$50</definedName>
    <definedName name="_xlnm.Print_Titles" localSheetId="2">'F012.MELD'!$A:$C</definedName>
    <definedName name="P_Title">Start!$B$6</definedName>
  </definedNames>
  <calcPr calcId="162913"/>
</workbook>
</file>

<file path=xl/calcChain.xml><?xml version="1.0" encoding="utf-8"?>
<calcChain xmlns="http://schemas.openxmlformats.org/spreadsheetml/2006/main">
  <c r="L24" i="4" l="1"/>
  <c r="M24" i="4"/>
  <c r="H46" i="3" l="1"/>
  <c r="D17" i="3" l="1"/>
  <c r="F10" i="3" l="1"/>
  <c r="C44" i="9"/>
  <c r="B42" i="5"/>
  <c r="B42" i="6"/>
  <c r="B26" i="7"/>
  <c r="B47" i="4"/>
  <c r="M7" i="4"/>
  <c r="D58" i="9" l="1"/>
  <c r="B40" i="3" l="1"/>
  <c r="K15" i="9" l="1"/>
  <c r="H39" i="9" l="1"/>
  <c r="H35" i="9"/>
  <c r="I24" i="7"/>
  <c r="H18" i="7"/>
  <c r="E40" i="6"/>
  <c r="I18" i="7" s="1"/>
  <c r="F40" i="6"/>
  <c r="H19" i="7" s="1"/>
  <c r="G40" i="6"/>
  <c r="I19" i="7" s="1"/>
  <c r="D40" i="6"/>
  <c r="E40" i="5"/>
  <c r="I15" i="7" s="1"/>
  <c r="I16" i="7" s="1"/>
  <c r="F40" i="5"/>
  <c r="H24" i="7" s="1"/>
  <c r="G40" i="5"/>
  <c r="D40" i="5"/>
  <c r="H15" i="7" s="1"/>
  <c r="H16" i="7" s="1"/>
  <c r="M45" i="4"/>
  <c r="L45" i="4"/>
  <c r="M41" i="4"/>
  <c r="L41" i="4"/>
  <c r="M40" i="4"/>
  <c r="L40" i="4"/>
  <c r="M38" i="4"/>
  <c r="L38" i="4"/>
  <c r="M36" i="4"/>
  <c r="L36" i="4"/>
  <c r="L35" i="4" s="1"/>
  <c r="H23" i="9" s="1"/>
  <c r="K23" i="9" s="1"/>
  <c r="I35" i="4"/>
  <c r="J35" i="4"/>
  <c r="K35" i="4"/>
  <c r="H35" i="4"/>
  <c r="K22" i="4"/>
  <c r="J22" i="4"/>
  <c r="I22" i="4"/>
  <c r="I15" i="4" s="1"/>
  <c r="H22" i="4"/>
  <c r="M33" i="4"/>
  <c r="L33" i="4"/>
  <c r="L32" i="4"/>
  <c r="M31" i="4"/>
  <c r="L31" i="4"/>
  <c r="M30" i="4"/>
  <c r="L30" i="4"/>
  <c r="M29" i="4"/>
  <c r="L29" i="4"/>
  <c r="M28" i="4"/>
  <c r="L28" i="4"/>
  <c r="M27" i="4"/>
  <c r="L27" i="4"/>
  <c r="M26" i="4"/>
  <c r="L26" i="4"/>
  <c r="M25" i="4"/>
  <c r="L25" i="4"/>
  <c r="M23" i="4"/>
  <c r="M22" i="4" s="1"/>
  <c r="L23" i="4"/>
  <c r="L22" i="4" s="1"/>
  <c r="M21" i="4"/>
  <c r="L21" i="4"/>
  <c r="M20" i="4"/>
  <c r="L20" i="4"/>
  <c r="M19" i="4"/>
  <c r="L19" i="4"/>
  <c r="M18" i="4"/>
  <c r="L18" i="4"/>
  <c r="M17" i="4"/>
  <c r="L17" i="4"/>
  <c r="I16" i="4"/>
  <c r="J16" i="4"/>
  <c r="K16" i="4"/>
  <c r="K15" i="4" s="1"/>
  <c r="K43" i="4" s="1"/>
  <c r="H16" i="4"/>
  <c r="H15" i="4"/>
  <c r="H43" i="4" s="1"/>
  <c r="I43" i="4" l="1"/>
  <c r="M35" i="4"/>
  <c r="J15" i="4"/>
  <c r="J43" i="4" s="1"/>
  <c r="I17" i="7"/>
  <c r="H17" i="7"/>
  <c r="H30" i="7" s="1"/>
  <c r="I30" i="7"/>
  <c r="L16" i="4"/>
  <c r="M16" i="4"/>
  <c r="D55" i="9"/>
  <c r="K52" i="4" l="1"/>
  <c r="J52" i="4"/>
  <c r="I52" i="4"/>
  <c r="H52" i="4"/>
  <c r="K51" i="4"/>
  <c r="J51" i="4"/>
  <c r="I51" i="4"/>
  <c r="H51" i="4"/>
  <c r="K50" i="4"/>
  <c r="J50" i="4"/>
  <c r="I50" i="4"/>
  <c r="H50" i="4"/>
  <c r="Q45" i="4"/>
  <c r="P45" i="4"/>
  <c r="Q41" i="4"/>
  <c r="P41" i="4"/>
  <c r="Q40" i="4"/>
  <c r="P40" i="4"/>
  <c r="Q38" i="4"/>
  <c r="P38" i="4"/>
  <c r="Q36" i="4"/>
  <c r="P36" i="4"/>
  <c r="Q33" i="4"/>
  <c r="P33" i="4"/>
  <c r="Q32" i="4"/>
  <c r="P32" i="4"/>
  <c r="Q31" i="4"/>
  <c r="P31" i="4"/>
  <c r="Q30" i="4"/>
  <c r="P30" i="4"/>
  <c r="Q29" i="4"/>
  <c r="P29" i="4"/>
  <c r="Q28" i="4"/>
  <c r="P28" i="4"/>
  <c r="Q27" i="4"/>
  <c r="P27" i="4"/>
  <c r="Q26" i="4"/>
  <c r="P26" i="4"/>
  <c r="Q25" i="4"/>
  <c r="P25" i="4"/>
  <c r="Q23" i="4"/>
  <c r="P23" i="4"/>
  <c r="Q21" i="4"/>
  <c r="P21" i="4"/>
  <c r="Q20" i="4"/>
  <c r="P20" i="4"/>
  <c r="Q19" i="4"/>
  <c r="P19" i="4"/>
  <c r="Q18" i="4"/>
  <c r="P18" i="4"/>
  <c r="Q17" i="4"/>
  <c r="P17" i="4"/>
  <c r="Q39" i="5"/>
  <c r="Q38" i="5"/>
  <c r="Q37" i="5"/>
  <c r="Q36" i="5"/>
  <c r="Q35" i="5"/>
  <c r="Q34" i="5"/>
  <c r="Q33" i="5"/>
  <c r="Q32" i="5"/>
  <c r="Q31" i="5"/>
  <c r="Q30" i="5"/>
  <c r="Q29" i="5"/>
  <c r="Q28" i="5"/>
  <c r="Q27" i="5"/>
  <c r="Q26" i="5"/>
  <c r="Q25" i="5"/>
  <c r="Q24" i="5"/>
  <c r="Q23" i="5"/>
  <c r="Q22" i="5"/>
  <c r="Q21" i="5"/>
  <c r="Q20" i="5"/>
  <c r="Q19" i="5"/>
  <c r="Q18" i="5"/>
  <c r="Q17" i="5"/>
  <c r="Q16" i="5"/>
  <c r="Q15" i="5"/>
  <c r="C58" i="5" s="1"/>
  <c r="E30" i="3" s="1"/>
  <c r="L14" i="7"/>
  <c r="H7" i="9"/>
  <c r="H6" i="9"/>
  <c r="C7" i="9" s="1"/>
  <c r="H3" i="9"/>
  <c r="D56" i="9" s="1"/>
  <c r="H2" i="9"/>
  <c r="D54" i="9" s="1"/>
  <c r="H29" i="9"/>
  <c r="H16" i="9"/>
  <c r="D7" i="9" l="1"/>
  <c r="I7" i="7"/>
  <c r="G7" i="6"/>
  <c r="H7" i="5"/>
  <c r="M6" i="4"/>
  <c r="I8" i="7"/>
  <c r="G8" i="6"/>
  <c r="H8" i="5"/>
  <c r="K6" i="4" l="1"/>
  <c r="J6" i="4"/>
  <c r="D7" i="6"/>
  <c r="C7" i="6"/>
  <c r="E7" i="5"/>
  <c r="D7" i="5"/>
  <c r="G7" i="7"/>
  <c r="F7" i="7"/>
  <c r="I3" i="7"/>
  <c r="I2" i="7"/>
  <c r="G3" i="6" l="1"/>
  <c r="G2" i="6"/>
  <c r="H3" i="5"/>
  <c r="H2" i="5"/>
  <c r="M3" i="4" l="1"/>
  <c r="M2" i="4"/>
  <c r="D39" i="7" l="1"/>
  <c r="I33" i="7"/>
  <c r="D36" i="7"/>
  <c r="I32" i="7"/>
  <c r="H32" i="7"/>
  <c r="L22" i="7"/>
  <c r="L21" i="7"/>
  <c r="D37" i="7"/>
  <c r="D35" i="7"/>
  <c r="C52" i="6"/>
  <c r="C49" i="6"/>
  <c r="L39" i="6"/>
  <c r="K39" i="6"/>
  <c r="J39" i="6"/>
  <c r="C39" i="6"/>
  <c r="B39" i="6"/>
  <c r="L38" i="6"/>
  <c r="K38" i="6"/>
  <c r="J38" i="6"/>
  <c r="C38" i="6"/>
  <c r="B38" i="6"/>
  <c r="L37" i="6"/>
  <c r="K37" i="6"/>
  <c r="J37" i="6"/>
  <c r="C37" i="6"/>
  <c r="B37" i="6"/>
  <c r="L36" i="6"/>
  <c r="K36" i="6"/>
  <c r="J36" i="6"/>
  <c r="C36" i="6"/>
  <c r="B36" i="6"/>
  <c r="L35" i="6"/>
  <c r="K35" i="6"/>
  <c r="J35" i="6"/>
  <c r="C35" i="6"/>
  <c r="B35" i="6"/>
  <c r="L34" i="6"/>
  <c r="K34" i="6"/>
  <c r="J34" i="6"/>
  <c r="C34" i="6"/>
  <c r="B34" i="6"/>
  <c r="L33" i="6"/>
  <c r="K33" i="6"/>
  <c r="J33" i="6"/>
  <c r="C33" i="6"/>
  <c r="B33" i="6"/>
  <c r="L32" i="6"/>
  <c r="K32" i="6"/>
  <c r="J32" i="6"/>
  <c r="C32" i="6"/>
  <c r="B32" i="6"/>
  <c r="L31" i="6"/>
  <c r="K31" i="6"/>
  <c r="J31" i="6"/>
  <c r="C31" i="6"/>
  <c r="B31" i="6"/>
  <c r="L30" i="6"/>
  <c r="K30" i="6"/>
  <c r="J30" i="6"/>
  <c r="C30" i="6"/>
  <c r="B30" i="6"/>
  <c r="L29" i="6"/>
  <c r="K29" i="6"/>
  <c r="J29" i="6"/>
  <c r="C29" i="6"/>
  <c r="B29" i="6"/>
  <c r="L28" i="6"/>
  <c r="K28" i="6"/>
  <c r="J28" i="6"/>
  <c r="C28" i="6"/>
  <c r="B28" i="6"/>
  <c r="L27" i="6"/>
  <c r="K27" i="6"/>
  <c r="J27" i="6"/>
  <c r="C27" i="6"/>
  <c r="B27" i="6"/>
  <c r="L26" i="6"/>
  <c r="K26" i="6"/>
  <c r="J26" i="6"/>
  <c r="C26" i="6"/>
  <c r="B26" i="6"/>
  <c r="L25" i="6"/>
  <c r="K25" i="6"/>
  <c r="J25" i="6"/>
  <c r="C25" i="6"/>
  <c r="B25" i="6"/>
  <c r="L24" i="6"/>
  <c r="K24" i="6"/>
  <c r="J24" i="6"/>
  <c r="C24" i="6"/>
  <c r="B24" i="6"/>
  <c r="L23" i="6"/>
  <c r="K23" i="6"/>
  <c r="J23" i="6"/>
  <c r="C23" i="6"/>
  <c r="B23" i="6"/>
  <c r="L22" i="6"/>
  <c r="K22" i="6"/>
  <c r="J22" i="6"/>
  <c r="C22" i="6"/>
  <c r="B22" i="6"/>
  <c r="L21" i="6"/>
  <c r="K21" i="6"/>
  <c r="J21" i="6"/>
  <c r="C21" i="6"/>
  <c r="B21" i="6"/>
  <c r="L20" i="6"/>
  <c r="K20" i="6"/>
  <c r="J20" i="6"/>
  <c r="C20" i="6"/>
  <c r="B20" i="6"/>
  <c r="L19" i="6"/>
  <c r="K19" i="6"/>
  <c r="J19" i="6"/>
  <c r="C19" i="6"/>
  <c r="B19" i="6"/>
  <c r="L18" i="6"/>
  <c r="K18" i="6"/>
  <c r="J18" i="6"/>
  <c r="C18" i="6"/>
  <c r="B18" i="6"/>
  <c r="L17" i="6"/>
  <c r="K17" i="6"/>
  <c r="J17" i="6"/>
  <c r="C17" i="6"/>
  <c r="B17" i="6"/>
  <c r="L16" i="6"/>
  <c r="K16" i="6"/>
  <c r="J16" i="6"/>
  <c r="C16" i="6"/>
  <c r="B16" i="6"/>
  <c r="L15" i="6"/>
  <c r="K15" i="6"/>
  <c r="J15" i="6"/>
  <c r="C15" i="6"/>
  <c r="B15" i="6"/>
  <c r="C50" i="6"/>
  <c r="C48" i="6"/>
  <c r="C56" i="5"/>
  <c r="C53" i="5"/>
  <c r="G46" i="5"/>
  <c r="F46" i="5"/>
  <c r="P39" i="5"/>
  <c r="O39" i="5"/>
  <c r="N39" i="5"/>
  <c r="M39" i="5"/>
  <c r="L39" i="5"/>
  <c r="K39" i="5"/>
  <c r="P38" i="5"/>
  <c r="O38" i="5"/>
  <c r="N38" i="5"/>
  <c r="M38" i="5"/>
  <c r="L38" i="5"/>
  <c r="K38" i="5"/>
  <c r="P37" i="5"/>
  <c r="O37" i="5"/>
  <c r="N37" i="5"/>
  <c r="M37" i="5"/>
  <c r="L37" i="5"/>
  <c r="K37" i="5"/>
  <c r="P36" i="5"/>
  <c r="O36" i="5"/>
  <c r="N36" i="5"/>
  <c r="M36" i="5"/>
  <c r="L36" i="5"/>
  <c r="K36" i="5"/>
  <c r="P35" i="5"/>
  <c r="O35" i="5"/>
  <c r="N35" i="5"/>
  <c r="M35" i="5"/>
  <c r="L35" i="5"/>
  <c r="K35" i="5"/>
  <c r="P34" i="5"/>
  <c r="O34" i="5"/>
  <c r="N34" i="5"/>
  <c r="M34" i="5"/>
  <c r="L34" i="5"/>
  <c r="K34" i="5"/>
  <c r="P33" i="5"/>
  <c r="O33" i="5"/>
  <c r="N33" i="5"/>
  <c r="M33" i="5"/>
  <c r="L33" i="5"/>
  <c r="K33" i="5"/>
  <c r="P32" i="5"/>
  <c r="O32" i="5"/>
  <c r="N32" i="5"/>
  <c r="M32" i="5"/>
  <c r="L32" i="5"/>
  <c r="K32" i="5"/>
  <c r="P31" i="5"/>
  <c r="O31" i="5"/>
  <c r="N31" i="5"/>
  <c r="M31" i="5"/>
  <c r="L31" i="5"/>
  <c r="K31" i="5"/>
  <c r="P30" i="5"/>
  <c r="O30" i="5"/>
  <c r="N30" i="5"/>
  <c r="M30" i="5"/>
  <c r="L30" i="5"/>
  <c r="K30" i="5"/>
  <c r="P29" i="5"/>
  <c r="O29" i="5"/>
  <c r="N29" i="5"/>
  <c r="M29" i="5"/>
  <c r="L29" i="5"/>
  <c r="K29" i="5"/>
  <c r="P28" i="5"/>
  <c r="O28" i="5"/>
  <c r="N28" i="5"/>
  <c r="M28" i="5"/>
  <c r="L28" i="5"/>
  <c r="K28" i="5"/>
  <c r="P27" i="5"/>
  <c r="O27" i="5"/>
  <c r="N27" i="5"/>
  <c r="M27" i="5"/>
  <c r="L27" i="5"/>
  <c r="K27" i="5"/>
  <c r="P26" i="5"/>
  <c r="O26" i="5"/>
  <c r="N26" i="5"/>
  <c r="M26" i="5"/>
  <c r="L26" i="5"/>
  <c r="K26" i="5"/>
  <c r="P25" i="5"/>
  <c r="O25" i="5"/>
  <c r="N25" i="5"/>
  <c r="M25" i="5"/>
  <c r="L25" i="5"/>
  <c r="K25" i="5"/>
  <c r="P24" i="5"/>
  <c r="O24" i="5"/>
  <c r="N24" i="5"/>
  <c r="M24" i="5"/>
  <c r="L24" i="5"/>
  <c r="K24" i="5"/>
  <c r="P23" i="5"/>
  <c r="O23" i="5"/>
  <c r="N23" i="5"/>
  <c r="M23" i="5"/>
  <c r="L23" i="5"/>
  <c r="K23" i="5"/>
  <c r="P22" i="5"/>
  <c r="O22" i="5"/>
  <c r="N22" i="5"/>
  <c r="M22" i="5"/>
  <c r="L22" i="5"/>
  <c r="K22" i="5"/>
  <c r="P21" i="5"/>
  <c r="O21" i="5"/>
  <c r="N21" i="5"/>
  <c r="M21" i="5"/>
  <c r="L21" i="5"/>
  <c r="K21" i="5"/>
  <c r="P20" i="5"/>
  <c r="O20" i="5"/>
  <c r="N20" i="5"/>
  <c r="M20" i="5"/>
  <c r="L20" i="5"/>
  <c r="K20" i="5"/>
  <c r="P19" i="5"/>
  <c r="O19" i="5"/>
  <c r="N19" i="5"/>
  <c r="M19" i="5"/>
  <c r="L19" i="5"/>
  <c r="K19" i="5"/>
  <c r="P18" i="5"/>
  <c r="O18" i="5"/>
  <c r="N18" i="5"/>
  <c r="M18" i="5"/>
  <c r="L18" i="5"/>
  <c r="K18" i="5"/>
  <c r="P17" i="5"/>
  <c r="O17" i="5"/>
  <c r="N17" i="5"/>
  <c r="M17" i="5"/>
  <c r="L17" i="5"/>
  <c r="K17" i="5"/>
  <c r="P16" i="5"/>
  <c r="O16" i="5"/>
  <c r="N16" i="5"/>
  <c r="M16" i="5"/>
  <c r="L16" i="5"/>
  <c r="K16" i="5"/>
  <c r="P15" i="5"/>
  <c r="O15" i="5"/>
  <c r="N15" i="5"/>
  <c r="M15" i="5"/>
  <c r="L15" i="5"/>
  <c r="K15" i="5"/>
  <c r="C54" i="5"/>
  <c r="C52" i="5"/>
  <c r="E61" i="4"/>
  <c r="E58" i="4"/>
  <c r="E59" i="4"/>
  <c r="E57" i="4"/>
  <c r="L15" i="4" l="1"/>
  <c r="L43" i="4" s="1"/>
  <c r="H28" i="9" s="1"/>
  <c r="K29" i="9" s="1"/>
  <c r="C53" i="6"/>
  <c r="D31" i="3" s="1"/>
  <c r="D40" i="7"/>
  <c r="D32" i="3" s="1"/>
  <c r="M15" i="4"/>
  <c r="M43" i="4" s="1"/>
  <c r="E63" i="4" l="1"/>
  <c r="E29" i="3" s="1"/>
  <c r="E35" i="3" s="1"/>
  <c r="D47" i="5"/>
  <c r="H13" i="9"/>
  <c r="E62" i="4"/>
  <c r="D29" i="3" s="1"/>
  <c r="C57" i="5"/>
  <c r="D30" i="3" s="1"/>
  <c r="K28" i="9" l="1"/>
  <c r="K16" i="9"/>
  <c r="D59" i="9" s="1"/>
  <c r="D33" i="3" s="1"/>
  <c r="D35" i="3" s="1"/>
  <c r="B35" i="3" s="1"/>
  <c r="H42" i="3" l="1"/>
  <c r="H43" i="3"/>
</calcChain>
</file>

<file path=xl/sharedStrings.xml><?xml version="1.0" encoding="utf-8"?>
<sst xmlns="http://schemas.openxmlformats.org/spreadsheetml/2006/main" count="372" uniqueCount="278">
  <si>
    <t>XXXXXX</t>
  </si>
  <si>
    <t>www.finma.ch</t>
  </si>
  <si>
    <t>info@finma.ch</t>
  </si>
  <si>
    <t>$fid</t>
  </si>
  <si>
    <t>$eod</t>
  </si>
  <si>
    <t>Laupenstrasse 27</t>
  </si>
  <si>
    <t>FOND</t>
  </si>
  <si>
    <t>F011-F015</t>
  </si>
  <si>
    <t>Adresse</t>
  </si>
  <si>
    <t>F011</t>
  </si>
  <si>
    <t>F012</t>
  </si>
  <si>
    <t>F013</t>
  </si>
  <si>
    <t>F014</t>
  </si>
  <si>
    <t>F015</t>
  </si>
  <si>
    <t>$BOD</t>
  </si>
  <si>
    <t>Position</t>
  </si>
  <si>
    <t>Total</t>
  </si>
  <si>
    <t>1</t>
  </si>
  <si>
    <t>1.1</t>
  </si>
  <si>
    <t>1.1.1</t>
  </si>
  <si>
    <t>1.1.1.1</t>
  </si>
  <si>
    <t>1.1.1.2</t>
  </si>
  <si>
    <t>1.1.1.3</t>
  </si>
  <si>
    <t>1.1.1.4</t>
  </si>
  <si>
    <t>1.1.2</t>
  </si>
  <si>
    <t>1.1.3</t>
  </si>
  <si>
    <t>1.1.3.1</t>
  </si>
  <si>
    <t>1.1.3.2</t>
  </si>
  <si>
    <t>1.1.3.3</t>
  </si>
  <si>
    <t>1.1.3.4</t>
  </si>
  <si>
    <t>1.1.3.5</t>
  </si>
  <si>
    <t>1.1.3.6</t>
  </si>
  <si>
    <t>1.1.3.7</t>
  </si>
  <si>
    <t>1.1.4</t>
  </si>
  <si>
    <t>1.1.5</t>
  </si>
  <si>
    <t>1.1.5.1</t>
  </si>
  <si>
    <t>1.1.10</t>
  </si>
  <si>
    <t>2</t>
  </si>
  <si>
    <t>2.1</t>
  </si>
  <si>
    <t>2.1.1</t>
  </si>
  <si>
    <t>2.1.1.1</t>
  </si>
  <si>
    <t>2.1.1.2</t>
  </si>
  <si>
    <t>3</t>
  </si>
  <si>
    <t>3.1</t>
  </si>
  <si>
    <t>4</t>
  </si>
  <si>
    <t>5</t>
  </si>
  <si>
    <t>5.1</t>
  </si>
  <si>
    <t>5.3</t>
  </si>
  <si>
    <t>5.3.1</t>
  </si>
  <si>
    <t>5.3.1.1</t>
  </si>
  <si>
    <t>5.3.1.2</t>
  </si>
  <si>
    <t>5.3.2</t>
  </si>
  <si>
    <t>5.3.3</t>
  </si>
  <si>
    <t>5.3.4</t>
  </si>
  <si>
    <t>5.3.4.1</t>
  </si>
  <si>
    <t>5.4</t>
  </si>
  <si>
    <t>A</t>
  </si>
  <si>
    <t>CHF</t>
  </si>
  <si>
    <t>L</t>
  </si>
  <si>
    <t>N</t>
  </si>
  <si>
    <t>F</t>
  </si>
  <si>
    <t>USD</t>
  </si>
  <si>
    <t>EUR</t>
  </si>
  <si>
    <t>GBP</t>
  </si>
  <si>
    <t>CAD</t>
  </si>
  <si>
    <t>DKK</t>
  </si>
  <si>
    <t>6.2.1</t>
  </si>
  <si>
    <t>6.3</t>
  </si>
  <si>
    <t>6.3.1</t>
  </si>
  <si>
    <t>6.3.2</t>
  </si>
  <si>
    <t>6.3.3</t>
  </si>
  <si>
    <t>6.3.4</t>
  </si>
  <si>
    <t>7</t>
  </si>
  <si>
    <t>7.1.1</t>
  </si>
  <si>
    <t>7.1.2</t>
  </si>
  <si>
    <t>7.1.3</t>
  </si>
  <si>
    <t>7.1.4</t>
  </si>
  <si>
    <t>7.2</t>
  </si>
  <si>
    <t>7.3</t>
  </si>
  <si>
    <t>7.3.1</t>
  </si>
  <si>
    <t>7.3.2</t>
  </si>
  <si>
    <t>7.3.3</t>
  </si>
  <si>
    <t>7.3.4</t>
  </si>
  <si>
    <t>8</t>
  </si>
  <si>
    <t>8.1</t>
  </si>
  <si>
    <t>8.1.1</t>
  </si>
  <si>
    <t>8.1.2</t>
  </si>
  <si>
    <t>8.1.3</t>
  </si>
  <si>
    <t>8.2</t>
  </si>
  <si>
    <t>8.2.1</t>
  </si>
  <si>
    <t>8.2.2</t>
  </si>
  <si>
    <t>8.2.3</t>
  </si>
  <si>
    <t>Total 5.3 = 5.3.1 + 5.3.2 - 5.3.3 + 5.3.4</t>
  </si>
  <si>
    <t>JPY</t>
  </si>
  <si>
    <t>ZAR</t>
  </si>
  <si>
    <t>AUD</t>
  </si>
  <si>
    <t>Enquête</t>
  </si>
  <si>
    <t>Date de référence</t>
  </si>
  <si>
    <t>Livraison spéciale</t>
  </si>
  <si>
    <t>Service</t>
  </si>
  <si>
    <t>NPA Localité</t>
  </si>
  <si>
    <t>E-mail</t>
  </si>
  <si>
    <t>Validation</t>
  </si>
  <si>
    <t>Erreurs</t>
  </si>
  <si>
    <t>Avertissements</t>
  </si>
  <si>
    <r>
      <t xml:space="preserve">ainsi que d'autres informations utiles sous </t>
    </r>
    <r>
      <rPr>
        <i/>
        <u/>
        <sz val="10"/>
        <color indexed="8"/>
        <rFont val="Arial"/>
        <family val="2"/>
      </rPr>
      <t>www.snb.ch</t>
    </r>
    <r>
      <rPr>
        <i/>
        <sz val="10"/>
        <color indexed="8"/>
        <rFont val="Arial"/>
        <family val="2"/>
      </rPr>
      <t xml:space="preserve"> &gt; Statistiques &gt; Enquêtes.</t>
    </r>
  </si>
  <si>
    <r>
      <t xml:space="preserve">Remarques: </t>
    </r>
    <r>
      <rPr>
        <sz val="10"/>
        <color indexed="8"/>
        <rFont val="Arial"/>
        <family val="2"/>
      </rPr>
      <t>Veuillez indiquer vos remarques concernant la livraison dans un document séparé</t>
    </r>
  </si>
  <si>
    <t>Banque nationale suisse</t>
  </si>
  <si>
    <t>Saisie de données</t>
  </si>
  <si>
    <t>Case postale</t>
  </si>
  <si>
    <t>CH-8022 Zurich</t>
  </si>
  <si>
    <t>Tél: +41 58 631 00 00</t>
  </si>
  <si>
    <t>Autorité fédérale de surveillance des marchés financiers FINMA</t>
  </si>
  <si>
    <t>CH-3003 Berne</t>
  </si>
  <si>
    <t>Questions concernant les enquêtes:</t>
  </si>
  <si>
    <t>Concerne:</t>
  </si>
  <si>
    <t>Code BNS</t>
  </si>
  <si>
    <t>Formulaire</t>
  </si>
  <si>
    <t>Col. 50</t>
  </si>
  <si>
    <t>Col. 01</t>
  </si>
  <si>
    <t>Col. 02</t>
  </si>
  <si>
    <t>Col. 03</t>
  </si>
  <si>
    <t>Col. 04</t>
  </si>
  <si>
    <t>Col. 05</t>
  </si>
  <si>
    <t>Col. 06</t>
  </si>
  <si>
    <t>Col.01 &gt;= Col.02</t>
  </si>
  <si>
    <t>Col.03 &gt;= Col.04</t>
  </si>
  <si>
    <t xml:space="preserve">Col. 01     </t>
  </si>
  <si>
    <t>Col. 07</t>
  </si>
  <si>
    <t>Col.03 u. Col.05</t>
  </si>
  <si>
    <t>Col.03/Col.05= 
Col. 07</t>
  </si>
  <si>
    <t>Col.03/Col.04=</t>
  </si>
  <si>
    <t>Col.03&gt;=Col.04</t>
  </si>
  <si>
    <t>Col.05&gt;=Col.06</t>
  </si>
  <si>
    <t>Col.04 u. Col.06</t>
  </si>
  <si>
    <t>Col.05/Col.06</t>
  </si>
  <si>
    <t>Col.05 &gt;= Col.06</t>
  </si>
  <si>
    <t>Statut</t>
  </si>
  <si>
    <t>PCC en activité: toutes les formules doivent être dûment remplies.</t>
  </si>
  <si>
    <t>PCC pas encore en activité: toutes les formules doivent être remises vides.</t>
  </si>
  <si>
    <t xml:space="preserve">PCC fusionné: toutes les formules doivent être dûment remplies, comme pour le statut </t>
  </si>
  <si>
    <t>Statistique des placements collectifs</t>
  </si>
  <si>
    <t>Unité de compte</t>
  </si>
  <si>
    <t>-&gt;Passez d'un champ à l'autre à l'aide du tabulateur</t>
  </si>
  <si>
    <t>Direction</t>
  </si>
  <si>
    <t>Nom</t>
  </si>
  <si>
    <t>Collaborateur</t>
  </si>
  <si>
    <t>Structure de la fortune du placement collectif de capitaux</t>
  </si>
  <si>
    <t>Fortune</t>
  </si>
  <si>
    <t>Fortune totale</t>
  </si>
  <si>
    <t>Avoirs à vue dans des banques</t>
  </si>
  <si>
    <t>Placements fiduciaires</t>
  </si>
  <si>
    <t>Autres avoirs dans des banques</t>
  </si>
  <si>
    <t>Autres avoirs (y compris impôts à la source récupérables, intérêts courus et dividendes)</t>
  </si>
  <si>
    <t>Placements</t>
  </si>
  <si>
    <t>Instruments du marché monétaire</t>
  </si>
  <si>
    <t>Obligations</t>
  </si>
  <si>
    <t>Actions et autres titres de participation</t>
  </si>
  <si>
    <t>Parts d'autres placements collectifs
(selon LPCC)</t>
  </si>
  <si>
    <t>Autres papiers-valeurs et droits-valeurs</t>
  </si>
  <si>
    <t>Produits structurés</t>
  </si>
  <si>
    <t>Instruments financiers dérivés</t>
  </si>
  <si>
    <t>Immeubles (terrains et constructions)</t>
  </si>
  <si>
    <t>dont en possession directe</t>
  </si>
  <si>
    <t>Autres actifs</t>
  </si>
  <si>
    <t>Engagements</t>
  </si>
  <si>
    <t>Total des engagements</t>
  </si>
  <si>
    <t>Engagements envers des tiers</t>
  </si>
  <si>
    <t>Répartition selon la contrepartie</t>
  </si>
  <si>
    <t>dont envers des banques</t>
  </si>
  <si>
    <t>Répartition selon l'opération</t>
  </si>
  <si>
    <t>dont résultant de pensions de titres</t>
  </si>
  <si>
    <t>Impôts dus en cas de liquidation (pour fonds immobiliers uniquement)</t>
  </si>
  <si>
    <t>Fortune nette</t>
  </si>
  <si>
    <r>
      <t xml:space="preserve">Fortune nette </t>
    </r>
    <r>
      <rPr>
        <sz val="10"/>
        <color rgb="FF0070C0"/>
        <rFont val="Arial"/>
        <family val="2"/>
      </rPr>
      <t>(position 1.1 moins position 2.1)</t>
    </r>
  </si>
  <si>
    <t>Opérations hors bilan</t>
  </si>
  <si>
    <t>Opérations ouvertes sur instruments financiers dérivés (montant du sous-jacent)</t>
  </si>
  <si>
    <t>Ligne 016&gt;=Ligne 064</t>
  </si>
  <si>
    <t>Ligne 021&gt;=Ligne 022</t>
  </si>
  <si>
    <t>Ligne 021&gt;=Ligne 024</t>
  </si>
  <si>
    <t>dont libellés en CHF</t>
  </si>
  <si>
    <t>Créances et engagements vis-à-vis de l'étranger</t>
  </si>
  <si>
    <t xml:space="preserve">2.1.2
</t>
  </si>
  <si>
    <t>Dénomination (classe)</t>
  </si>
  <si>
    <t>Code ISIN</t>
  </si>
  <si>
    <r>
      <t xml:space="preserve">Nombre de parts en circulation
à la fin du trimestre considéré
</t>
    </r>
    <r>
      <rPr>
        <sz val="10"/>
        <color rgb="FFFF0000"/>
        <rFont val="Arial"/>
        <family val="2"/>
      </rPr>
      <t>(en unités)</t>
    </r>
  </si>
  <si>
    <t>dont par des distributeurs en Suisse</t>
  </si>
  <si>
    <r>
      <t xml:space="preserve">Valeur nette d'inventaire
d'une part à la fin du 
trimestre considéré
</t>
    </r>
    <r>
      <rPr>
        <sz val="10"/>
        <color rgb="FFFF0000"/>
        <rFont val="Arial"/>
        <family val="2"/>
      </rPr>
      <t>(en unités de compte)</t>
    </r>
  </si>
  <si>
    <t>Composition de la fortune nette du placement collectif de capitaux, selon la classe</t>
  </si>
  <si>
    <t>Valeur &gt; 0</t>
  </si>
  <si>
    <t>Ligne 30 Col. 03 = Ligne 30 Col. 05 du formularie F011</t>
  </si>
  <si>
    <t>Données</t>
  </si>
  <si>
    <t>complètes</t>
  </si>
  <si>
    <t>Col.07 vide</t>
  </si>
  <si>
    <t>Variation de la fortune nette du placement collectif de capitaux, selon la classe</t>
  </si>
  <si>
    <t>Somme qui, pour le trimestre considéré,
a été remboursée par le placement collectif à la suite du rachat de parts</t>
  </si>
  <si>
    <t>Intégralité</t>
  </si>
  <si>
    <t>Evolution du placement collectif de capitaux</t>
  </si>
  <si>
    <t>Situation à la fin du trimestre considéré</t>
  </si>
  <si>
    <t>Fortune nette du placement collectif à la fin du trimestre précédent</t>
  </si>
  <si>
    <t>Fortune nette du placement collectif à la fin du trimestre considéré</t>
  </si>
  <si>
    <t>Variation de la fortune nette du placement collectif depuis la fin du trimestre précédent</t>
  </si>
  <si>
    <t>Solde des mouvements de parts</t>
  </si>
  <si>
    <t>somme revenue à la suite de l'émission de parts</t>
  </si>
  <si>
    <t>somme remboursée à la suite du rachat de parts</t>
  </si>
  <si>
    <t>Résultat total (compte de résultat)</t>
  </si>
  <si>
    <t>Distribution aux porteurs de parts</t>
  </si>
  <si>
    <t>Autres variations</t>
  </si>
  <si>
    <t>dont transferts transfrontières de titres</t>
  </si>
  <si>
    <t>Nombre de parts en circulation à la fin du trimestre considéré</t>
  </si>
  <si>
    <t>Valeur en ligne 8 doit être positive</t>
  </si>
  <si>
    <t>Ligne 10 &gt;= Ligne 11</t>
  </si>
  <si>
    <t xml:space="preserve">PCC liquidé: la formule F011 doit rester vide et les formules F012 à F015 doivent être dûment </t>
  </si>
  <si>
    <t>afférentes à la statistique</t>
  </si>
  <si>
    <t>sur les risques</t>
  </si>
  <si>
    <t>des placements collectifs</t>
  </si>
  <si>
    <t>(en milliers d’unités de compte)</t>
  </si>
  <si>
    <r>
      <rPr>
        <b/>
        <sz val="11"/>
        <rFont val="Arial"/>
        <family val="2"/>
      </rPr>
      <t>Actifs</t>
    </r>
  </si>
  <si>
    <r>
      <rPr>
        <b/>
        <sz val="10"/>
        <rFont val="Arial"/>
        <family val="2"/>
      </rPr>
      <t>Fortune totale</t>
    </r>
  </si>
  <si>
    <r>
      <rPr>
        <b/>
        <sz val="10"/>
        <rFont val="Arial"/>
        <family val="2"/>
      </rPr>
      <t>Total des instruments de crédit</t>
    </r>
  </si>
  <si>
    <r>
      <rPr>
        <sz val="10"/>
        <rFont val="Arial"/>
        <family val="2"/>
      </rPr>
      <t>dont prêts</t>
    </r>
  </si>
  <si>
    <r>
      <rPr>
        <b/>
        <sz val="10"/>
        <rFont val="Arial"/>
        <family val="2"/>
      </rPr>
      <t>Fortune selon la structure par échéance</t>
    </r>
  </si>
  <si>
    <r>
      <rPr>
        <sz val="10"/>
        <rFont val="Arial"/>
        <family val="2"/>
      </rPr>
      <t>Valeurs patrimoniales à long terme (échéance &gt; 1 an)</t>
    </r>
  </si>
  <si>
    <r>
      <rPr>
        <sz val="10"/>
        <rFont val="Arial"/>
        <family val="2"/>
      </rPr>
      <t>Valeurs patrimoniales à court terme (échéance &gt; 6 mois ≤ 1 an)</t>
    </r>
  </si>
  <si>
    <r>
      <rPr>
        <sz val="10"/>
        <rFont val="Arial"/>
        <family val="2"/>
      </rPr>
      <t>Valeurs patrimoniales à court terme (échéance &gt; 3 mois ≤ 6 mois)</t>
    </r>
  </si>
  <si>
    <r>
      <rPr>
        <sz val="10"/>
        <rFont val="Arial"/>
        <family val="2"/>
      </rPr>
      <t>Valeurs patrimoniales à court terme (échéance ≤ 3 mois)</t>
    </r>
  </si>
  <si>
    <r>
      <rPr>
        <b/>
        <sz val="10"/>
        <rFont val="Arial"/>
        <family val="2"/>
      </rPr>
      <t>Actifs liquides</t>
    </r>
  </si>
  <si>
    <r>
      <rPr>
        <b/>
        <sz val="11"/>
        <rFont val="Arial"/>
        <family val="2"/>
      </rPr>
      <t>Passifs (engagements et capital social)</t>
    </r>
  </si>
  <si>
    <r>
      <rPr>
        <b/>
        <sz val="10"/>
        <rFont val="Arial"/>
        <family val="2"/>
      </rPr>
      <t>Engagements</t>
    </r>
  </si>
  <si>
    <r>
      <rPr>
        <sz val="10"/>
        <rFont val="Arial"/>
        <family val="2"/>
      </rPr>
      <t>Engagements à long terme (échéance &gt; 1 an)</t>
    </r>
  </si>
  <si>
    <t>Engagements à court terme (échéance &gt; 30 jours ≤ 1 an)</t>
  </si>
  <si>
    <t>Engagements à court terme (échéance &gt; 7 jours ≤ 30 jours)</t>
  </si>
  <si>
    <r>
      <rPr>
        <sz val="10"/>
        <rFont val="Arial"/>
        <family val="2"/>
      </rPr>
      <t>Engagements à court terme (échéance ≤ 7 jours)</t>
    </r>
  </si>
  <si>
    <r>
      <rPr>
        <b/>
        <sz val="10"/>
        <rFont val="Arial"/>
        <family val="2"/>
      </rPr>
      <t>Fortune nette</t>
    </r>
  </si>
  <si>
    <t>Capital social</t>
  </si>
  <si>
    <r>
      <rPr>
        <sz val="10"/>
        <rFont val="Arial"/>
        <family val="2"/>
      </rPr>
      <t>Capital social détenu à long terme (échéance &gt; 1 an)</t>
    </r>
  </si>
  <si>
    <t>Capital social détenu à court terme (échéance &gt; 30 jours ≤ 1 an)</t>
  </si>
  <si>
    <t>Capital social détenu à court terme (échéance &gt; 7 jours ≤ 30 jours)</t>
  </si>
  <si>
    <t>Capital social détenu à court terme (échéance ≤ 7 jours)</t>
  </si>
  <si>
    <r>
      <rPr>
        <b/>
        <sz val="11"/>
        <rFont val="Arial"/>
        <family val="2"/>
      </rPr>
      <t>Opérations hors bilan</t>
    </r>
  </si>
  <si>
    <r>
      <rPr>
        <b/>
        <sz val="10"/>
        <rFont val="Arial"/>
        <family val="2"/>
      </rPr>
      <t>Opérations hors bilan, en termes bruts</t>
    </r>
  </si>
  <si>
    <t>Opérations de crédit hors bilan, en termes bruts</t>
  </si>
  <si>
    <r>
      <rPr>
        <sz val="10"/>
        <rFont val="Arial"/>
        <family val="2"/>
      </rPr>
      <t>Opérations hors bilan résultant de dérivés, en termes bruts</t>
    </r>
  </si>
  <si>
    <r>
      <rPr>
        <sz val="10"/>
        <rFont val="Arial"/>
        <family val="2"/>
      </rPr>
      <t>Opérations hors bilan, autres, en termes bruts</t>
    </r>
  </si>
  <si>
    <r>
      <rPr>
        <b/>
        <sz val="10"/>
        <rFont val="Arial"/>
        <family val="2"/>
      </rPr>
      <t>Opérations hors bilan, en termes nets</t>
    </r>
  </si>
  <si>
    <t>Opérations de crédit hors bilan, en termes nets</t>
  </si>
  <si>
    <t>Opérations hors bilan résultant de dérivés, en termes nets</t>
  </si>
  <si>
    <r>
      <rPr>
        <sz val="10"/>
        <rFont val="Arial"/>
        <family val="2"/>
      </rPr>
      <t>Opérations hors bilan, autres, en termes nets</t>
    </r>
  </si>
  <si>
    <t>pos. 6.2.1 &lt; pos. 6.2</t>
  </si>
  <si>
    <t>pos. 6.1 = pos. 6.3</t>
  </si>
  <si>
    <t>pos. 7.2 = 6.1 - 7.1</t>
  </si>
  <si>
    <t>pos. 7.2 = pos. 7.3</t>
  </si>
  <si>
    <t>pos. 7.1 = somme (pos. 7.1.1...7.1.4)</t>
  </si>
  <si>
    <t>Données de base</t>
  </si>
  <si>
    <t>remplies jusqu’à ce que la BNS libère le PCC de l’obligation de remettre des données.</t>
  </si>
  <si>
    <t>Commentaire afférent à l’enquête sur les placements collectifs de capitaux</t>
  </si>
  <si>
    <t>Tél: +41 31 327 91 00</t>
  </si>
  <si>
    <t>Créances et engagements vis-à-vis de la Suisse</t>
  </si>
  <si>
    <t>Avoirs dans des banques</t>
  </si>
  <si>
    <t>Avoirs à terme dans des banques</t>
  </si>
  <si>
    <r>
      <t xml:space="preserve">Valeur des parts en circulation
à la fin du trimestre considéré
</t>
    </r>
    <r>
      <rPr>
        <sz val="10"/>
        <color rgb="FFFF0000"/>
        <rFont val="Arial"/>
        <family val="2"/>
      </rPr>
      <t>(en milliers d'unités de compte)</t>
    </r>
    <r>
      <rPr>
        <sz val="10"/>
        <rFont val="Arial"/>
        <family val="2"/>
      </rPr>
      <t xml:space="preserve">
</t>
    </r>
  </si>
  <si>
    <t>Somme qui, pour le trimestre considéré, est revenue au placement collectif à la suite de l’émission de parts</t>
  </si>
  <si>
    <t>(5.1 à 5.3 en milliers d'unités de compte; 5.4: en unités)</t>
  </si>
  <si>
    <t>1.01.F0</t>
  </si>
  <si>
    <t>1.00.F0</t>
  </si>
  <si>
    <t>«PCC en activité». La fusion doit être communiquée au préalable à la BNS par e-mail, à l’adresse</t>
  </si>
  <si>
    <t>statistik.stammdaten@snb.ch.</t>
  </si>
  <si>
    <t>jj.mm.aaaa</t>
  </si>
  <si>
    <t>Autre monnaie</t>
  </si>
  <si>
    <t>PCC</t>
  </si>
  <si>
    <t>Release 2.3a</t>
  </si>
  <si>
    <t>1.01.F1</t>
  </si>
  <si>
    <t xml:space="preserve">Créances résultant de pensions de titres </t>
  </si>
  <si>
    <t>Formulaire(s)</t>
  </si>
  <si>
    <r>
      <rPr>
        <b/>
        <sz val="10"/>
        <rFont val="Arial"/>
        <family val="2"/>
      </rPr>
      <t>Délai de remise:</t>
    </r>
    <r>
      <rPr>
        <sz val="10"/>
        <rFont val="Arial"/>
        <family val="2"/>
      </rPr>
      <t xml:space="preserve"> Les formulaires, à remplir chaque trimestre, doivent être remises à la BNS dans les </t>
    </r>
    <r>
      <rPr>
        <b/>
        <sz val="10"/>
        <rFont val="Arial"/>
        <family val="2"/>
      </rPr>
      <t>20 jours</t>
    </r>
    <r>
      <rPr>
        <sz val="10"/>
        <rFont val="Arial"/>
        <family val="2"/>
      </rPr>
      <t xml:space="preserve"> qui suivent la date de référence.</t>
    </r>
  </si>
  <si>
    <r>
      <rPr>
        <b/>
        <sz val="10"/>
        <color indexed="8"/>
        <rFont val="Arial"/>
        <family val="2"/>
      </rPr>
      <t xml:space="preserve">Commentaires: </t>
    </r>
    <r>
      <rPr>
        <sz val="10"/>
        <color indexed="8"/>
        <rFont val="Arial"/>
        <family val="2"/>
      </rPr>
      <t xml:space="preserve">Voir les commentaires concernant cette enquête sous </t>
    </r>
    <r>
      <rPr>
        <i/>
        <u/>
        <sz val="10"/>
        <color indexed="8"/>
        <rFont val="Arial"/>
        <family val="2"/>
      </rPr>
      <t>https://emi.snb.ch/fr/emi/ANFO</t>
    </r>
  </si>
  <si>
    <r>
      <t>N</t>
    </r>
    <r>
      <rPr>
        <vertAlign val="superscript"/>
        <sz val="10"/>
        <color indexed="8"/>
        <rFont val="Arial"/>
        <family val="2"/>
      </rPr>
      <t>o</t>
    </r>
    <r>
      <rPr>
        <sz val="10"/>
        <color theme="1"/>
        <rFont val="Arial"/>
        <family val="2"/>
      </rPr>
      <t xml:space="preserve"> de téléphone</t>
    </r>
  </si>
  <si>
    <t>Commande de formulaires d'enquête: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</si>
</sst>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0_)"/>
    <numFmt numFmtId="166" formatCode="0&quot; ERROR&quot;"/>
    <numFmt numFmtId="167" formatCode="000000"/>
    <numFmt numFmtId="168" formatCode="#,##0_);[Red]\-#,##0_);;@"/>
    <numFmt numFmtId="169" formatCode="000"/>
    <numFmt numFmtId="170" formatCode="#,##0_);[Red]\-#,##0_)"/>
    <numFmt numFmtId="171" formatCode="#,##0_)"/>
    <numFmt numFmtId="172" formatCode="0.0000%"/>
    <numFmt numFmtId="173" formatCode="0&quot; Warnings&quot;"/>
  </numFmts>
  <fonts count="42" x14ac:knownFonts="1">
    <font>
      <sz val="10"/>
      <color theme="1"/>
      <name val="Arial"/>
      <family val="2"/>
    </font>
    <font>
      <sz val="11"/>
      <color theme="1"/>
      <name val="Arial"/>
      <family val="2"/>
    </font>
    <font>
      <sz val="10"/>
      <name val="Helv"/>
    </font>
    <font>
      <b/>
      <sz val="10"/>
      <name val="Helv"/>
    </font>
    <font>
      <sz val="10"/>
      <name val="Arial"/>
      <family val="2"/>
    </font>
    <font>
      <b/>
      <sz val="14"/>
      <name val="Arial"/>
      <family val="2"/>
    </font>
    <font>
      <b/>
      <sz val="10"/>
      <name val="Arial"/>
      <family val="2"/>
    </font>
    <font>
      <b/>
      <sz val="12"/>
      <name val="Arial"/>
      <family val="2"/>
    </font>
    <font>
      <b/>
      <sz val="10"/>
      <color indexed="10"/>
      <name val="Arial"/>
      <family val="2"/>
    </font>
    <font>
      <sz val="11"/>
      <name val="Arial"/>
      <family val="2"/>
    </font>
    <font>
      <sz val="10"/>
      <color indexed="10"/>
      <name val="Arial"/>
      <family val="2"/>
    </font>
    <font>
      <b/>
      <sz val="10"/>
      <color indexed="8"/>
      <name val="Arial"/>
      <family val="2"/>
    </font>
    <font>
      <sz val="10"/>
      <color indexed="8"/>
      <name val="Arial"/>
      <family val="2"/>
    </font>
    <font>
      <i/>
      <u/>
      <sz val="10"/>
      <color indexed="8"/>
      <name val="Arial"/>
      <family val="2"/>
    </font>
    <font>
      <sz val="8"/>
      <name val="Arial"/>
      <family val="2"/>
    </font>
    <font>
      <sz val="10"/>
      <color theme="1"/>
      <name val="Arial"/>
      <family val="2"/>
    </font>
    <font>
      <u/>
      <sz val="11"/>
      <color theme="10"/>
      <name val="Calibri"/>
      <family val="2"/>
    </font>
    <font>
      <b/>
      <sz val="10"/>
      <color rgb="FFFF0000"/>
      <name val="Arial"/>
      <family val="2"/>
    </font>
    <font>
      <b/>
      <sz val="11"/>
      <color theme="1"/>
      <name val="Arial"/>
      <family val="2"/>
    </font>
    <font>
      <sz val="11"/>
      <color theme="1"/>
      <name val="Arial"/>
      <family val="2"/>
    </font>
    <font>
      <b/>
      <sz val="9"/>
      <color rgb="FFFF0000"/>
      <name val="Arial"/>
      <family val="2"/>
    </font>
    <font>
      <sz val="10"/>
      <color rgb="FF000000"/>
      <name val="Arial"/>
      <family val="2"/>
    </font>
    <font>
      <u/>
      <sz val="10"/>
      <color theme="10"/>
      <name val="Arial"/>
      <family val="2"/>
    </font>
    <font>
      <sz val="8"/>
      <color theme="1"/>
      <name val="Arial"/>
      <family val="2"/>
    </font>
    <font>
      <sz val="8"/>
      <color rgb="FF000000"/>
      <name val="Arial"/>
      <family val="2"/>
    </font>
    <font>
      <u/>
      <sz val="8"/>
      <color theme="10"/>
      <name val="Arial"/>
      <family val="2"/>
    </font>
    <font>
      <b/>
      <sz val="10"/>
      <color theme="1"/>
      <name val="Arial"/>
      <family val="2"/>
    </font>
    <font>
      <b/>
      <sz val="12"/>
      <color theme="1"/>
      <name val="Arial"/>
      <family val="2"/>
    </font>
    <font>
      <b/>
      <sz val="16"/>
      <name val="Arial"/>
      <family val="2"/>
    </font>
    <font>
      <sz val="10"/>
      <color indexed="22"/>
      <name val="Arial"/>
      <family val="2"/>
    </font>
    <font>
      <sz val="12"/>
      <name val="Arial"/>
      <family val="2"/>
    </font>
    <font>
      <b/>
      <sz val="11"/>
      <name val="Arial"/>
      <family val="2"/>
    </font>
    <font>
      <b/>
      <sz val="10"/>
      <color indexed="48"/>
      <name val="Arial"/>
      <family val="2"/>
    </font>
    <font>
      <vertAlign val="superscript"/>
      <sz val="10"/>
      <name val="Arial"/>
      <family val="2"/>
    </font>
    <font>
      <sz val="8"/>
      <color indexed="22"/>
      <name val="Arial"/>
      <family val="2"/>
    </font>
    <font>
      <sz val="10"/>
      <color indexed="55"/>
      <name val="Arial"/>
      <family val="2"/>
    </font>
    <font>
      <b/>
      <sz val="12"/>
      <color indexed="48"/>
      <name val="Arial"/>
      <family val="2"/>
    </font>
    <font>
      <sz val="10"/>
      <color rgb="FFFF0000"/>
      <name val="Arial"/>
      <family val="2"/>
    </font>
    <font>
      <sz val="10"/>
      <color theme="0" tint="-4.9989318521683403E-2"/>
      <name val="Arial"/>
      <family val="2"/>
    </font>
    <font>
      <sz val="10"/>
      <color rgb="FF0070C0"/>
      <name val="Arial"/>
      <family val="2"/>
    </font>
    <font>
      <i/>
      <sz val="10"/>
      <color indexed="8"/>
      <name val="Arial"/>
      <family val="2"/>
    </font>
    <font>
      <vertAlign val="superscript"/>
      <sz val="10"/>
      <color indexed="8"/>
      <name val="Arial"/>
      <family val="2"/>
    </font>
  </fonts>
  <fills count="6">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diagonal/>
    </border>
    <border>
      <left/>
      <right/>
      <top/>
      <bottom style="hair">
        <color indexed="64"/>
      </bottom>
      <diagonal/>
    </border>
    <border>
      <left style="thin">
        <color indexed="64"/>
      </left>
      <right/>
      <top/>
      <bottom style="double">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double">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hair">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s>
  <cellStyleXfs count="17">
    <xf numFmtId="0" fontId="0" fillId="0" borderId="0"/>
    <xf numFmtId="168" fontId="15" fillId="0" borderId="1" applyFill="0">
      <protection locked="0"/>
    </xf>
    <xf numFmtId="0" fontId="15" fillId="0" borderId="1">
      <alignment wrapText="1"/>
      <protection locked="0"/>
    </xf>
    <xf numFmtId="0" fontId="15" fillId="2" borderId="2" applyNumberFormat="0">
      <alignment vertical="center"/>
    </xf>
    <xf numFmtId="168" fontId="15" fillId="0" borderId="3"/>
    <xf numFmtId="0" fontId="15" fillId="0" borderId="5" applyNumberFormat="0">
      <alignment horizontal="center" vertical="center"/>
    </xf>
    <xf numFmtId="168" fontId="15" fillId="0" borderId="2" applyNumberFormat="0" applyFont="0" applyAlignment="0">
      <alignment vertical="center"/>
    </xf>
    <xf numFmtId="0" fontId="16" fillId="0" borderId="0" applyNumberFormat="0" applyFill="0" applyBorder="0" applyAlignment="0" applyProtection="0">
      <alignment vertical="top"/>
      <protection locked="0"/>
    </xf>
    <xf numFmtId="169" fontId="15" fillId="3" borderId="2">
      <alignment horizontal="center"/>
    </xf>
    <xf numFmtId="164" fontId="3" fillId="0" borderId="0" applyFill="0" applyBorder="0">
      <alignment horizontal="left"/>
    </xf>
    <xf numFmtId="0" fontId="17" fillId="4" borderId="6">
      <alignment horizontal="center" vertical="center"/>
    </xf>
    <xf numFmtId="49" fontId="5" fillId="0" borderId="4">
      <alignment horizontal="center" vertical="center"/>
    </xf>
    <xf numFmtId="0" fontId="5" fillId="0" borderId="4">
      <alignment horizontal="center" vertical="center"/>
    </xf>
    <xf numFmtId="0" fontId="4" fillId="0" borderId="23">
      <alignment horizontal="left"/>
    </xf>
    <xf numFmtId="1" fontId="15" fillId="0" borderId="1">
      <alignment horizontal="center"/>
      <protection locked="0"/>
    </xf>
    <xf numFmtId="172" fontId="4" fillId="0" borderId="24">
      <alignment horizontal="right"/>
      <protection locked="0"/>
    </xf>
    <xf numFmtId="171" fontId="4" fillId="0" borderId="1">
      <alignment horizontal="center"/>
      <protection locked="0"/>
    </xf>
  </cellStyleXfs>
  <cellXfs count="373">
    <xf numFmtId="0" fontId="0" fillId="0" borderId="0" xfId="0"/>
    <xf numFmtId="0" fontId="15" fillId="0" borderId="5" xfId="5">
      <alignment horizontal="center" vertical="center"/>
    </xf>
    <xf numFmtId="167" fontId="18" fillId="5" borderId="18" xfId="0" applyNumberFormat="1" applyFont="1" applyFill="1" applyBorder="1" applyAlignment="1" applyProtection="1">
      <alignment horizontal="center" vertical="center"/>
      <protection locked="0"/>
    </xf>
    <xf numFmtId="165" fontId="15" fillId="2" borderId="2" xfId="3" applyNumberFormat="1">
      <alignment vertical="center"/>
    </xf>
    <xf numFmtId="0" fontId="19" fillId="0" borderId="0" xfId="0" applyFont="1"/>
    <xf numFmtId="0" fontId="0" fillId="0" borderId="0" xfId="0" applyFont="1"/>
    <xf numFmtId="0" fontId="0" fillId="0" borderId="0" xfId="0" applyFont="1" applyAlignment="1">
      <alignment horizontal="right" vertical="center"/>
    </xf>
    <xf numFmtId="0" fontId="18" fillId="0" borderId="0" xfId="0" applyFont="1" applyAlignment="1">
      <alignment horizontal="center" vertical="center"/>
    </xf>
    <xf numFmtId="0" fontId="0" fillId="0" borderId="0" xfId="0"/>
    <xf numFmtId="0" fontId="20" fillId="0" borderId="0" xfId="0" applyFont="1" applyAlignment="1">
      <alignment vertical="center"/>
    </xf>
    <xf numFmtId="0" fontId="16" fillId="0" borderId="0" xfId="7" applyAlignment="1" applyProtection="1">
      <alignment vertical="center"/>
    </xf>
    <xf numFmtId="0" fontId="0" fillId="0" borderId="0" xfId="0"/>
    <xf numFmtId="0" fontId="18" fillId="0" borderId="0" xfId="0" applyFont="1" applyFill="1" applyAlignment="1">
      <alignment vertical="center" textRotation="90"/>
    </xf>
    <xf numFmtId="0" fontId="19" fillId="0" borderId="0" xfId="0" applyFont="1" applyFill="1"/>
    <xf numFmtId="0" fontId="19" fillId="0" borderId="0" xfId="0" applyFont="1" applyFill="1" applyAlignment="1">
      <alignment vertical="center"/>
    </xf>
    <xf numFmtId="0" fontId="0" fillId="0" borderId="0" xfId="0" applyFont="1" applyFill="1"/>
    <xf numFmtId="0" fontId="0" fillId="0" borderId="0" xfId="0" applyFont="1" applyFill="1" applyBorder="1" applyProtection="1"/>
    <xf numFmtId="0" fontId="19" fillId="4" borderId="0" xfId="0" applyFont="1" applyFill="1"/>
    <xf numFmtId="0" fontId="0" fillId="4" borderId="0" xfId="0" applyFont="1" applyFill="1"/>
    <xf numFmtId="0" fontId="0" fillId="4" borderId="0" xfId="0" applyFont="1" applyFill="1" applyAlignment="1">
      <alignment horizontal="center"/>
    </xf>
    <xf numFmtId="0" fontId="19" fillId="4" borderId="0" xfId="0" applyFont="1" applyFill="1" applyAlignment="1">
      <alignment horizontal="center"/>
    </xf>
    <xf numFmtId="0" fontId="19" fillId="0" borderId="0" xfId="0" applyFont="1" applyAlignment="1">
      <alignment vertical="center"/>
    </xf>
    <xf numFmtId="0" fontId="21" fillId="0" borderId="0" xfId="0" applyFont="1" applyAlignment="1">
      <alignment horizontal="left" readingOrder="1"/>
    </xf>
    <xf numFmtId="0" fontId="22" fillId="0" borderId="9" xfId="7" applyFont="1" applyBorder="1" applyAlignment="1" applyProtection="1">
      <alignment horizontal="left" readingOrder="1"/>
    </xf>
    <xf numFmtId="169" fontId="15" fillId="3" borderId="2" xfId="8">
      <alignment horizontal="center"/>
    </xf>
    <xf numFmtId="0" fontId="18" fillId="5" borderId="18" xfId="0"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0" xfId="0" applyFont="1" applyFill="1"/>
    <xf numFmtId="0" fontId="0" fillId="0" borderId="0" xfId="0" applyFont="1"/>
    <xf numFmtId="0" fontId="0" fillId="0" borderId="9" xfId="0" applyFont="1" applyBorder="1"/>
    <xf numFmtId="0" fontId="23" fillId="0" borderId="0" xfId="0" applyFont="1"/>
    <xf numFmtId="0" fontId="24" fillId="0" borderId="0" xfId="0" applyFont="1" applyAlignment="1">
      <alignment horizontal="right" readingOrder="1"/>
    </xf>
    <xf numFmtId="0" fontId="23" fillId="0" borderId="0" xfId="0" applyFont="1" applyAlignment="1">
      <alignment horizontal="right"/>
    </xf>
    <xf numFmtId="0" fontId="24" fillId="0" borderId="0" xfId="0" applyFont="1" applyAlignment="1">
      <alignment horizontal="left" readingOrder="1"/>
    </xf>
    <xf numFmtId="0" fontId="23" fillId="0" borderId="0" xfId="0" applyFont="1" applyAlignment="1"/>
    <xf numFmtId="0" fontId="17" fillId="4" borderId="6" xfId="10">
      <alignment horizontal="center" vertical="center"/>
    </xf>
    <xf numFmtId="14" fontId="18" fillId="5" borderId="19" xfId="0" applyNumberFormat="1" applyFont="1" applyFill="1" applyBorder="1" applyAlignment="1" applyProtection="1">
      <alignment horizontal="center" vertical="center"/>
      <protection locked="0"/>
    </xf>
    <xf numFmtId="0" fontId="6" fillId="4" borderId="20" xfId="0" applyFont="1" applyFill="1" applyBorder="1" applyAlignment="1">
      <alignment horizontal="center" vertical="center"/>
    </xf>
    <xf numFmtId="0" fontId="6" fillId="4" borderId="20" xfId="0" applyFont="1" applyFill="1" applyBorder="1" applyAlignment="1">
      <alignment vertical="center"/>
    </xf>
    <xf numFmtId="0" fontId="17" fillId="4" borderId="21" xfId="0" applyFont="1" applyFill="1" applyBorder="1" applyAlignment="1">
      <alignment vertical="center"/>
    </xf>
    <xf numFmtId="0" fontId="0" fillId="4" borderId="21" xfId="0" applyFont="1" applyFill="1" applyBorder="1" applyAlignment="1">
      <alignment vertical="center"/>
    </xf>
    <xf numFmtId="0" fontId="26" fillId="4" borderId="21" xfId="0" applyFont="1" applyFill="1" applyBorder="1" applyAlignment="1">
      <alignment horizontal="center" vertical="center"/>
    </xf>
    <xf numFmtId="0" fontId="17" fillId="4" borderId="21" xfId="0" applyFont="1" applyFill="1" applyBorder="1" applyAlignment="1">
      <alignment horizontal="right" vertical="center"/>
    </xf>
    <xf numFmtId="0" fontId="0" fillId="0" borderId="0" xfId="0"/>
    <xf numFmtId="0" fontId="0" fillId="0" borderId="9" xfId="0" applyBorder="1"/>
    <xf numFmtId="0" fontId="25" fillId="0" borderId="0" xfId="7" applyFont="1" applyAlignment="1" applyProtection="1">
      <alignment horizontal="right"/>
    </xf>
    <xf numFmtId="0" fontId="4" fillId="0" borderId="0" xfId="0" applyFont="1"/>
    <xf numFmtId="0" fontId="4" fillId="0" borderId="0" xfId="0" applyFont="1" applyAlignment="1">
      <alignment horizontal="right" vertical="center"/>
    </xf>
    <xf numFmtId="0" fontId="4" fillId="0" borderId="0" xfId="0" applyFont="1" applyBorder="1" applyAlignment="1">
      <alignment vertical="center"/>
    </xf>
    <xf numFmtId="0" fontId="28" fillId="0" borderId="0" xfId="0" applyFont="1"/>
    <xf numFmtId="0" fontId="10" fillId="0" borderId="0" xfId="0" applyFont="1"/>
    <xf numFmtId="0" fontId="4" fillId="0" borderId="0" xfId="0" applyFont="1" applyAlignment="1">
      <alignment horizontal="right"/>
    </xf>
    <xf numFmtId="0" fontId="29" fillId="0" borderId="0" xfId="0" applyFont="1"/>
    <xf numFmtId="0" fontId="4" fillId="0" borderId="0" xfId="0" applyFont="1" applyBorder="1"/>
    <xf numFmtId="0" fontId="8" fillId="0" borderId="0" xfId="0" applyFont="1"/>
    <xf numFmtId="0" fontId="4" fillId="0" borderId="0" xfId="0" applyFont="1" applyFill="1" applyBorder="1" applyAlignment="1">
      <alignment horizontal="right" vertical="center"/>
    </xf>
    <xf numFmtId="0" fontId="4" fillId="0" borderId="0" xfId="0" applyFont="1" applyBorder="1" applyAlignment="1">
      <alignment vertical="top"/>
    </xf>
    <xf numFmtId="0" fontId="4" fillId="0" borderId="9" xfId="0" applyFont="1" applyBorder="1" applyAlignment="1">
      <alignment horizontal="right" vertical="top"/>
    </xf>
    <xf numFmtId="0" fontId="6" fillId="0" borderId="13" xfId="0" applyFont="1" applyBorder="1" applyAlignment="1">
      <alignment vertical="center"/>
    </xf>
    <xf numFmtId="0" fontId="4" fillId="0" borderId="13" xfId="0" applyFont="1" applyBorder="1" applyAlignment="1"/>
    <xf numFmtId="0" fontId="4" fillId="0" borderId="11" xfId="0" applyFont="1" applyBorder="1" applyAlignment="1"/>
    <xf numFmtId="0" fontId="4" fillId="0" borderId="7" xfId="0" applyFont="1" applyBorder="1" applyAlignment="1">
      <alignment vertical="center"/>
    </xf>
    <xf numFmtId="0" fontId="4" fillId="0" borderId="12" xfId="0" applyFont="1" applyBorder="1" applyAlignment="1">
      <alignment vertical="top"/>
    </xf>
    <xf numFmtId="0" fontId="4" fillId="0" borderId="15" xfId="0" applyFont="1" applyBorder="1"/>
    <xf numFmtId="0" fontId="6" fillId="0" borderId="0" xfId="0" applyFont="1" applyBorder="1" applyAlignment="1">
      <alignment vertical="top"/>
    </xf>
    <xf numFmtId="0" fontId="4" fillId="0" borderId="0" xfId="0" applyFont="1" applyBorder="1" applyAlignment="1"/>
    <xf numFmtId="0" fontId="4" fillId="0" borderId="12" xfId="0" applyFont="1" applyBorder="1" applyAlignment="1"/>
    <xf numFmtId="0" fontId="4" fillId="0" borderId="8" xfId="0" applyFont="1" applyBorder="1" applyAlignment="1">
      <alignment vertical="top"/>
    </xf>
    <xf numFmtId="0" fontId="4" fillId="0" borderId="2" xfId="0" applyFont="1" applyBorder="1"/>
    <xf numFmtId="0" fontId="4" fillId="0" borderId="0" xfId="0" applyFont="1" applyAlignment="1"/>
    <xf numFmtId="0" fontId="4" fillId="0" borderId="2" xfId="0" applyFont="1" applyBorder="1" applyAlignment="1">
      <alignment vertical="top"/>
    </xf>
    <xf numFmtId="0" fontId="4" fillId="0" borderId="2" xfId="0" applyFont="1" applyBorder="1" applyAlignment="1">
      <alignment vertical="top" wrapText="1"/>
    </xf>
    <xf numFmtId="0" fontId="6" fillId="0" borderId="2" xfId="0" applyFont="1" applyBorder="1" applyAlignment="1">
      <alignment vertical="top" wrapText="1"/>
    </xf>
    <xf numFmtId="0" fontId="4" fillId="0" borderId="5" xfId="0" applyFont="1" applyBorder="1" applyAlignment="1">
      <alignment vertical="top"/>
    </xf>
    <xf numFmtId="0" fontId="4" fillId="0" borderId="10" xfId="0" applyFont="1" applyBorder="1" applyAlignment="1">
      <alignment vertical="top" wrapText="1"/>
    </xf>
    <xf numFmtId="0" fontId="6" fillId="0" borderId="10" xfId="0" applyFont="1" applyBorder="1" applyAlignment="1">
      <alignment vertical="top" wrapText="1"/>
    </xf>
    <xf numFmtId="0" fontId="4" fillId="0" borderId="9" xfId="0" applyFont="1" applyBorder="1" applyAlignment="1"/>
    <xf numFmtId="0" fontId="4" fillId="0" borderId="14" xfId="0" applyFont="1" applyBorder="1" applyAlignment="1"/>
    <xf numFmtId="0" fontId="4" fillId="0" borderId="0" xfId="0" applyFont="1" applyFill="1" applyBorder="1" applyAlignment="1">
      <alignment horizontal="center" vertical="center"/>
    </xf>
    <xf numFmtId="0" fontId="31" fillId="0" borderId="13" xfId="0" quotePrefix="1" applyFont="1" applyBorder="1" applyAlignment="1">
      <alignment horizontal="left" vertical="center"/>
    </xf>
    <xf numFmtId="0" fontId="4" fillId="0" borderId="15" xfId="0" applyFont="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8" xfId="0" applyFont="1" applyBorder="1" applyAlignment="1"/>
    <xf numFmtId="0" fontId="8" fillId="0" borderId="0" xfId="0" applyFont="1" applyAlignment="1">
      <alignment horizontal="center"/>
    </xf>
    <xf numFmtId="0" fontId="4" fillId="0" borderId="0" xfId="0" quotePrefix="1" applyFont="1" applyBorder="1" applyAlignment="1">
      <alignment horizontal="left"/>
    </xf>
    <xf numFmtId="0" fontId="4" fillId="0" borderId="0" xfId="0" applyFont="1" applyBorder="1" applyAlignment="1">
      <alignment horizontal="left" indent="1"/>
    </xf>
    <xf numFmtId="0" fontId="4" fillId="0" borderId="0" xfId="0" applyFont="1" applyBorder="1" applyAlignment="1">
      <alignment horizontal="left" indent="2"/>
    </xf>
    <xf numFmtId="0" fontId="4" fillId="0" borderId="0" xfId="0" applyFont="1" applyBorder="1" applyAlignment="1">
      <alignment horizontal="left"/>
    </xf>
    <xf numFmtId="0" fontId="4" fillId="0" borderId="8" xfId="0" applyFont="1" applyBorder="1"/>
    <xf numFmtId="0" fontId="31" fillId="0" borderId="0" xfId="0" quotePrefix="1" applyFont="1" applyBorder="1" applyAlignment="1">
      <alignment horizontal="left" vertical="center"/>
    </xf>
    <xf numFmtId="0" fontId="4" fillId="0" borderId="0" xfId="0" applyFont="1" applyAlignment="1">
      <alignment horizontal="center"/>
    </xf>
    <xf numFmtId="0" fontId="4" fillId="0" borderId="9" xfId="0" quotePrefix="1" applyFont="1" applyBorder="1" applyAlignment="1">
      <alignment horizontal="left"/>
    </xf>
    <xf numFmtId="0" fontId="4" fillId="0" borderId="9" xfId="0" applyFont="1" applyBorder="1" applyAlignment="1">
      <alignment horizontal="left"/>
    </xf>
    <xf numFmtId="0" fontId="33" fillId="0" borderId="0" xfId="0" applyFont="1"/>
    <xf numFmtId="0" fontId="4" fillId="0" borderId="0" xfId="0" applyFont="1" applyBorder="1"/>
    <xf numFmtId="0" fontId="4" fillId="0" borderId="7" xfId="0" applyFont="1" applyBorder="1" applyAlignment="1">
      <alignment horizontal="right"/>
    </xf>
    <xf numFmtId="0" fontId="4" fillId="0" borderId="13" xfId="0" applyFont="1" applyBorder="1" applyAlignment="1">
      <alignment horizontal="right"/>
    </xf>
    <xf numFmtId="164" fontId="4" fillId="0" borderId="11" xfId="0" applyNumberFormat="1" applyFont="1" applyBorder="1"/>
    <xf numFmtId="0" fontId="4" fillId="0" borderId="8" xfId="0" applyFont="1" applyBorder="1" applyAlignment="1">
      <alignment horizontal="right"/>
    </xf>
    <xf numFmtId="0" fontId="4" fillId="0" borderId="0" xfId="0" applyFont="1" applyBorder="1" applyAlignment="1">
      <alignment horizontal="right"/>
    </xf>
    <xf numFmtId="0" fontId="4" fillId="0" borderId="12" xfId="0" applyFont="1" applyBorder="1"/>
    <xf numFmtId="14" fontId="4" fillId="0" borderId="12" xfId="0" applyNumberFormat="1" applyFont="1" applyBorder="1" applyAlignment="1">
      <alignment horizontal="left"/>
    </xf>
    <xf numFmtId="166" fontId="8" fillId="0" borderId="12" xfId="0" applyNumberFormat="1" applyFont="1" applyBorder="1" applyAlignment="1">
      <alignment horizontal="left"/>
    </xf>
    <xf numFmtId="0" fontId="4" fillId="0" borderId="9" xfId="0" applyFont="1" applyBorder="1"/>
    <xf numFmtId="14" fontId="4" fillId="0" borderId="0" xfId="0" applyNumberFormat="1" applyFont="1" applyBorder="1" applyAlignment="1" applyProtection="1">
      <alignment horizontal="center"/>
    </xf>
    <xf numFmtId="14" fontId="5" fillId="0" borderId="0" xfId="0" applyNumberFormat="1" applyFont="1" applyBorder="1" applyAlignment="1" applyProtection="1">
      <alignment horizontal="center"/>
    </xf>
    <xf numFmtId="0" fontId="8" fillId="0" borderId="0" xfId="0" applyFont="1" applyAlignment="1">
      <alignment horizontal="right"/>
    </xf>
    <xf numFmtId="0" fontId="6" fillId="0" borderId="0" xfId="0" applyFont="1"/>
    <xf numFmtId="0" fontId="4" fillId="0" borderId="9" xfId="0" applyFont="1" applyBorder="1" applyAlignment="1">
      <alignment wrapText="1"/>
    </xf>
    <xf numFmtId="0" fontId="4" fillId="0" borderId="9" xfId="0" applyFont="1" applyBorder="1" applyAlignment="1">
      <alignment horizontal="center" vertical="center"/>
    </xf>
    <xf numFmtId="0" fontId="4" fillId="0" borderId="2" xfId="0" applyFont="1" applyBorder="1" applyAlignment="1"/>
    <xf numFmtId="0" fontId="4" fillId="0" borderId="10" xfId="0" applyFont="1" applyBorder="1"/>
    <xf numFmtId="0" fontId="4" fillId="0" borderId="11" xfId="0" applyFont="1" applyBorder="1" applyAlignment="1">
      <alignment horizontal="left"/>
    </xf>
    <xf numFmtId="0" fontId="6" fillId="0" borderId="8" xfId="0" applyFont="1" applyBorder="1" applyAlignment="1"/>
    <xf numFmtId="0" fontId="4" fillId="0" borderId="0" xfId="0" applyFont="1" applyFill="1" applyBorder="1" applyAlignment="1">
      <alignment horizontal="left" indent="2"/>
    </xf>
    <xf numFmtId="14" fontId="5" fillId="0" borderId="0" xfId="0" applyNumberFormat="1" applyFont="1" applyBorder="1" applyAlignment="1" applyProtection="1">
      <alignment horizontal="center" vertical="center"/>
    </xf>
    <xf numFmtId="0" fontId="4" fillId="0" borderId="27" xfId="13" applyBorder="1">
      <alignment horizontal="left"/>
    </xf>
    <xf numFmtId="0" fontId="4" fillId="0" borderId="23" xfId="13" applyAlignment="1">
      <alignment horizontal="center"/>
    </xf>
    <xf numFmtId="166" fontId="8" fillId="0" borderId="14" xfId="0" applyNumberFormat="1" applyFont="1" applyBorder="1" applyAlignment="1">
      <alignment horizontal="left"/>
    </xf>
    <xf numFmtId="0" fontId="4" fillId="0" borderId="0" xfId="0" applyFont="1" applyBorder="1" applyAlignment="1">
      <alignment horizontal="left" indent="3"/>
    </xf>
    <xf numFmtId="0" fontId="30" fillId="0" borderId="0" xfId="0" applyFont="1"/>
    <xf numFmtId="0" fontId="4" fillId="0" borderId="0" xfId="0" applyFont="1" applyBorder="1" applyAlignment="1">
      <alignment horizontal="center"/>
    </xf>
    <xf numFmtId="0" fontId="4" fillId="0" borderId="0" xfId="0" applyFont="1" applyAlignment="1">
      <alignment wrapText="1"/>
    </xf>
    <xf numFmtId="0" fontId="8" fillId="0" borderId="0" xfId="0" applyFont="1" applyAlignment="1">
      <alignment horizontal="left"/>
    </xf>
    <xf numFmtId="0" fontId="7" fillId="0" borderId="0" xfId="0" applyFont="1"/>
    <xf numFmtId="0" fontId="30" fillId="0" borderId="2" xfId="0" applyFont="1" applyBorder="1"/>
    <xf numFmtId="0" fontId="4" fillId="0" borderId="0" xfId="0" applyFont="1" applyAlignment="1">
      <alignment vertical="center" wrapText="1"/>
    </xf>
    <xf numFmtId="167" fontId="4" fillId="0" borderId="11" xfId="0" applyNumberFormat="1" applyFont="1" applyBorder="1"/>
    <xf numFmtId="0" fontId="30" fillId="0" borderId="8" xfId="0" applyFont="1" applyBorder="1"/>
    <xf numFmtId="0" fontId="30" fillId="0" borderId="10" xfId="0" applyFont="1" applyBorder="1"/>
    <xf numFmtId="0" fontId="17" fillId="4" borderId="6" xfId="10" applyAlignment="1">
      <alignment horizontal="center" vertical="center"/>
    </xf>
    <xf numFmtId="169" fontId="15" fillId="3" borderId="2" xfId="8" applyBorder="1">
      <alignment horizontal="center"/>
    </xf>
    <xf numFmtId="0" fontId="0" fillId="0" borderId="0" xfId="0"/>
    <xf numFmtId="0" fontId="30" fillId="0" borderId="0" xfId="0" applyFont="1" applyAlignment="1">
      <alignment horizontal="center" vertical="center"/>
    </xf>
    <xf numFmtId="0" fontId="5" fillId="0" borderId="0" xfId="0" applyFont="1"/>
    <xf numFmtId="0" fontId="31" fillId="0" borderId="0" xfId="0" quotePrefix="1" applyFont="1" applyBorder="1" applyAlignment="1">
      <alignment horizontal="left"/>
    </xf>
    <xf numFmtId="169" fontId="15" fillId="0" borderId="2" xfId="6" applyNumberFormat="1" applyAlignment="1">
      <alignment horizontal="center"/>
    </xf>
    <xf numFmtId="169" fontId="15" fillId="0" borderId="15" xfId="6" applyNumberFormat="1" applyBorder="1" applyAlignment="1">
      <alignment horizontal="center"/>
    </xf>
    <xf numFmtId="165" fontId="15" fillId="2" borderId="2" xfId="3" quotePrefix="1" applyNumberFormat="1">
      <alignment vertical="center"/>
    </xf>
    <xf numFmtId="0" fontId="4" fillId="0" borderId="0" xfId="0" applyFont="1" applyBorder="1" applyAlignment="1">
      <alignment horizontal="left"/>
    </xf>
    <xf numFmtId="0" fontId="8" fillId="0" borderId="0" xfId="0" applyFont="1" applyBorder="1" applyAlignment="1">
      <alignment horizontal="center"/>
    </xf>
    <xf numFmtId="0" fontId="0" fillId="0" borderId="9" xfId="0" applyBorder="1"/>
    <xf numFmtId="0" fontId="0" fillId="0" borderId="9" xfId="0" applyBorder="1"/>
    <xf numFmtId="169" fontId="15" fillId="0" borderId="9" xfId="6" applyNumberFormat="1" applyBorder="1" applyAlignment="1">
      <alignment horizontal="center"/>
    </xf>
    <xf numFmtId="0" fontId="14" fillId="0" borderId="0" xfId="0" applyFont="1"/>
    <xf numFmtId="0" fontId="4" fillId="0" borderId="22" xfId="0" applyFont="1" applyBorder="1" applyAlignment="1">
      <alignment horizontal="left"/>
    </xf>
    <xf numFmtId="0" fontId="4" fillId="0" borderId="16" xfId="0" applyFont="1" applyBorder="1" applyAlignment="1">
      <alignment horizontal="left"/>
    </xf>
    <xf numFmtId="0" fontId="31" fillId="0" borderId="4" xfId="0" applyFont="1" applyBorder="1" applyAlignment="1">
      <alignment horizontal="center" vertical="center"/>
    </xf>
    <xf numFmtId="14" fontId="31" fillId="0" borderId="4" xfId="0" applyNumberFormat="1" applyFont="1" applyBorder="1" applyAlignment="1" applyProtection="1">
      <alignment horizontal="center"/>
    </xf>
    <xf numFmtId="170" fontId="4" fillId="0" borderId="0" xfId="6" applyNumberFormat="1" applyFont="1" applyBorder="1" applyAlignment="1">
      <alignment horizontal="right"/>
    </xf>
    <xf numFmtId="0" fontId="6" fillId="0" borderId="26" xfId="0" applyFont="1" applyBorder="1" applyAlignment="1">
      <alignment horizontal="left"/>
    </xf>
    <xf numFmtId="0" fontId="0" fillId="0" borderId="0" xfId="6" applyNumberFormat="1" applyFont="1" applyBorder="1" applyAlignment="1"/>
    <xf numFmtId="0" fontId="4" fillId="0" borderId="0" xfId="6" applyNumberFormat="1" applyFont="1" applyBorder="1" applyAlignment="1"/>
    <xf numFmtId="0" fontId="6" fillId="0" borderId="30" xfId="0" applyFont="1" applyBorder="1" applyAlignment="1">
      <alignment horizontal="left"/>
    </xf>
    <xf numFmtId="0" fontId="33" fillId="0" borderId="9" xfId="0" applyFont="1" applyBorder="1"/>
    <xf numFmtId="14" fontId="31" fillId="0" borderId="4" xfId="0" applyNumberFormat="1" applyFont="1" applyBorder="1" applyAlignment="1" applyProtection="1">
      <alignment horizontal="center" vertical="center"/>
    </xf>
    <xf numFmtId="0" fontId="0" fillId="0" borderId="0" xfId="0"/>
    <xf numFmtId="0" fontId="4" fillId="0" borderId="22" xfId="0" applyFont="1" applyBorder="1" applyAlignment="1"/>
    <xf numFmtId="0" fontId="4" fillId="0" borderId="16" xfId="0" applyFont="1" applyBorder="1" applyAlignment="1"/>
    <xf numFmtId="0" fontId="6" fillId="0" borderId="13" xfId="0" applyFont="1" applyBorder="1" applyAlignment="1"/>
    <xf numFmtId="0" fontId="31" fillId="0" borderId="13" xfId="0" quotePrefix="1" applyFont="1" applyBorder="1" applyAlignment="1">
      <alignment horizontal="left"/>
    </xf>
    <xf numFmtId="0" fontId="31" fillId="0" borderId="13" xfId="0" applyFont="1" applyBorder="1" applyAlignment="1"/>
    <xf numFmtId="0" fontId="4" fillId="0" borderId="0" xfId="0" quotePrefix="1" applyFont="1" applyBorder="1" applyAlignment="1"/>
    <xf numFmtId="0" fontId="30" fillId="0" borderId="0" xfId="0" applyFont="1" applyBorder="1"/>
    <xf numFmtId="0" fontId="8" fillId="0" borderId="0" xfId="6" quotePrefix="1" applyNumberFormat="1" applyFont="1" applyBorder="1" applyAlignment="1">
      <alignment horizontal="center"/>
    </xf>
    <xf numFmtId="0" fontId="30" fillId="0" borderId="0" xfId="6" applyNumberFormat="1" applyFont="1" applyBorder="1" applyAlignment="1"/>
    <xf numFmtId="0" fontId="17" fillId="0" borderId="29" xfId="6" applyNumberFormat="1" applyFont="1" applyBorder="1" applyAlignment="1">
      <alignment horizontal="center" vertical="center"/>
    </xf>
    <xf numFmtId="0" fontId="31" fillId="0" borderId="11" xfId="0" applyFont="1" applyBorder="1" applyAlignment="1"/>
    <xf numFmtId="0" fontId="4" fillId="0" borderId="28" xfId="0" applyFont="1" applyBorder="1" applyAlignment="1"/>
    <xf numFmtId="0" fontId="4" fillId="0" borderId="26" xfId="0" applyFont="1" applyBorder="1" applyAlignment="1"/>
    <xf numFmtId="0" fontId="6" fillId="0" borderId="26" xfId="0" applyFont="1" applyBorder="1" applyAlignment="1"/>
    <xf numFmtId="0" fontId="4" fillId="0" borderId="28" xfId="0" applyFont="1" applyBorder="1" applyAlignment="1">
      <alignment horizontal="left"/>
    </xf>
    <xf numFmtId="0" fontId="4" fillId="0" borderId="26" xfId="0" applyFont="1" applyBorder="1" applyAlignment="1">
      <alignment horizontal="left"/>
    </xf>
    <xf numFmtId="0" fontId="30" fillId="0" borderId="9" xfId="0" applyFont="1" applyBorder="1"/>
    <xf numFmtId="0" fontId="30" fillId="0" borderId="7" xfId="0" applyFont="1" applyBorder="1"/>
    <xf numFmtId="0" fontId="30" fillId="0" borderId="13" xfId="0" applyFont="1" applyBorder="1"/>
    <xf numFmtId="167" fontId="4" fillId="0" borderId="0" xfId="0" applyNumberFormat="1" applyFont="1" applyBorder="1"/>
    <xf numFmtId="14" fontId="4" fillId="0" borderId="0" xfId="0" applyNumberFormat="1" applyFont="1" applyBorder="1" applyAlignment="1">
      <alignment horizontal="left"/>
    </xf>
    <xf numFmtId="0" fontId="34" fillId="0" borderId="0" xfId="0" applyFont="1" applyAlignment="1">
      <alignment horizontal="left" vertical="center"/>
    </xf>
    <xf numFmtId="0" fontId="34" fillId="0" borderId="0" xfId="0" applyFont="1"/>
    <xf numFmtId="0" fontId="4" fillId="0" borderId="26" xfId="0" applyFont="1" applyBorder="1" applyAlignment="1">
      <alignment horizontal="center"/>
    </xf>
    <xf numFmtId="0" fontId="4" fillId="0" borderId="29" xfId="0" applyFont="1" applyBorder="1" applyAlignment="1"/>
    <xf numFmtId="0" fontId="6" fillId="0" borderId="29" xfId="0" applyFont="1" applyBorder="1" applyAlignment="1"/>
    <xf numFmtId="0" fontId="6" fillId="0" borderId="31" xfId="0" applyFont="1" applyBorder="1" applyAlignment="1"/>
    <xf numFmtId="0" fontId="4" fillId="0" borderId="29" xfId="0" applyFont="1" applyBorder="1" applyAlignment="1">
      <alignment horizontal="left"/>
    </xf>
    <xf numFmtId="0" fontId="32" fillId="0" borderId="26" xfId="0" applyFont="1" applyBorder="1" applyAlignment="1">
      <alignment horizontal="right"/>
    </xf>
    <xf numFmtId="0" fontId="4" fillId="0" borderId="31" xfId="0" applyFont="1" applyBorder="1" applyAlignment="1">
      <alignment horizontal="left"/>
    </xf>
    <xf numFmtId="0" fontId="9" fillId="0" borderId="22" xfId="0" applyFont="1" applyBorder="1" applyAlignment="1"/>
    <xf numFmtId="0" fontId="9" fillId="0" borderId="16" xfId="0" applyFont="1" applyBorder="1" applyAlignment="1"/>
    <xf numFmtId="0" fontId="7" fillId="0" borderId="13" xfId="0" applyFont="1" applyBorder="1" applyAlignment="1"/>
    <xf numFmtId="0" fontId="6" fillId="0" borderId="11" xfId="0" applyFont="1" applyBorder="1" applyAlignment="1"/>
    <xf numFmtId="0" fontId="17" fillId="0" borderId="22" xfId="6" applyNumberFormat="1" applyFont="1" applyBorder="1" applyAlignment="1">
      <alignment horizontal="center" vertical="center"/>
    </xf>
    <xf numFmtId="0" fontId="17" fillId="0" borderId="0" xfId="6" applyNumberFormat="1" applyFont="1" applyBorder="1" applyAlignment="1">
      <alignment horizontal="center" vertical="center"/>
    </xf>
    <xf numFmtId="0" fontId="10" fillId="0" borderId="26" xfId="0" applyFont="1" applyBorder="1" applyAlignment="1">
      <alignment horizontal="right" indent="1"/>
    </xf>
    <xf numFmtId="0" fontId="4" fillId="0" borderId="32" xfId="0" applyFont="1" applyBorder="1"/>
    <xf numFmtId="169" fontId="2" fillId="0" borderId="0" xfId="6" applyNumberFormat="1" applyFont="1" applyBorder="1" applyAlignment="1">
      <alignment horizontal="center"/>
    </xf>
    <xf numFmtId="169" fontId="4" fillId="0" borderId="0" xfId="6" applyNumberFormat="1" applyFont="1" applyBorder="1" applyAlignment="1">
      <alignment horizontal="center"/>
    </xf>
    <xf numFmtId="0" fontId="4" fillId="0" borderId="0" xfId="0" quotePrefix="1" applyFont="1"/>
    <xf numFmtId="169" fontId="15" fillId="3" borderId="15" xfId="8" applyBorder="1">
      <alignment horizontal="center"/>
    </xf>
    <xf numFmtId="0" fontId="4" fillId="0" borderId="0" xfId="0" quotePrefix="1" applyFont="1" applyBorder="1" applyAlignment="1">
      <alignment horizontal="left" vertical="top"/>
    </xf>
    <xf numFmtId="0" fontId="31" fillId="0" borderId="22" xfId="0" applyFont="1" applyBorder="1" applyAlignment="1"/>
    <xf numFmtId="0" fontId="7" fillId="0" borderId="29" xfId="0" applyFont="1" applyBorder="1" applyAlignment="1"/>
    <xf numFmtId="0" fontId="4" fillId="0" borderId="31" xfId="0" applyFont="1" applyBorder="1" applyAlignment="1"/>
    <xf numFmtId="0" fontId="29" fillId="0" borderId="0" xfId="0" applyFont="1"/>
    <xf numFmtId="0" fontId="35" fillId="0" borderId="0" xfId="0" applyFont="1"/>
    <xf numFmtId="0" fontId="0" fillId="0" borderId="33" xfId="0" applyBorder="1" applyProtection="1">
      <protection locked="0"/>
    </xf>
    <xf numFmtId="0" fontId="15" fillId="0" borderId="0" xfId="0" applyFont="1"/>
    <xf numFmtId="0" fontId="0" fillId="0" borderId="0" xfId="0" applyFont="1" applyAlignment="1">
      <alignment horizontal="right"/>
    </xf>
    <xf numFmtId="0" fontId="6" fillId="0" borderId="15" xfId="0" applyFont="1" applyBorder="1" applyAlignment="1">
      <alignment horizontal="center" vertical="top"/>
    </xf>
    <xf numFmtId="0" fontId="7" fillId="4" borderId="0" xfId="0" applyFont="1" applyFill="1" applyBorder="1" applyAlignment="1">
      <alignment horizontal="left" indent="1"/>
    </xf>
    <xf numFmtId="0" fontId="0" fillId="4" borderId="0" xfId="0" applyFill="1" applyAlignment="1">
      <alignment horizontal="left" indent="1"/>
    </xf>
    <xf numFmtId="0" fontId="19" fillId="4" borderId="0" xfId="0" applyFont="1" applyFill="1" applyAlignment="1">
      <alignment horizontal="left" indent="1"/>
    </xf>
    <xf numFmtId="0" fontId="0" fillId="4" borderId="0" xfId="0" applyFill="1" applyAlignment="1">
      <alignment horizontal="left" vertical="top" indent="1"/>
    </xf>
    <xf numFmtId="0" fontId="6" fillId="4" borderId="0" xfId="0" applyFont="1" applyFill="1" applyAlignment="1">
      <alignment horizontal="left" indent="1"/>
    </xf>
    <xf numFmtId="0" fontId="26" fillId="4" borderId="0" xfId="0" applyFont="1" applyFill="1" applyAlignment="1">
      <alignment horizontal="left" indent="1"/>
    </xf>
    <xf numFmtId="0" fontId="4" fillId="4" borderId="0" xfId="0" applyFont="1" applyFill="1" applyAlignment="1">
      <alignment horizontal="left" indent="1"/>
    </xf>
    <xf numFmtId="0" fontId="18" fillId="4" borderId="0" xfId="0" applyFont="1" applyFill="1" applyAlignment="1">
      <alignment horizontal="left" indent="1"/>
    </xf>
    <xf numFmtId="0" fontId="7" fillId="0" borderId="0" xfId="0" quotePrefix="1" applyFont="1" applyBorder="1" applyAlignment="1">
      <alignment horizontal="left"/>
    </xf>
    <xf numFmtId="0" fontId="7" fillId="0" borderId="13" xfId="0" quotePrefix="1" applyFont="1" applyBorder="1" applyAlignment="1">
      <alignment horizontal="left"/>
    </xf>
    <xf numFmtId="169" fontId="15" fillId="0" borderId="15" xfId="6" applyNumberFormat="1" applyBorder="1" applyAlignment="1">
      <alignment horizontal="center" vertical="center"/>
    </xf>
    <xf numFmtId="0" fontId="4" fillId="0" borderId="0" xfId="0" applyFont="1"/>
    <xf numFmtId="0" fontId="4" fillId="0" borderId="0" xfId="0" applyFont="1" applyAlignment="1">
      <alignment horizontal="right" vertical="center"/>
    </xf>
    <xf numFmtId="0" fontId="4" fillId="0" borderId="0" xfId="0" applyFont="1" applyBorder="1" applyAlignment="1">
      <alignment vertical="center"/>
    </xf>
    <xf numFmtId="0" fontId="28" fillId="0" borderId="0" xfId="0" applyFont="1"/>
    <xf numFmtId="0" fontId="28" fillId="0" borderId="0" xfId="0" applyFont="1" applyAlignment="1">
      <alignment horizontal="right"/>
    </xf>
    <xf numFmtId="0" fontId="10" fillId="0" borderId="0" xfId="0" applyFont="1"/>
    <xf numFmtId="0" fontId="4" fillId="0" borderId="0" xfId="0" applyFont="1" applyAlignment="1">
      <alignment horizontal="right"/>
    </xf>
    <xf numFmtId="0" fontId="0" fillId="0" borderId="0" xfId="0" applyAlignment="1">
      <alignment horizontal="center" vertical="center"/>
    </xf>
    <xf numFmtId="0" fontId="4" fillId="0" borderId="0" xfId="0" applyFont="1" applyBorder="1"/>
    <xf numFmtId="0" fontId="4" fillId="0" borderId="0" xfId="0" applyFont="1" applyFill="1" applyBorder="1" applyAlignment="1">
      <alignment horizontal="right" vertical="center"/>
    </xf>
    <xf numFmtId="0" fontId="8" fillId="0" borderId="0" xfId="0" applyFont="1"/>
    <xf numFmtId="0" fontId="4" fillId="0" borderId="0" xfId="0" applyFont="1" applyBorder="1" applyAlignment="1">
      <alignment vertical="top"/>
    </xf>
    <xf numFmtId="0" fontId="4" fillId="0" borderId="0" xfId="0" applyFont="1" applyBorder="1" applyAlignment="1">
      <alignment horizontal="right" vertical="top"/>
    </xf>
    <xf numFmtId="0" fontId="6" fillId="0" borderId="13" xfId="0" applyFont="1" applyBorder="1" applyAlignment="1">
      <alignment vertical="center"/>
    </xf>
    <xf numFmtId="0" fontId="4" fillId="0" borderId="13" xfId="0" applyFont="1" applyBorder="1" applyAlignment="1"/>
    <xf numFmtId="0" fontId="4" fillId="0" borderId="11" xfId="0" applyFont="1" applyBorder="1" applyAlignment="1"/>
    <xf numFmtId="0" fontId="4" fillId="0" borderId="0" xfId="0" applyFont="1" applyBorder="1" applyAlignment="1"/>
    <xf numFmtId="0" fontId="4" fillId="0" borderId="0" xfId="0" applyFont="1" applyAlignment="1"/>
    <xf numFmtId="0" fontId="4" fillId="0" borderId="12" xfId="0" applyFont="1" applyBorder="1" applyAlignment="1"/>
    <xf numFmtId="0" fontId="4" fillId="0" borderId="5" xfId="0" applyFont="1" applyBorder="1" applyAlignment="1">
      <alignment vertical="top"/>
    </xf>
    <xf numFmtId="0" fontId="4" fillId="0" borderId="9" xfId="0" applyFont="1" applyBorder="1" applyAlignment="1"/>
    <xf numFmtId="0" fontId="4" fillId="0" borderId="14" xfId="0" applyFont="1" applyBorder="1" applyAlignment="1"/>
    <xf numFmtId="0" fontId="4" fillId="0" borderId="0" xfId="0" applyFont="1" applyFill="1" applyBorder="1" applyAlignment="1">
      <alignment horizontal="center" vertical="center"/>
    </xf>
    <xf numFmtId="0" fontId="6" fillId="0" borderId="11" xfId="0"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22" xfId="0" quotePrefix="1" applyFont="1" applyBorder="1" applyAlignment="1">
      <alignment horizontal="left"/>
    </xf>
    <xf numFmtId="0" fontId="4" fillId="0" borderId="22" xfId="0" applyFont="1" applyBorder="1" applyAlignment="1"/>
    <xf numFmtId="0" fontId="8" fillId="0" borderId="0" xfId="0" applyFont="1" applyAlignment="1">
      <alignment horizontal="center"/>
    </xf>
    <xf numFmtId="0" fontId="4" fillId="0" borderId="0" xfId="0" applyFont="1" applyBorder="1" applyAlignment="1">
      <alignment horizontal="left" indent="2"/>
    </xf>
    <xf numFmtId="0" fontId="4" fillId="0" borderId="0" xfId="0" applyFont="1" applyBorder="1" applyAlignment="1">
      <alignment horizontal="left"/>
    </xf>
    <xf numFmtId="0" fontId="0" fillId="0" borderId="0" xfId="0" applyBorder="1"/>
    <xf numFmtId="0" fontId="4" fillId="0" borderId="22" xfId="0" applyFont="1" applyBorder="1" applyAlignment="1">
      <alignment horizontal="left" indent="1"/>
    </xf>
    <xf numFmtId="49" fontId="4" fillId="0" borderId="28" xfId="0" quotePrefix="1" applyNumberFormat="1" applyFont="1" applyBorder="1" applyAlignment="1">
      <alignment horizontal="left"/>
    </xf>
    <xf numFmtId="0" fontId="4" fillId="0" borderId="28" xfId="0" applyFont="1" applyBorder="1"/>
    <xf numFmtId="0" fontId="4" fillId="0" borderId="28" xfId="0" applyFont="1" applyBorder="1" applyAlignment="1">
      <alignment horizontal="left" indent="1"/>
    </xf>
    <xf numFmtId="0" fontId="4" fillId="0" borderId="0" xfId="0" applyFont="1" applyBorder="1" applyAlignment="1">
      <alignment horizontal="left" indent="1"/>
    </xf>
    <xf numFmtId="49" fontId="6" fillId="0" borderId="22" xfId="0" quotePrefix="1" applyNumberFormat="1" applyFont="1" applyBorder="1" applyAlignment="1">
      <alignment horizontal="left"/>
    </xf>
    <xf numFmtId="49" fontId="4" fillId="0" borderId="22" xfId="0" quotePrefix="1" applyNumberFormat="1" applyFont="1" applyBorder="1" applyAlignment="1">
      <alignment horizontal="left"/>
    </xf>
    <xf numFmtId="0" fontId="4" fillId="0" borderId="22" xfId="0" applyFont="1" applyBorder="1"/>
    <xf numFmtId="0" fontId="0" fillId="0" borderId="0" xfId="0" applyBorder="1"/>
    <xf numFmtId="0" fontId="4" fillId="0" borderId="22" xfId="0" applyFont="1" applyBorder="1" applyAlignment="1">
      <alignment horizontal="left" indent="2"/>
    </xf>
    <xf numFmtId="0" fontId="4" fillId="0" borderId="9" xfId="0" quotePrefix="1" applyFont="1" applyBorder="1" applyAlignment="1">
      <alignment horizontal="left"/>
    </xf>
    <xf numFmtId="0" fontId="4" fillId="0" borderId="9" xfId="0" applyFont="1" applyBorder="1" applyAlignment="1">
      <alignment horizontal="left"/>
    </xf>
    <xf numFmtId="0" fontId="0" fillId="0" borderId="5" xfId="0" applyBorder="1"/>
    <xf numFmtId="0" fontId="4" fillId="0" borderId="0" xfId="0" applyFont="1" applyAlignment="1">
      <alignment horizontal="center"/>
    </xf>
    <xf numFmtId="0" fontId="4" fillId="0" borderId="0" xfId="0" applyFont="1" applyBorder="1" applyAlignment="1">
      <alignment horizontal="center"/>
    </xf>
    <xf numFmtId="0" fontId="36" fillId="0" borderId="0" xfId="0" applyFont="1" applyBorder="1" applyAlignment="1">
      <alignment horizontal="right"/>
    </xf>
    <xf numFmtId="0" fontId="8" fillId="0" borderId="0" xfId="0" applyFont="1" applyBorder="1" applyAlignment="1">
      <alignment horizontal="center"/>
    </xf>
    <xf numFmtId="0" fontId="4" fillId="0" borderId="0" xfId="0" applyFont="1" applyBorder="1" applyAlignment="1">
      <alignment horizontal="right"/>
    </xf>
    <xf numFmtId="164" fontId="4" fillId="0" borderId="0" xfId="0" applyNumberFormat="1" applyFont="1" applyBorder="1"/>
    <xf numFmtId="14" fontId="4" fillId="0" borderId="0" xfId="0" applyNumberFormat="1" applyFont="1" applyBorder="1" applyAlignment="1">
      <alignment horizontal="left"/>
    </xf>
    <xf numFmtId="0" fontId="0" fillId="0" borderId="16" xfId="0" applyBorder="1"/>
    <xf numFmtId="0" fontId="0" fillId="0" borderId="26" xfId="0" applyBorder="1"/>
    <xf numFmtId="0" fontId="0" fillId="0" borderId="12" xfId="0" applyBorder="1"/>
    <xf numFmtId="0" fontId="0" fillId="0" borderId="14" xfId="0" applyBorder="1"/>
    <xf numFmtId="0" fontId="0" fillId="0" borderId="2" xfId="6" applyNumberFormat="1" applyFont="1" applyAlignment="1"/>
    <xf numFmtId="168" fontId="15" fillId="0" borderId="1" xfId="1">
      <protection locked="0"/>
    </xf>
    <xf numFmtId="0" fontId="15" fillId="0" borderId="1" xfId="2">
      <alignment wrapText="1"/>
      <protection locked="0"/>
    </xf>
    <xf numFmtId="168" fontId="15" fillId="0" borderId="3" xfId="4"/>
    <xf numFmtId="168" fontId="15" fillId="0" borderId="1" xfId="1" quotePrefix="1">
      <protection locked="0"/>
    </xf>
    <xf numFmtId="0" fontId="37" fillId="0" borderId="0" xfId="0" applyFont="1"/>
    <xf numFmtId="0" fontId="38" fillId="0" borderId="0" xfId="0" applyFont="1"/>
    <xf numFmtId="0" fontId="4" fillId="0" borderId="7" xfId="0" applyFont="1" applyBorder="1" applyAlignment="1">
      <alignment horizontal="left" vertical="center" indent="1"/>
    </xf>
    <xf numFmtId="0" fontId="15" fillId="0" borderId="4" xfId="5" applyBorder="1">
      <alignment horizontal="center" vertical="center"/>
    </xf>
    <xf numFmtId="0" fontId="6" fillId="0" borderId="11" xfId="0" applyFont="1" applyBorder="1" applyAlignment="1">
      <alignment horizontal="left" vertical="top" wrapText="1" indent="1"/>
    </xf>
    <xf numFmtId="0" fontId="6" fillId="0" borderId="13" xfId="0" applyFont="1" applyBorder="1" applyAlignment="1">
      <alignment horizontal="left" vertical="top" wrapText="1" indent="1"/>
    </xf>
    <xf numFmtId="0" fontId="6" fillId="0" borderId="15" xfId="0" applyFont="1" applyBorder="1" applyAlignment="1">
      <alignment horizontal="left" vertical="top" indent="1"/>
    </xf>
    <xf numFmtId="0" fontId="31" fillId="0" borderId="0" xfId="0" applyFont="1" applyBorder="1" applyAlignment="1"/>
    <xf numFmtId="0" fontId="6" fillId="0" borderId="22" xfId="0" applyFont="1" applyBorder="1" applyAlignment="1">
      <alignment horizontal="left" indent="1"/>
    </xf>
    <xf numFmtId="0" fontId="4" fillId="0" borderId="28" xfId="0" applyFont="1" applyBorder="1" applyAlignment="1">
      <alignment horizontal="left" indent="2"/>
    </xf>
    <xf numFmtId="0" fontId="4" fillId="0" borderId="28" xfId="0" applyFont="1" applyBorder="1" applyAlignment="1">
      <alignment vertical="center"/>
    </xf>
    <xf numFmtId="168" fontId="15" fillId="2" borderId="2" xfId="3" applyNumberFormat="1">
      <alignment vertical="center"/>
    </xf>
    <xf numFmtId="168" fontId="15" fillId="0" borderId="2" xfId="6" applyAlignment="1"/>
    <xf numFmtId="0" fontId="5" fillId="5" borderId="0" xfId="0" applyFont="1" applyFill="1" applyBorder="1" applyAlignment="1" applyProtection="1">
      <alignment horizontal="center" vertical="center"/>
      <protection locked="0"/>
    </xf>
    <xf numFmtId="0" fontId="15" fillId="0" borderId="14" xfId="5" applyBorder="1">
      <alignment horizontal="center" vertical="center"/>
    </xf>
    <xf numFmtId="164" fontId="5" fillId="0" borderId="0" xfId="9" applyFont="1">
      <alignment horizontal="left"/>
    </xf>
    <xf numFmtId="0" fontId="4" fillId="0" borderId="15" xfId="0" applyFont="1" applyBorder="1" applyAlignment="1">
      <alignment horizont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Border="1" applyAlignment="1">
      <alignment horizontal="right" indent="1"/>
    </xf>
    <xf numFmtId="0" fontId="4" fillId="0" borderId="0" xfId="6" applyNumberFormat="1" applyFont="1" applyBorder="1" applyAlignment="1">
      <alignment horizontal="right" indent="1"/>
    </xf>
    <xf numFmtId="0" fontId="4" fillId="0" borderId="0" xfId="0" applyFont="1" applyAlignment="1">
      <alignment horizontal="left" vertical="center" indent="1"/>
    </xf>
    <xf numFmtId="0" fontId="5" fillId="0" borderId="4" xfId="12">
      <alignment horizontal="center" vertical="center"/>
    </xf>
    <xf numFmtId="49" fontId="5" fillId="0" borderId="4" xfId="11">
      <alignment horizontal="center" vertical="center"/>
    </xf>
    <xf numFmtId="0" fontId="0" fillId="0" borderId="34" xfId="0" applyFont="1" applyBorder="1" applyAlignment="1">
      <alignment horizontal="right" vertical="center"/>
    </xf>
    <xf numFmtId="0" fontId="26" fillId="4" borderId="20" xfId="0" applyFont="1" applyFill="1" applyBorder="1" applyAlignment="1">
      <alignment vertical="center"/>
    </xf>
    <xf numFmtId="0" fontId="1" fillId="4" borderId="20" xfId="0" applyFont="1" applyFill="1" applyBorder="1" applyAlignment="1">
      <alignment vertical="center"/>
    </xf>
    <xf numFmtId="0" fontId="0" fillId="0" borderId="0" xfId="0" applyAlignment="1">
      <alignment horizontal="left"/>
    </xf>
    <xf numFmtId="0" fontId="0" fillId="0" borderId="0" xfId="0" applyFont="1" applyAlignment="1">
      <alignment horizontal="left"/>
    </xf>
    <xf numFmtId="0" fontId="31" fillId="0" borderId="22" xfId="0" applyFont="1" applyBorder="1" applyAlignment="1">
      <alignment horizontal="left"/>
    </xf>
    <xf numFmtId="0" fontId="4" fillId="0" borderId="26" xfId="0" applyFont="1" applyBorder="1" applyAlignment="1">
      <alignment horizontal="left" indent="1"/>
    </xf>
    <xf numFmtId="0" fontId="4" fillId="0" borderId="26" xfId="0" applyFont="1" applyBorder="1" applyAlignment="1">
      <alignment horizontal="left" indent="2"/>
    </xf>
    <xf numFmtId="0" fontId="4" fillId="0" borderId="29" xfId="0" applyFont="1" applyBorder="1" applyAlignment="1">
      <alignment horizontal="left" indent="1"/>
    </xf>
    <xf numFmtId="0" fontId="4" fillId="0" borderId="0" xfId="0" quotePrefix="1" applyFont="1" applyBorder="1" applyAlignment="1">
      <alignment horizontal="left" wrapText="1"/>
    </xf>
    <xf numFmtId="173" fontId="8" fillId="0" borderId="14" xfId="0" applyNumberFormat="1" applyFont="1" applyBorder="1" applyAlignment="1">
      <alignment horizontal="left"/>
    </xf>
    <xf numFmtId="0" fontId="0" fillId="5" borderId="4" xfId="0" applyFont="1" applyFill="1" applyBorder="1" applyAlignment="1" applyProtection="1">
      <alignment horizontal="center" vertical="center"/>
      <protection locked="0"/>
    </xf>
    <xf numFmtId="0" fontId="15" fillId="0" borderId="36" xfId="2" applyBorder="1">
      <alignment wrapText="1"/>
      <protection locked="0"/>
    </xf>
    <xf numFmtId="0" fontId="15" fillId="0" borderId="16" xfId="2" applyBorder="1">
      <alignment wrapText="1"/>
      <protection locked="0"/>
    </xf>
    <xf numFmtId="0" fontId="5" fillId="0" borderId="0" xfId="0" applyFont="1" applyAlignment="1">
      <alignment wrapText="1"/>
    </xf>
    <xf numFmtId="0" fontId="5" fillId="0" borderId="0" xfId="0" applyFont="1" applyAlignment="1">
      <alignment vertical="top"/>
    </xf>
    <xf numFmtId="0" fontId="37" fillId="0" borderId="0" xfId="0" applyFont="1" applyAlignment="1">
      <alignment vertical="top"/>
    </xf>
    <xf numFmtId="0" fontId="31" fillId="0" borderId="15"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5" xfId="0" applyFont="1" applyBorder="1" applyAlignment="1">
      <alignment horizontal="center" vertical="center"/>
    </xf>
    <xf numFmtId="0" fontId="23" fillId="0" borderId="13" xfId="0" applyFont="1" applyBorder="1"/>
    <xf numFmtId="0" fontId="23" fillId="0" borderId="5" xfId="0" applyFont="1" applyBorder="1"/>
    <xf numFmtId="0" fontId="0" fillId="4" borderId="4" xfId="0" applyNumberFormat="1" applyFont="1" applyFill="1" applyBorder="1" applyAlignment="1" applyProtection="1">
      <alignment horizontal="center" vertical="center"/>
    </xf>
    <xf numFmtId="0" fontId="4" fillId="0" borderId="0" xfId="0" quotePrefix="1" applyFont="1" applyFill="1" applyBorder="1" applyAlignment="1">
      <alignment horizontal="left"/>
    </xf>
    <xf numFmtId="0" fontId="0" fillId="0" borderId="0" xfId="0" applyFill="1"/>
    <xf numFmtId="0" fontId="0" fillId="5" borderId="17"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5" fillId="0" borderId="0" xfId="0" applyFont="1" applyAlignment="1">
      <alignment horizontal="right" vertical="center" indent="1"/>
    </xf>
    <xf numFmtId="0" fontId="15" fillId="0" borderId="0" xfId="0" applyFont="1" applyBorder="1" applyAlignment="1">
      <alignment horizontal="right" vertical="center" indent="1"/>
    </xf>
    <xf numFmtId="0" fontId="27" fillId="4" borderId="0" xfId="0" applyFont="1" applyFill="1" applyBorder="1" applyAlignment="1">
      <alignment horizontal="left" vertical="center" indent="1"/>
    </xf>
    <xf numFmtId="0" fontId="0" fillId="0" borderId="0" xfId="0" applyFont="1" applyAlignment="1">
      <alignment horizontal="left"/>
    </xf>
    <xf numFmtId="0" fontId="0" fillId="5" borderId="0" xfId="0" applyFont="1" applyFill="1" applyBorder="1" applyAlignment="1" applyProtection="1">
      <alignment horizontal="left"/>
      <protection locked="0"/>
    </xf>
    <xf numFmtId="0" fontId="4" fillId="0" borderId="0" xfId="0" applyFont="1" applyAlignment="1">
      <alignment horizontal="left" wrapText="1"/>
    </xf>
    <xf numFmtId="0" fontId="12" fillId="0" borderId="0" xfId="0" applyFont="1" applyAlignment="1">
      <alignment horizontal="left"/>
    </xf>
    <xf numFmtId="0" fontId="11" fillId="0" borderId="0" xfId="0" applyFont="1" applyAlignment="1">
      <alignment horizontal="left"/>
    </xf>
    <xf numFmtId="0" fontId="6" fillId="0" borderId="7" xfId="0" applyFont="1" applyBorder="1" applyAlignment="1">
      <alignment horizontal="left" vertical="center" indent="1"/>
    </xf>
    <xf numFmtId="0" fontId="6" fillId="0" borderId="11" xfId="0" applyFont="1" applyBorder="1" applyAlignment="1">
      <alignment horizontal="left" vertical="center" indent="1"/>
    </xf>
    <xf numFmtId="0" fontId="4" fillId="0" borderId="0" xfId="0" applyFont="1" applyBorder="1" applyAlignment="1">
      <alignment horizontal="right" indent="1"/>
    </xf>
    <xf numFmtId="0" fontId="5" fillId="0" borderId="0" xfId="0" applyFont="1" applyAlignment="1">
      <alignment horizontal="left"/>
    </xf>
    <xf numFmtId="0" fontId="4" fillId="0" borderId="15" xfId="0" applyFont="1" applyBorder="1" applyAlignment="1">
      <alignment horizontal="left" vertical="top" wrapText="1" indent="1"/>
    </xf>
    <xf numFmtId="0" fontId="4" fillId="0" borderId="5" xfId="0" applyFont="1" applyBorder="1" applyAlignment="1">
      <alignment horizontal="left" vertical="top" wrapText="1" indent="1"/>
    </xf>
    <xf numFmtId="0" fontId="4" fillId="0" borderId="28" xfId="0" applyFont="1" applyBorder="1" applyAlignment="1">
      <alignment horizontal="left" wrapText="1" indent="1"/>
    </xf>
    <xf numFmtId="0" fontId="4" fillId="0" borderId="26" xfId="0" applyFont="1" applyBorder="1" applyAlignment="1">
      <alignment horizontal="left" wrapText="1" indent="1"/>
    </xf>
    <xf numFmtId="0" fontId="4" fillId="0" borderId="28" xfId="0" applyFont="1" applyBorder="1" applyAlignment="1">
      <alignment horizontal="left" wrapText="1" indent="2"/>
    </xf>
    <xf numFmtId="0" fontId="4" fillId="0" borderId="26" xfId="0" applyFont="1" applyBorder="1" applyAlignment="1">
      <alignment horizontal="left" wrapText="1" indent="2"/>
    </xf>
    <xf numFmtId="0" fontId="4" fillId="0" borderId="22" xfId="0" applyFont="1" applyBorder="1" applyAlignment="1">
      <alignment horizontal="left" wrapText="1"/>
    </xf>
    <xf numFmtId="0" fontId="4" fillId="0" borderId="16" xfId="0" applyFont="1" applyBorder="1" applyAlignment="1">
      <alignment horizontal="left" wrapText="1"/>
    </xf>
    <xf numFmtId="0" fontId="4" fillId="0" borderId="7"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8" xfId="0" applyFont="1" applyBorder="1" applyAlignment="1">
      <alignment horizontal="left" vertical="top" wrapText="1" indent="1"/>
    </xf>
    <xf numFmtId="0" fontId="4" fillId="0" borderId="12" xfId="0" applyFont="1" applyBorder="1" applyAlignment="1">
      <alignment horizontal="left" vertical="top" wrapText="1" indent="1"/>
    </xf>
    <xf numFmtId="0" fontId="5" fillId="0" borderId="0" xfId="0" applyFont="1" applyAlignment="1">
      <alignment horizontal="left" vertical="top" wrapText="1"/>
    </xf>
    <xf numFmtId="0" fontId="4" fillId="0" borderId="17" xfId="0" applyFont="1" applyBorder="1" applyAlignment="1">
      <alignment horizontal="left" vertical="top" wrapText="1" indent="1"/>
    </xf>
    <xf numFmtId="0" fontId="4" fillId="0" borderId="25" xfId="0" applyFont="1" applyBorder="1" applyAlignment="1">
      <alignment horizontal="left" vertical="top" wrapText="1" indent="1"/>
    </xf>
    <xf numFmtId="0" fontId="4" fillId="0" borderId="2" xfId="0" applyFont="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1" xfId="0" applyFont="1" applyFill="1" applyBorder="1" applyAlignment="1">
      <alignment horizontal="left" vertical="top" wrapText="1" indent="1"/>
    </xf>
    <xf numFmtId="0" fontId="4" fillId="0" borderId="5" xfId="0" applyFont="1" applyFill="1" applyBorder="1" applyAlignment="1">
      <alignment horizontal="left" vertical="top" indent="1"/>
    </xf>
    <xf numFmtId="0" fontId="4" fillId="0" borderId="15" xfId="0" applyFont="1" applyBorder="1" applyAlignment="1">
      <alignment horizontal="left" vertical="top" indent="1"/>
    </xf>
    <xf numFmtId="0" fontId="4" fillId="0" borderId="2" xfId="0" applyFont="1" applyBorder="1" applyAlignment="1">
      <alignment horizontal="left" vertical="top" indent="1"/>
    </xf>
    <xf numFmtId="0" fontId="4" fillId="0" borderId="5" xfId="0" applyFont="1" applyBorder="1" applyAlignment="1">
      <alignment horizontal="left" vertical="top" indent="1"/>
    </xf>
    <xf numFmtId="0" fontId="5" fillId="0" borderId="0" xfId="0" applyFont="1" applyAlignment="1">
      <alignment horizontal="left" wrapText="1"/>
    </xf>
    <xf numFmtId="0" fontId="6" fillId="0" borderId="15" xfId="0" applyFont="1" applyBorder="1" applyAlignment="1">
      <alignment horizontal="left" vertical="top" indent="1"/>
    </xf>
    <xf numFmtId="0" fontId="6" fillId="0" borderId="5" xfId="0" applyFont="1" applyBorder="1" applyAlignment="1">
      <alignment horizontal="left" vertical="top" indent="1"/>
    </xf>
  </cellXfs>
  <cellStyles count="17">
    <cellStyle name="Beobachtung" xfId="1"/>
    <cellStyle name="Beobachtung (alpha)" xfId="2"/>
    <cellStyle name="Beobachtung (F:ANFO_CUR)" xfId="12"/>
    <cellStyle name="Beobachtung (F:ANFOSTATUS)" xfId="11"/>
    <cellStyle name="Beobachtung (F:BUFFER)" xfId="15"/>
    <cellStyle name="Beobachtung (F:Category)" xfId="14"/>
    <cellStyle name="Beobachtung (F:YESNO)" xfId="16"/>
    <cellStyle name="Beobachtung (gesperrt)" xfId="3"/>
    <cellStyle name="Beobachtung (Total alpha)" xfId="13"/>
    <cellStyle name="Beobachtung (Total)" xfId="4"/>
    <cellStyle name="ColPos" xfId="5"/>
    <cellStyle name="EmptyField" xfId="6"/>
    <cellStyle name="LinePos" xfId="8"/>
    <cellStyle name="Link" xfId="7" builtinId="8"/>
    <cellStyle name="Standard" xfId="0" builtinId="0"/>
    <cellStyle name="Titel" xfId="9"/>
    <cellStyle name="ValMessage" xfId="10"/>
  </cellStyles>
  <dxfs count="2">
    <dxf>
      <font>
        <b/>
        <i val="0"/>
        <color rgb="FFFF0000"/>
      </font>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0E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666750</xdr:colOff>
      <xdr:row>2</xdr:row>
      <xdr:rowOff>200025</xdr:rowOff>
    </xdr:to>
    <xdr:pic>
      <xdr:nvPicPr>
        <xdr:cNvPr id="115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90525" y="38100"/>
          <a:ext cx="15716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0</xdr:row>
      <xdr:rowOff>38100</xdr:rowOff>
    </xdr:from>
    <xdr:to>
      <xdr:col>4</xdr:col>
      <xdr:colOff>514350</xdr:colOff>
      <xdr:row>2</xdr:row>
      <xdr:rowOff>200025</xdr:rowOff>
    </xdr:to>
    <xdr:pic>
      <xdr:nvPicPr>
        <xdr:cNvPr id="115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3125" y="38100"/>
          <a:ext cx="1514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154780</xdr:colOff>
      <xdr:row>0</xdr:row>
      <xdr:rowOff>47623</xdr:rowOff>
    </xdr:from>
    <xdr:to>
      <xdr:col>4</xdr:col>
      <xdr:colOff>127058</xdr:colOff>
      <xdr:row>3</xdr:row>
      <xdr:rowOff>63485</xdr:rowOff>
    </xdr:to>
    <xdr:pic>
      <xdr:nvPicPr>
        <xdr:cNvPr id="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54780" y="47623"/>
          <a:ext cx="1674872"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23812</xdr:rowOff>
    </xdr:from>
    <xdr:to>
      <xdr:col>1</xdr:col>
      <xdr:colOff>1685679</xdr:colOff>
      <xdr:row>3</xdr:row>
      <xdr:rowOff>15862</xdr:rowOff>
    </xdr:to>
    <xdr:pic>
      <xdr:nvPicPr>
        <xdr:cNvPr id="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54782" y="23812"/>
          <a:ext cx="1685678"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23812</xdr:rowOff>
    </xdr:from>
    <xdr:to>
      <xdr:col>1</xdr:col>
      <xdr:colOff>1685678</xdr:colOff>
      <xdr:row>3</xdr:row>
      <xdr:rowOff>15862</xdr:rowOff>
    </xdr:to>
    <xdr:pic>
      <xdr:nvPicPr>
        <xdr:cNvPr id="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54781" y="23812"/>
          <a:ext cx="1685678"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23811</xdr:rowOff>
    </xdr:from>
    <xdr:to>
      <xdr:col>2</xdr:col>
      <xdr:colOff>734278</xdr:colOff>
      <xdr:row>3</xdr:row>
      <xdr:rowOff>15861</xdr:rowOff>
    </xdr:to>
    <xdr:pic>
      <xdr:nvPicPr>
        <xdr:cNvPr id="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54781" y="23811"/>
          <a:ext cx="1674872"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47624</xdr:colOff>
      <xdr:row>0</xdr:row>
      <xdr:rowOff>35718</xdr:rowOff>
    </xdr:from>
    <xdr:to>
      <xdr:col>2</xdr:col>
      <xdr:colOff>1066252</xdr:colOff>
      <xdr:row>3</xdr:row>
      <xdr:rowOff>51580</xdr:rowOff>
    </xdr:to>
    <xdr:pic>
      <xdr:nvPicPr>
        <xdr:cNvPr id="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7624" y="35718"/>
          <a:ext cx="1674872"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22413</xdr:colOff>
      <xdr:row>0</xdr:row>
      <xdr:rowOff>22411</xdr:rowOff>
    </xdr:from>
    <xdr:to>
      <xdr:col>3</xdr:col>
      <xdr:colOff>1639007</xdr:colOff>
      <xdr:row>3</xdr:row>
      <xdr:rowOff>38273</xdr:rowOff>
    </xdr:to>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1" y="22411"/>
          <a:ext cx="1616594" cy="68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finma.ch" TargetMode="External"/><Relationship Id="rId1" Type="http://schemas.openxmlformats.org/officeDocument/2006/relationships/hyperlink" Target="http://www.finma.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showGridLines="0" showRowColHeaders="0" tabSelected="1" zoomScale="80" zoomScaleNormal="80" workbookViewId="0">
      <selection activeCell="H3" sqref="H3"/>
    </sheetView>
  </sheetViews>
  <sheetFormatPr baseColWidth="10" defaultRowHeight="14.25" x14ac:dyDescent="0.2"/>
  <cols>
    <col min="1" max="1" width="0.85546875" style="4" customWidth="1"/>
    <col min="2" max="2" width="13.5703125" style="4" customWidth="1"/>
    <col min="3" max="3" width="11.7109375" style="4" customWidth="1"/>
    <col min="4" max="4" width="16" style="4" customWidth="1"/>
    <col min="5" max="5" width="18" style="4" customWidth="1"/>
    <col min="6" max="6" width="12" style="4" customWidth="1"/>
    <col min="7" max="7" width="24.5703125" style="4" customWidth="1"/>
    <col min="8" max="8" width="14.28515625" style="4" customWidth="1"/>
    <col min="9" max="9" width="8.85546875" style="4" customWidth="1"/>
    <col min="10" max="10" width="4.5703125" style="4" customWidth="1"/>
    <col min="11" max="11" width="90" style="4" customWidth="1"/>
    <col min="12" max="16384" width="11.42578125" style="4"/>
  </cols>
  <sheetData>
    <row r="1" spans="1:11" ht="21.75" customHeight="1" x14ac:dyDescent="0.2">
      <c r="B1" s="5"/>
      <c r="G1" s="6" t="s">
        <v>96</v>
      </c>
      <c r="H1" s="7" t="s">
        <v>6</v>
      </c>
    </row>
    <row r="2" spans="1:11" ht="14.25" customHeight="1" x14ac:dyDescent="0.2">
      <c r="B2" s="5"/>
      <c r="G2" s="6" t="s">
        <v>273</v>
      </c>
      <c r="H2" s="7" t="s">
        <v>7</v>
      </c>
    </row>
    <row r="3" spans="1:11" ht="21" customHeight="1" x14ac:dyDescent="0.2">
      <c r="B3" s="8"/>
      <c r="G3" s="308" t="s">
        <v>116</v>
      </c>
      <c r="H3" s="2" t="s">
        <v>0</v>
      </c>
      <c r="J3" s="9" t="s">
        <v>143</v>
      </c>
    </row>
    <row r="4" spans="1:11" ht="22.5" customHeight="1" x14ac:dyDescent="0.2">
      <c r="B4" s="10"/>
      <c r="G4" s="308" t="s">
        <v>97</v>
      </c>
      <c r="H4" s="36" t="s">
        <v>267</v>
      </c>
    </row>
    <row r="5" spans="1:11" ht="22.5" customHeight="1" x14ac:dyDescent="0.2">
      <c r="G5" s="308" t="s">
        <v>98</v>
      </c>
      <c r="H5" s="25"/>
    </row>
    <row r="6" spans="1:11" ht="27" customHeight="1" x14ac:dyDescent="0.25">
      <c r="B6" s="299" t="s">
        <v>141</v>
      </c>
      <c r="G6" s="6"/>
      <c r="K6" s="134"/>
    </row>
    <row r="7" spans="1:11" ht="18.95" customHeight="1" x14ac:dyDescent="0.2">
      <c r="G7" s="6"/>
      <c r="K7" s="158"/>
    </row>
    <row r="8" spans="1:11" ht="15" customHeight="1" x14ac:dyDescent="0.2">
      <c r="B8" s="43" t="s">
        <v>270</v>
      </c>
      <c r="G8" s="6"/>
      <c r="K8" s="158"/>
    </row>
    <row r="9" spans="1:11" ht="20.100000000000001" customHeight="1" x14ac:dyDescent="0.2">
      <c r="B9" s="11"/>
      <c r="G9" s="6"/>
    </row>
    <row r="10" spans="1:11" ht="24" customHeight="1" x14ac:dyDescent="0.25">
      <c r="B10" s="336" t="s">
        <v>137</v>
      </c>
      <c r="C10" s="337"/>
      <c r="D10" s="297" t="s">
        <v>56</v>
      </c>
      <c r="E10" s="209"/>
      <c r="F10" s="338" t="str">
        <f>IF(D10="N","PCC pas encore en activité",IF(D10="L","PCC liquidé",IF(D10="F","PCC fusionné","PCC en activité")))</f>
        <v>PCC en activité</v>
      </c>
      <c r="G10" s="338"/>
      <c r="J10" s="211" t="s">
        <v>137</v>
      </c>
      <c r="K10" s="212"/>
    </row>
    <row r="11" spans="1:11" ht="9" customHeight="1" x14ac:dyDescent="0.2">
      <c r="B11" s="208"/>
      <c r="C11" s="28"/>
      <c r="G11" s="6"/>
      <c r="J11" s="213"/>
      <c r="K11" s="212"/>
    </row>
    <row r="12" spans="1:11" ht="24" customHeight="1" x14ac:dyDescent="0.2">
      <c r="B12" s="336" t="s">
        <v>142</v>
      </c>
      <c r="C12" s="337"/>
      <c r="D12" s="297" t="s">
        <v>57</v>
      </c>
      <c r="G12" s="6"/>
      <c r="J12" s="214" t="s">
        <v>255</v>
      </c>
      <c r="K12" s="212"/>
    </row>
    <row r="13" spans="1:11" x14ac:dyDescent="0.2">
      <c r="J13" s="215" t="s">
        <v>56</v>
      </c>
      <c r="K13" s="212" t="s">
        <v>138</v>
      </c>
    </row>
    <row r="14" spans="1:11" ht="18" customHeight="1" x14ac:dyDescent="0.2">
      <c r="A14" s="12"/>
      <c r="B14" s="13"/>
      <c r="C14" s="13"/>
      <c r="D14" s="26" t="s">
        <v>116</v>
      </c>
      <c r="E14" s="26" t="s">
        <v>145</v>
      </c>
      <c r="F14" s="14"/>
      <c r="G14" s="14"/>
      <c r="H14" s="13"/>
      <c r="J14" s="216"/>
      <c r="K14" s="212"/>
    </row>
    <row r="15" spans="1:11" ht="24.95" customHeight="1" x14ac:dyDescent="0.2">
      <c r="A15" s="12"/>
      <c r="B15" s="27" t="s">
        <v>144</v>
      </c>
      <c r="C15" s="13"/>
      <c r="D15" s="319" t="s">
        <v>0</v>
      </c>
      <c r="E15" s="333"/>
      <c r="F15" s="334"/>
      <c r="G15" s="335"/>
      <c r="H15" s="13"/>
      <c r="J15" s="215" t="s">
        <v>59</v>
      </c>
      <c r="K15" s="217" t="s">
        <v>139</v>
      </c>
    </row>
    <row r="16" spans="1:11" ht="24.95" customHeight="1" x14ac:dyDescent="0.2">
      <c r="A16" s="12"/>
      <c r="B16" s="27"/>
      <c r="C16" s="13"/>
      <c r="D16" s="158"/>
      <c r="E16" s="158" t="s">
        <v>145</v>
      </c>
      <c r="F16" s="158"/>
      <c r="G16" s="158"/>
      <c r="H16" s="13"/>
      <c r="J16" s="215" t="s">
        <v>58</v>
      </c>
      <c r="K16" s="217" t="s">
        <v>212</v>
      </c>
    </row>
    <row r="17" spans="1:11" ht="44.25" customHeight="1" x14ac:dyDescent="0.2">
      <c r="A17" s="12"/>
      <c r="B17" s="26" t="s">
        <v>269</v>
      </c>
      <c r="C17" s="13"/>
      <c r="D17" s="330" t="str">
        <f>H3</f>
        <v>XXXXXX</v>
      </c>
      <c r="E17" s="333"/>
      <c r="F17" s="334"/>
      <c r="G17" s="335"/>
      <c r="H17" s="13"/>
      <c r="J17" s="216"/>
      <c r="K17" s="214" t="s">
        <v>254</v>
      </c>
    </row>
    <row r="18" spans="1:11" ht="15" x14ac:dyDescent="0.25">
      <c r="A18" s="12"/>
      <c r="B18" s="27"/>
      <c r="C18" s="13"/>
      <c r="D18" s="158"/>
      <c r="E18" s="158"/>
      <c r="F18" s="158"/>
      <c r="G18" s="158"/>
      <c r="H18" s="13"/>
      <c r="J18" s="218"/>
      <c r="K18" s="213"/>
    </row>
    <row r="19" spans="1:11" x14ac:dyDescent="0.2">
      <c r="A19" s="12"/>
      <c r="B19" s="27" t="s">
        <v>99</v>
      </c>
      <c r="C19" s="13"/>
      <c r="D19" s="340"/>
      <c r="E19" s="340"/>
      <c r="F19" s="340"/>
      <c r="G19" s="340"/>
      <c r="H19" s="13"/>
      <c r="J19" s="215" t="s">
        <v>60</v>
      </c>
      <c r="K19" s="217" t="s">
        <v>140</v>
      </c>
    </row>
    <row r="20" spans="1:11" x14ac:dyDescent="0.2">
      <c r="A20" s="12"/>
      <c r="B20" s="27" t="s">
        <v>8</v>
      </c>
      <c r="C20" s="13"/>
      <c r="D20" s="340"/>
      <c r="E20" s="340"/>
      <c r="F20" s="340"/>
      <c r="G20" s="340"/>
      <c r="H20" s="13"/>
      <c r="J20" s="216"/>
      <c r="K20" s="212" t="s">
        <v>265</v>
      </c>
    </row>
    <row r="21" spans="1:11" x14ac:dyDescent="0.2">
      <c r="A21" s="12"/>
      <c r="B21" s="27" t="s">
        <v>100</v>
      </c>
      <c r="C21" s="13"/>
      <c r="D21" s="340"/>
      <c r="E21" s="340"/>
      <c r="F21" s="340"/>
      <c r="G21" s="340"/>
      <c r="H21" s="13"/>
      <c r="J21" s="216"/>
      <c r="K21" s="212" t="s">
        <v>266</v>
      </c>
    </row>
    <row r="22" spans="1:11" x14ac:dyDescent="0.2">
      <c r="A22" s="12"/>
      <c r="B22" s="27" t="s">
        <v>146</v>
      </c>
      <c r="C22" s="13"/>
      <c r="D22" s="340"/>
      <c r="E22" s="340"/>
      <c r="F22" s="340"/>
      <c r="G22" s="340"/>
      <c r="H22" s="13"/>
    </row>
    <row r="23" spans="1:11" x14ac:dyDescent="0.2">
      <c r="A23" s="12"/>
      <c r="B23" s="332" t="s">
        <v>276</v>
      </c>
      <c r="C23" s="13"/>
      <c r="D23" s="340"/>
      <c r="E23" s="340"/>
      <c r="F23" s="340"/>
      <c r="G23" s="340"/>
      <c r="H23" s="13"/>
    </row>
    <row r="24" spans="1:11" x14ac:dyDescent="0.2">
      <c r="A24" s="12"/>
      <c r="B24" s="27" t="s">
        <v>101</v>
      </c>
      <c r="C24" s="13"/>
      <c r="D24" s="340"/>
      <c r="E24" s="340"/>
      <c r="F24" s="340"/>
      <c r="G24" s="340"/>
      <c r="H24" s="13"/>
    </row>
    <row r="25" spans="1:11" hidden="1" x14ac:dyDescent="0.2">
      <c r="A25" s="12"/>
      <c r="B25" s="27" t="s">
        <v>101</v>
      </c>
      <c r="C25" s="13"/>
      <c r="D25" s="340"/>
      <c r="E25" s="340"/>
      <c r="F25" s="340"/>
      <c r="G25" s="340"/>
      <c r="H25" s="13"/>
    </row>
    <row r="26" spans="1:11" x14ac:dyDescent="0.2">
      <c r="A26" s="12"/>
      <c r="B26" s="15"/>
      <c r="C26" s="13"/>
      <c r="D26" s="16"/>
      <c r="E26" s="16"/>
      <c r="F26" s="16"/>
      <c r="G26" s="16"/>
      <c r="H26" s="13"/>
    </row>
    <row r="27" spans="1:11" x14ac:dyDescent="0.2">
      <c r="B27" s="309" t="s">
        <v>102</v>
      </c>
      <c r="C27" s="310"/>
      <c r="D27" s="37" t="s">
        <v>103</v>
      </c>
      <c r="E27" s="37" t="s">
        <v>104</v>
      </c>
      <c r="F27" s="310"/>
      <c r="G27" s="38"/>
      <c r="H27" s="310"/>
    </row>
    <row r="28" spans="1:11" x14ac:dyDescent="0.2">
      <c r="B28" s="17"/>
      <c r="C28" s="17"/>
      <c r="D28" s="17"/>
      <c r="E28" s="17"/>
      <c r="F28" s="17"/>
      <c r="G28" s="17"/>
      <c r="H28" s="17"/>
    </row>
    <row r="29" spans="1:11" x14ac:dyDescent="0.2">
      <c r="B29" s="18" t="s">
        <v>9</v>
      </c>
      <c r="C29" s="18"/>
      <c r="D29" s="19">
        <f>'F011.MELD'!E62</f>
        <v>0</v>
      </c>
      <c r="E29" s="19">
        <f>'F011.MELD'!E63</f>
        <v>0</v>
      </c>
      <c r="F29" s="18"/>
      <c r="G29" s="18"/>
      <c r="H29" s="20"/>
    </row>
    <row r="30" spans="1:11" x14ac:dyDescent="0.2">
      <c r="B30" s="18" t="s">
        <v>10</v>
      </c>
      <c r="C30" s="18"/>
      <c r="D30" s="19">
        <f>'F012.MELD'!C57</f>
        <v>0</v>
      </c>
      <c r="E30" s="19">
        <f>'F012.MELD'!C58</f>
        <v>0</v>
      </c>
      <c r="F30" s="18"/>
      <c r="G30" s="18"/>
      <c r="H30" s="20"/>
    </row>
    <row r="31" spans="1:11" x14ac:dyDescent="0.2">
      <c r="B31" s="18" t="s">
        <v>11</v>
      </c>
      <c r="C31" s="18"/>
      <c r="D31" s="19">
        <f>'F013.MELD'!C53</f>
        <v>0</v>
      </c>
      <c r="E31" s="19"/>
      <c r="F31" s="18"/>
      <c r="G31" s="18"/>
      <c r="H31" s="20"/>
    </row>
    <row r="32" spans="1:11" x14ac:dyDescent="0.2">
      <c r="B32" s="18" t="s">
        <v>12</v>
      </c>
      <c r="C32" s="18"/>
      <c r="D32" s="19">
        <f>'F014.MELD'!D40</f>
        <v>0</v>
      </c>
      <c r="E32" s="19"/>
      <c r="F32" s="18"/>
      <c r="G32" s="18"/>
      <c r="H32" s="20"/>
    </row>
    <row r="33" spans="2:16" x14ac:dyDescent="0.2">
      <c r="B33" s="18" t="s">
        <v>13</v>
      </c>
      <c r="C33" s="18"/>
      <c r="D33" s="19">
        <f>'F015.MELD'!D59</f>
        <v>0</v>
      </c>
      <c r="E33" s="19"/>
      <c r="F33" s="18"/>
      <c r="G33" s="18"/>
      <c r="H33" s="20"/>
    </row>
    <row r="34" spans="2:16" ht="12" customHeight="1" x14ac:dyDescent="0.2">
      <c r="B34" s="19"/>
      <c r="C34" s="18"/>
      <c r="D34" s="18"/>
      <c r="E34" s="19"/>
      <c r="F34" s="18"/>
      <c r="G34" s="18"/>
      <c r="H34" s="20"/>
      <c r="P34" s="21"/>
    </row>
    <row r="35" spans="2:16" x14ac:dyDescent="0.2">
      <c r="B35" s="39" t="str">
        <f>IF(D35&gt;0,"rapport avec erreurs","")</f>
        <v/>
      </c>
      <c r="C35" s="40"/>
      <c r="D35" s="41">
        <f>SUM(D29:D33)</f>
        <v>0</v>
      </c>
      <c r="E35" s="41">
        <f>SUM(E29:E33)</f>
        <v>0</v>
      </c>
      <c r="F35" s="40"/>
      <c r="G35" s="40"/>
      <c r="H35" s="42"/>
    </row>
    <row r="36" spans="2:16" ht="42" customHeight="1" x14ac:dyDescent="0.2">
      <c r="B36" s="341" t="s">
        <v>274</v>
      </c>
      <c r="C36" s="341"/>
      <c r="D36" s="341"/>
      <c r="E36" s="341"/>
      <c r="F36" s="341"/>
      <c r="G36" s="341"/>
      <c r="H36" s="341"/>
    </row>
    <row r="37" spans="2:16" ht="21" customHeight="1" x14ac:dyDescent="0.2">
      <c r="B37" s="342" t="s">
        <v>275</v>
      </c>
      <c r="C37" s="339"/>
      <c r="D37" s="339"/>
      <c r="E37" s="339"/>
      <c r="F37" s="339"/>
      <c r="G37" s="339"/>
      <c r="H37" s="339"/>
    </row>
    <row r="38" spans="2:16" x14ac:dyDescent="0.2">
      <c r="B38" s="311" t="s">
        <v>105</v>
      </c>
      <c r="C38" s="312"/>
      <c r="D38" s="312"/>
      <c r="E38" s="312"/>
      <c r="F38" s="312"/>
      <c r="G38" s="312"/>
      <c r="H38" s="312"/>
    </row>
    <row r="39" spans="2:16" ht="21" customHeight="1" x14ac:dyDescent="0.2">
      <c r="B39" s="343" t="s">
        <v>106</v>
      </c>
      <c r="C39" s="339"/>
      <c r="D39" s="339"/>
      <c r="E39" s="339"/>
      <c r="F39" s="339"/>
      <c r="G39" s="339"/>
      <c r="H39" s="339"/>
    </row>
    <row r="40" spans="2:16" x14ac:dyDescent="0.2">
      <c r="B40" s="339" t="str">
        <f>"en précisant votre code ("&amp;H3&amp;"), le type d'enquête ("&amp;H1&amp;") et la date de référence ("&amp;IF(ISTEXT(H4),H4,DAY(H4)&amp;"."&amp;MONTH(H4)&amp;"."&amp;YEAR(H4))&amp;")."</f>
        <v>en précisant votre code (XXXXXX), le type d'enquête (FOND) et la date de référence (jj.mm.aaaa).</v>
      </c>
      <c r="C40" s="339"/>
      <c r="D40" s="339"/>
      <c r="E40" s="339"/>
      <c r="F40" s="339"/>
      <c r="G40" s="339"/>
      <c r="H40" s="339"/>
    </row>
    <row r="41" spans="2:16" ht="15" customHeight="1" x14ac:dyDescent="0.2">
      <c r="B41" s="23"/>
      <c r="C41" s="29"/>
      <c r="D41" s="29"/>
      <c r="E41" s="29"/>
      <c r="F41" s="29"/>
      <c r="G41" s="29"/>
      <c r="H41" s="29"/>
    </row>
    <row r="42" spans="2:16" ht="21" customHeight="1" x14ac:dyDescent="0.2">
      <c r="B42" s="33" t="s">
        <v>107</v>
      </c>
      <c r="C42" s="30"/>
      <c r="D42" s="30"/>
      <c r="E42" s="30"/>
      <c r="F42" s="31" t="s">
        <v>277</v>
      </c>
      <c r="G42" s="30"/>
      <c r="H42" s="45" t="str">
        <f>HYPERLINK("mailto:forms@snb.ch?subject="&amp;H46&amp;" Commande de formules","forms@snb.ch")</f>
        <v>forms@snb.ch</v>
      </c>
    </row>
    <row r="43" spans="2:16" ht="15" customHeight="1" x14ac:dyDescent="0.2">
      <c r="B43" s="33" t="s">
        <v>108</v>
      </c>
      <c r="C43" s="30"/>
      <c r="D43" s="30"/>
      <c r="E43" s="30"/>
      <c r="F43" s="32" t="s">
        <v>114</v>
      </c>
      <c r="G43" s="30"/>
      <c r="H43" s="45" t="str">
        <f>HYPERLINK("mailto:statistik.erhebungen@snb.ch?subject="&amp;H46&amp;" Demande","statistik.erhebungen@snb.ch")</f>
        <v>statistik.erhebungen@snb.ch</v>
      </c>
    </row>
    <row r="44" spans="2:16" ht="15" customHeight="1" x14ac:dyDescent="0.2">
      <c r="B44" s="33" t="s">
        <v>109</v>
      </c>
      <c r="C44" s="30"/>
      <c r="D44" s="30"/>
      <c r="E44" s="30"/>
      <c r="F44" s="32"/>
      <c r="G44" s="30"/>
      <c r="H44" s="45"/>
      <c r="K44" s="28"/>
    </row>
    <row r="45" spans="2:16" ht="15" customHeight="1" x14ac:dyDescent="0.2">
      <c r="B45" s="33" t="s">
        <v>110</v>
      </c>
      <c r="C45" s="30"/>
      <c r="D45" s="30"/>
      <c r="E45" s="30"/>
      <c r="K45" s="28"/>
    </row>
    <row r="46" spans="2:16" ht="15" customHeight="1" x14ac:dyDescent="0.2">
      <c r="B46" s="33" t="s">
        <v>111</v>
      </c>
      <c r="C46" s="30"/>
      <c r="D46" s="30"/>
      <c r="E46" s="30"/>
      <c r="F46" s="32" t="s">
        <v>115</v>
      </c>
      <c r="G46" s="30"/>
      <c r="H46" s="32" t="str">
        <f>D15&amp;" "&amp;""&amp;H1&amp;" "&amp;IF(ISTEXT(H4),H4,DAY(H4)&amp;"."&amp;MONTH(H4)&amp;"."&amp;YEAR(H4))</f>
        <v>XXXXXX FOND jj.mm.aaaa</v>
      </c>
    </row>
    <row r="47" spans="2:16" ht="23.1" customHeight="1" x14ac:dyDescent="0.2">
      <c r="B47" s="33" t="s">
        <v>112</v>
      </c>
      <c r="C47" s="34"/>
      <c r="D47" s="34"/>
      <c r="E47" s="34"/>
      <c r="F47" s="34"/>
      <c r="G47" s="34"/>
      <c r="H47" s="45" t="s">
        <v>1</v>
      </c>
    </row>
    <row r="48" spans="2:16" ht="15" customHeight="1" x14ac:dyDescent="0.2">
      <c r="B48" s="33" t="s">
        <v>5</v>
      </c>
      <c r="C48" s="34"/>
      <c r="D48" s="34"/>
      <c r="E48" s="34"/>
      <c r="F48" s="34"/>
      <c r="G48" s="34"/>
      <c r="H48" s="45" t="s">
        <v>2</v>
      </c>
    </row>
    <row r="49" spans="2:8" ht="15" customHeight="1" x14ac:dyDescent="0.2">
      <c r="B49" s="33" t="s">
        <v>113</v>
      </c>
      <c r="C49" s="34"/>
      <c r="D49" s="34"/>
      <c r="E49" s="34"/>
      <c r="F49" s="34"/>
      <c r="G49" s="34"/>
      <c r="H49" s="34"/>
    </row>
    <row r="50" spans="2:8" ht="15" customHeight="1" x14ac:dyDescent="0.2">
      <c r="B50" s="33" t="s">
        <v>256</v>
      </c>
      <c r="C50" s="34"/>
      <c r="D50" s="34"/>
      <c r="E50" s="34"/>
      <c r="F50" s="34"/>
      <c r="G50" s="34"/>
      <c r="H50" s="34"/>
    </row>
    <row r="51" spans="2:8" ht="12.95" customHeight="1" x14ac:dyDescent="0.2">
      <c r="B51" s="22"/>
    </row>
    <row r="55" spans="2:8" x14ac:dyDescent="0.2">
      <c r="B55" s="205" t="s">
        <v>56</v>
      </c>
      <c r="C55" s="205" t="s">
        <v>95</v>
      </c>
      <c r="D55" s="158"/>
      <c r="E55" s="158"/>
    </row>
    <row r="56" spans="2:8" x14ac:dyDescent="0.2">
      <c r="B56" s="205" t="s">
        <v>59</v>
      </c>
      <c r="C56" s="205" t="s">
        <v>64</v>
      </c>
      <c r="D56" s="158"/>
      <c r="E56" s="158"/>
    </row>
    <row r="57" spans="2:8" x14ac:dyDescent="0.2">
      <c r="B57" s="205" t="s">
        <v>60</v>
      </c>
      <c r="C57" s="205" t="s">
        <v>57</v>
      </c>
      <c r="D57" s="158"/>
      <c r="E57" s="158"/>
    </row>
    <row r="58" spans="2:8" x14ac:dyDescent="0.2">
      <c r="B58" s="205" t="s">
        <v>58</v>
      </c>
      <c r="C58" s="205" t="s">
        <v>65</v>
      </c>
      <c r="D58" s="158"/>
      <c r="E58" s="158"/>
    </row>
    <row r="59" spans="2:8" x14ac:dyDescent="0.2">
      <c r="B59" s="158"/>
      <c r="C59" s="205" t="s">
        <v>62</v>
      </c>
      <c r="D59" s="158"/>
      <c r="E59" s="158"/>
    </row>
    <row r="60" spans="2:8" x14ac:dyDescent="0.2">
      <c r="B60" s="158"/>
      <c r="C60" s="205" t="s">
        <v>63</v>
      </c>
      <c r="D60" s="158"/>
      <c r="E60" s="158"/>
    </row>
    <row r="61" spans="2:8" x14ac:dyDescent="0.2">
      <c r="B61" s="158"/>
      <c r="C61" s="205" t="s">
        <v>93</v>
      </c>
      <c r="D61" s="158"/>
      <c r="E61" s="158"/>
    </row>
    <row r="62" spans="2:8" x14ac:dyDescent="0.2">
      <c r="B62" s="158"/>
      <c r="C62" s="205" t="s">
        <v>61</v>
      </c>
      <c r="D62" s="158"/>
      <c r="E62" s="158"/>
    </row>
    <row r="63" spans="2:8" x14ac:dyDescent="0.2">
      <c r="B63" s="158"/>
      <c r="C63" s="205" t="s">
        <v>94</v>
      </c>
      <c r="D63" s="158"/>
      <c r="E63" s="158"/>
    </row>
    <row r="64" spans="2:8" x14ac:dyDescent="0.2">
      <c r="B64" s="158"/>
      <c r="C64" s="207"/>
      <c r="D64" s="206" t="s">
        <v>268</v>
      </c>
      <c r="E64" s="158"/>
    </row>
  </sheetData>
  <sheetProtection sheet="1" objects="1" scenarios="1"/>
  <sortState ref="C53:C61">
    <sortCondition ref="C53"/>
  </sortState>
  <mergeCells count="16">
    <mergeCell ref="E15:G15"/>
    <mergeCell ref="B12:C12"/>
    <mergeCell ref="B10:C10"/>
    <mergeCell ref="F10:G10"/>
    <mergeCell ref="B40:H40"/>
    <mergeCell ref="D24:G24"/>
    <mergeCell ref="D25:G25"/>
    <mergeCell ref="D19:G19"/>
    <mergeCell ref="D20:G20"/>
    <mergeCell ref="D21:G21"/>
    <mergeCell ref="D22:G22"/>
    <mergeCell ref="D23:G23"/>
    <mergeCell ref="B36:H36"/>
    <mergeCell ref="B37:H37"/>
    <mergeCell ref="B39:H39"/>
    <mergeCell ref="E17:G17"/>
  </mergeCells>
  <conditionalFormatting sqref="B27:H27">
    <cfRule type="expression" dxfId="1" priority="2" stopIfTrue="1">
      <formula>$D35&gt;0</formula>
    </cfRule>
  </conditionalFormatting>
  <conditionalFormatting sqref="D35:E35">
    <cfRule type="cellIs" dxfId="0" priority="1" stopIfTrue="1" operator="greaterThan">
      <formula>0</formula>
    </cfRule>
  </conditionalFormatting>
  <dataValidations disablePrompts="1" count="3">
    <dataValidation type="list" allowBlank="1" showInputMessage="1" showErrorMessage="1" sqref="D12">
      <formula1>ANFO_CUR</formula1>
    </dataValidation>
    <dataValidation type="list" allowBlank="1" showInputMessage="1" showErrorMessage="1" sqref="D10">
      <formula1>$B$55:$B$58</formula1>
    </dataValidation>
    <dataValidation type="list" allowBlank="1" showInputMessage="1" showErrorMessage="1" sqref="H5">
      <formula1>"Correction,Test"</formula1>
    </dataValidation>
  </dataValidations>
  <hyperlinks>
    <hyperlink ref="H47" r:id="rId1"/>
    <hyperlink ref="H48" r:id="rId2"/>
  </hyperlinks>
  <pageMargins left="0.59055118110236227" right="0.39370078740157483" top="0.78740157480314965" bottom="0.78740157480314965" header="0.31496062992125984" footer="0.31496062992125984"/>
  <pageSetup paperSize="9" scale="61" orientation="landscape" r:id="rId3"/>
  <headerFooter>
    <oddFooter>&amp;L&amp;D - &amp;T</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showRowColHeaders="0" zoomScale="80" zoomScaleNormal="80" zoomScaleSheetLayoutView="50" workbookViewId="0">
      <pane ySplit="13" topLeftCell="A14" activePane="bottomLeft" state="frozenSplit"/>
      <selection activeCell="P9" sqref="P9"/>
      <selection pane="bottomLeft" activeCell="H17" sqref="H17"/>
    </sheetView>
  </sheetViews>
  <sheetFormatPr baseColWidth="10" defaultColWidth="11.5703125" defaultRowHeight="12.75" x14ac:dyDescent="0.2"/>
  <cols>
    <col min="1" max="1" width="2.28515625" style="46" customWidth="1"/>
    <col min="2" max="2" width="7.42578125" style="46" customWidth="1"/>
    <col min="3" max="3" width="1" style="46" customWidth="1"/>
    <col min="4" max="4" width="14.7109375" style="46" customWidth="1"/>
    <col min="5" max="5" width="19.140625" style="46" customWidth="1"/>
    <col min="6" max="6" width="18.7109375" style="46" customWidth="1"/>
    <col min="7" max="7" width="4.7109375" style="46" customWidth="1"/>
    <col min="8" max="13" width="21.7109375" style="46" customWidth="1"/>
    <col min="14" max="14" width="4.7109375" style="46" customWidth="1"/>
    <col min="15" max="15" width="3.140625" style="46" customWidth="1"/>
    <col min="16" max="17" width="15.28515625" style="46" customWidth="1"/>
    <col min="18" max="254" width="11.5703125" style="46"/>
    <col min="255" max="255" width="2.28515625" style="46" customWidth="1"/>
    <col min="256" max="256" width="7.42578125" style="46" customWidth="1"/>
    <col min="257" max="257" width="1" style="46" customWidth="1"/>
    <col min="258" max="259" width="2.5703125" style="46" customWidth="1"/>
    <col min="260" max="260" width="13.85546875" style="46" customWidth="1"/>
    <col min="261" max="261" width="19.140625" style="46" customWidth="1"/>
    <col min="262" max="262" width="15.28515625" style="46" customWidth="1"/>
    <col min="263" max="263" width="5.7109375" style="46" customWidth="1"/>
    <col min="264" max="267" width="25.28515625" style="46" customWidth="1"/>
    <col min="268" max="269" width="25.42578125" style="46" customWidth="1"/>
    <col min="270" max="270" width="5.7109375" style="46" customWidth="1"/>
    <col min="271" max="271" width="3.140625" style="46" customWidth="1"/>
    <col min="272" max="272" width="13.42578125" style="46" customWidth="1"/>
    <col min="273" max="273" width="13" style="46" bestFit="1" customWidth="1"/>
    <col min="274" max="510" width="11.5703125" style="46"/>
    <col min="511" max="511" width="2.28515625" style="46" customWidth="1"/>
    <col min="512" max="512" width="7.42578125" style="46" customWidth="1"/>
    <col min="513" max="513" width="1" style="46" customWidth="1"/>
    <col min="514" max="515" width="2.5703125" style="46" customWidth="1"/>
    <col min="516" max="516" width="13.85546875" style="46" customWidth="1"/>
    <col min="517" max="517" width="19.140625" style="46" customWidth="1"/>
    <col min="518" max="518" width="15.28515625" style="46" customWidth="1"/>
    <col min="519" max="519" width="5.7109375" style="46" customWidth="1"/>
    <col min="520" max="523" width="25.28515625" style="46" customWidth="1"/>
    <col min="524" max="525" width="25.42578125" style="46" customWidth="1"/>
    <col min="526" max="526" width="5.7109375" style="46" customWidth="1"/>
    <col min="527" max="527" width="3.140625" style="46" customWidth="1"/>
    <col min="528" max="528" width="13.42578125" style="46" customWidth="1"/>
    <col min="529" max="529" width="13" style="46" bestFit="1" customWidth="1"/>
    <col min="530" max="766" width="11.5703125" style="46"/>
    <col min="767" max="767" width="2.28515625" style="46" customWidth="1"/>
    <col min="768" max="768" width="7.42578125" style="46" customWidth="1"/>
    <col min="769" max="769" width="1" style="46" customWidth="1"/>
    <col min="770" max="771" width="2.5703125" style="46" customWidth="1"/>
    <col min="772" max="772" width="13.85546875" style="46" customWidth="1"/>
    <col min="773" max="773" width="19.140625" style="46" customWidth="1"/>
    <col min="774" max="774" width="15.28515625" style="46" customWidth="1"/>
    <col min="775" max="775" width="5.7109375" style="46" customWidth="1"/>
    <col min="776" max="779" width="25.28515625" style="46" customWidth="1"/>
    <col min="780" max="781" width="25.42578125" style="46" customWidth="1"/>
    <col min="782" max="782" width="5.7109375" style="46" customWidth="1"/>
    <col min="783" max="783" width="3.140625" style="46" customWidth="1"/>
    <col min="784" max="784" width="13.42578125" style="46" customWidth="1"/>
    <col min="785" max="785" width="13" style="46" bestFit="1" customWidth="1"/>
    <col min="786" max="1022" width="11.5703125" style="46"/>
    <col min="1023" max="1023" width="2.28515625" style="46" customWidth="1"/>
    <col min="1024" max="1024" width="7.42578125" style="46" customWidth="1"/>
    <col min="1025" max="1025" width="1" style="46" customWidth="1"/>
    <col min="1026" max="1027" width="2.5703125" style="46" customWidth="1"/>
    <col min="1028" max="1028" width="13.85546875" style="46" customWidth="1"/>
    <col min="1029" max="1029" width="19.140625" style="46" customWidth="1"/>
    <col min="1030" max="1030" width="15.28515625" style="46" customWidth="1"/>
    <col min="1031" max="1031" width="5.7109375" style="46" customWidth="1"/>
    <col min="1032" max="1035" width="25.28515625" style="46" customWidth="1"/>
    <col min="1036" max="1037" width="25.42578125" style="46" customWidth="1"/>
    <col min="1038" max="1038" width="5.7109375" style="46" customWidth="1"/>
    <col min="1039" max="1039" width="3.140625" style="46" customWidth="1"/>
    <col min="1040" max="1040" width="13.42578125" style="46" customWidth="1"/>
    <col min="1041" max="1041" width="13" style="46" bestFit="1" customWidth="1"/>
    <col min="1042" max="1278" width="11.5703125" style="46"/>
    <col min="1279" max="1279" width="2.28515625" style="46" customWidth="1"/>
    <col min="1280" max="1280" width="7.42578125" style="46" customWidth="1"/>
    <col min="1281" max="1281" width="1" style="46" customWidth="1"/>
    <col min="1282" max="1283" width="2.5703125" style="46" customWidth="1"/>
    <col min="1284" max="1284" width="13.85546875" style="46" customWidth="1"/>
    <col min="1285" max="1285" width="19.140625" style="46" customWidth="1"/>
    <col min="1286" max="1286" width="15.28515625" style="46" customWidth="1"/>
    <col min="1287" max="1287" width="5.7109375" style="46" customWidth="1"/>
    <col min="1288" max="1291" width="25.28515625" style="46" customWidth="1"/>
    <col min="1292" max="1293" width="25.42578125" style="46" customWidth="1"/>
    <col min="1294" max="1294" width="5.7109375" style="46" customWidth="1"/>
    <col min="1295" max="1295" width="3.140625" style="46" customWidth="1"/>
    <col min="1296" max="1296" width="13.42578125" style="46" customWidth="1"/>
    <col min="1297" max="1297" width="13" style="46" bestFit="1" customWidth="1"/>
    <col min="1298" max="1534" width="11.5703125" style="46"/>
    <col min="1535" max="1535" width="2.28515625" style="46" customWidth="1"/>
    <col min="1536" max="1536" width="7.42578125" style="46" customWidth="1"/>
    <col min="1537" max="1537" width="1" style="46" customWidth="1"/>
    <col min="1538" max="1539" width="2.5703125" style="46" customWidth="1"/>
    <col min="1540" max="1540" width="13.85546875" style="46" customWidth="1"/>
    <col min="1541" max="1541" width="19.140625" style="46" customWidth="1"/>
    <col min="1542" max="1542" width="15.28515625" style="46" customWidth="1"/>
    <col min="1543" max="1543" width="5.7109375" style="46" customWidth="1"/>
    <col min="1544" max="1547" width="25.28515625" style="46" customWidth="1"/>
    <col min="1548" max="1549" width="25.42578125" style="46" customWidth="1"/>
    <col min="1550" max="1550" width="5.7109375" style="46" customWidth="1"/>
    <col min="1551" max="1551" width="3.140625" style="46" customWidth="1"/>
    <col min="1552" max="1552" width="13.42578125" style="46" customWidth="1"/>
    <col min="1553" max="1553" width="13" style="46" bestFit="1" customWidth="1"/>
    <col min="1554" max="1790" width="11.5703125" style="46"/>
    <col min="1791" max="1791" width="2.28515625" style="46" customWidth="1"/>
    <col min="1792" max="1792" width="7.42578125" style="46" customWidth="1"/>
    <col min="1793" max="1793" width="1" style="46" customWidth="1"/>
    <col min="1794" max="1795" width="2.5703125" style="46" customWidth="1"/>
    <col min="1796" max="1796" width="13.85546875" style="46" customWidth="1"/>
    <col min="1797" max="1797" width="19.140625" style="46" customWidth="1"/>
    <col min="1798" max="1798" width="15.28515625" style="46" customWidth="1"/>
    <col min="1799" max="1799" width="5.7109375" style="46" customWidth="1"/>
    <col min="1800" max="1803" width="25.28515625" style="46" customWidth="1"/>
    <col min="1804" max="1805" width="25.42578125" style="46" customWidth="1"/>
    <col min="1806" max="1806" width="5.7109375" style="46" customWidth="1"/>
    <col min="1807" max="1807" width="3.140625" style="46" customWidth="1"/>
    <col min="1808" max="1808" width="13.42578125" style="46" customWidth="1"/>
    <col min="1809" max="1809" width="13" style="46" bestFit="1" customWidth="1"/>
    <col min="1810" max="2046" width="11.5703125" style="46"/>
    <col min="2047" max="2047" width="2.28515625" style="46" customWidth="1"/>
    <col min="2048" max="2048" width="7.42578125" style="46" customWidth="1"/>
    <col min="2049" max="2049" width="1" style="46" customWidth="1"/>
    <col min="2050" max="2051" width="2.5703125" style="46" customWidth="1"/>
    <col min="2052" max="2052" width="13.85546875" style="46" customWidth="1"/>
    <col min="2053" max="2053" width="19.140625" style="46" customWidth="1"/>
    <col min="2054" max="2054" width="15.28515625" style="46" customWidth="1"/>
    <col min="2055" max="2055" width="5.7109375" style="46" customWidth="1"/>
    <col min="2056" max="2059" width="25.28515625" style="46" customWidth="1"/>
    <col min="2060" max="2061" width="25.42578125" style="46" customWidth="1"/>
    <col min="2062" max="2062" width="5.7109375" style="46" customWidth="1"/>
    <col min="2063" max="2063" width="3.140625" style="46" customWidth="1"/>
    <col min="2064" max="2064" width="13.42578125" style="46" customWidth="1"/>
    <col min="2065" max="2065" width="13" style="46" bestFit="1" customWidth="1"/>
    <col min="2066" max="2302" width="11.5703125" style="46"/>
    <col min="2303" max="2303" width="2.28515625" style="46" customWidth="1"/>
    <col min="2304" max="2304" width="7.42578125" style="46" customWidth="1"/>
    <col min="2305" max="2305" width="1" style="46" customWidth="1"/>
    <col min="2306" max="2307" width="2.5703125" style="46" customWidth="1"/>
    <col min="2308" max="2308" width="13.85546875" style="46" customWidth="1"/>
    <col min="2309" max="2309" width="19.140625" style="46" customWidth="1"/>
    <col min="2310" max="2310" width="15.28515625" style="46" customWidth="1"/>
    <col min="2311" max="2311" width="5.7109375" style="46" customWidth="1"/>
    <col min="2312" max="2315" width="25.28515625" style="46" customWidth="1"/>
    <col min="2316" max="2317" width="25.42578125" style="46" customWidth="1"/>
    <col min="2318" max="2318" width="5.7109375" style="46" customWidth="1"/>
    <col min="2319" max="2319" width="3.140625" style="46" customWidth="1"/>
    <col min="2320" max="2320" width="13.42578125" style="46" customWidth="1"/>
    <col min="2321" max="2321" width="13" style="46" bestFit="1" customWidth="1"/>
    <col min="2322" max="2558" width="11.5703125" style="46"/>
    <col min="2559" max="2559" width="2.28515625" style="46" customWidth="1"/>
    <col min="2560" max="2560" width="7.42578125" style="46" customWidth="1"/>
    <col min="2561" max="2561" width="1" style="46" customWidth="1"/>
    <col min="2562" max="2563" width="2.5703125" style="46" customWidth="1"/>
    <col min="2564" max="2564" width="13.85546875" style="46" customWidth="1"/>
    <col min="2565" max="2565" width="19.140625" style="46" customWidth="1"/>
    <col min="2566" max="2566" width="15.28515625" style="46" customWidth="1"/>
    <col min="2567" max="2567" width="5.7109375" style="46" customWidth="1"/>
    <col min="2568" max="2571" width="25.28515625" style="46" customWidth="1"/>
    <col min="2572" max="2573" width="25.42578125" style="46" customWidth="1"/>
    <col min="2574" max="2574" width="5.7109375" style="46" customWidth="1"/>
    <col min="2575" max="2575" width="3.140625" style="46" customWidth="1"/>
    <col min="2576" max="2576" width="13.42578125" style="46" customWidth="1"/>
    <col min="2577" max="2577" width="13" style="46" bestFit="1" customWidth="1"/>
    <col min="2578" max="2814" width="11.5703125" style="46"/>
    <col min="2815" max="2815" width="2.28515625" style="46" customWidth="1"/>
    <col min="2816" max="2816" width="7.42578125" style="46" customWidth="1"/>
    <col min="2817" max="2817" width="1" style="46" customWidth="1"/>
    <col min="2818" max="2819" width="2.5703125" style="46" customWidth="1"/>
    <col min="2820" max="2820" width="13.85546875" style="46" customWidth="1"/>
    <col min="2821" max="2821" width="19.140625" style="46" customWidth="1"/>
    <col min="2822" max="2822" width="15.28515625" style="46" customWidth="1"/>
    <col min="2823" max="2823" width="5.7109375" style="46" customWidth="1"/>
    <col min="2824" max="2827" width="25.28515625" style="46" customWidth="1"/>
    <col min="2828" max="2829" width="25.42578125" style="46" customWidth="1"/>
    <col min="2830" max="2830" width="5.7109375" style="46" customWidth="1"/>
    <col min="2831" max="2831" width="3.140625" style="46" customWidth="1"/>
    <col min="2832" max="2832" width="13.42578125" style="46" customWidth="1"/>
    <col min="2833" max="2833" width="13" style="46" bestFit="1" customWidth="1"/>
    <col min="2834" max="3070" width="11.5703125" style="46"/>
    <col min="3071" max="3071" width="2.28515625" style="46" customWidth="1"/>
    <col min="3072" max="3072" width="7.42578125" style="46" customWidth="1"/>
    <col min="3073" max="3073" width="1" style="46" customWidth="1"/>
    <col min="3074" max="3075" width="2.5703125" style="46" customWidth="1"/>
    <col min="3076" max="3076" width="13.85546875" style="46" customWidth="1"/>
    <col min="3077" max="3077" width="19.140625" style="46" customWidth="1"/>
    <col min="3078" max="3078" width="15.28515625" style="46" customWidth="1"/>
    <col min="3079" max="3079" width="5.7109375" style="46" customWidth="1"/>
    <col min="3080" max="3083" width="25.28515625" style="46" customWidth="1"/>
    <col min="3084" max="3085" width="25.42578125" style="46" customWidth="1"/>
    <col min="3086" max="3086" width="5.7109375" style="46" customWidth="1"/>
    <col min="3087" max="3087" width="3.140625" style="46" customWidth="1"/>
    <col min="3088" max="3088" width="13.42578125" style="46" customWidth="1"/>
    <col min="3089" max="3089" width="13" style="46" bestFit="1" customWidth="1"/>
    <col min="3090" max="3326" width="11.5703125" style="46"/>
    <col min="3327" max="3327" width="2.28515625" style="46" customWidth="1"/>
    <col min="3328" max="3328" width="7.42578125" style="46" customWidth="1"/>
    <col min="3329" max="3329" width="1" style="46" customWidth="1"/>
    <col min="3330" max="3331" width="2.5703125" style="46" customWidth="1"/>
    <col min="3332" max="3332" width="13.85546875" style="46" customWidth="1"/>
    <col min="3333" max="3333" width="19.140625" style="46" customWidth="1"/>
    <col min="3334" max="3334" width="15.28515625" style="46" customWidth="1"/>
    <col min="3335" max="3335" width="5.7109375" style="46" customWidth="1"/>
    <col min="3336" max="3339" width="25.28515625" style="46" customWidth="1"/>
    <col min="3340" max="3341" width="25.42578125" style="46" customWidth="1"/>
    <col min="3342" max="3342" width="5.7109375" style="46" customWidth="1"/>
    <col min="3343" max="3343" width="3.140625" style="46" customWidth="1"/>
    <col min="3344" max="3344" width="13.42578125" style="46" customWidth="1"/>
    <col min="3345" max="3345" width="13" style="46" bestFit="1" customWidth="1"/>
    <col min="3346" max="3582" width="11.5703125" style="46"/>
    <col min="3583" max="3583" width="2.28515625" style="46" customWidth="1"/>
    <col min="3584" max="3584" width="7.42578125" style="46" customWidth="1"/>
    <col min="3585" max="3585" width="1" style="46" customWidth="1"/>
    <col min="3586" max="3587" width="2.5703125" style="46" customWidth="1"/>
    <col min="3588" max="3588" width="13.85546875" style="46" customWidth="1"/>
    <col min="3589" max="3589" width="19.140625" style="46" customWidth="1"/>
    <col min="3590" max="3590" width="15.28515625" style="46" customWidth="1"/>
    <col min="3591" max="3591" width="5.7109375" style="46" customWidth="1"/>
    <col min="3592" max="3595" width="25.28515625" style="46" customWidth="1"/>
    <col min="3596" max="3597" width="25.42578125" style="46" customWidth="1"/>
    <col min="3598" max="3598" width="5.7109375" style="46" customWidth="1"/>
    <col min="3599" max="3599" width="3.140625" style="46" customWidth="1"/>
    <col min="3600" max="3600" width="13.42578125" style="46" customWidth="1"/>
    <col min="3601" max="3601" width="13" style="46" bestFit="1" customWidth="1"/>
    <col min="3602" max="3838" width="11.5703125" style="46"/>
    <col min="3839" max="3839" width="2.28515625" style="46" customWidth="1"/>
    <col min="3840" max="3840" width="7.42578125" style="46" customWidth="1"/>
    <col min="3841" max="3841" width="1" style="46" customWidth="1"/>
    <col min="3842" max="3843" width="2.5703125" style="46" customWidth="1"/>
    <col min="3844" max="3844" width="13.85546875" style="46" customWidth="1"/>
    <col min="3845" max="3845" width="19.140625" style="46" customWidth="1"/>
    <col min="3846" max="3846" width="15.28515625" style="46" customWidth="1"/>
    <col min="3847" max="3847" width="5.7109375" style="46" customWidth="1"/>
    <col min="3848" max="3851" width="25.28515625" style="46" customWidth="1"/>
    <col min="3852" max="3853" width="25.42578125" style="46" customWidth="1"/>
    <col min="3854" max="3854" width="5.7109375" style="46" customWidth="1"/>
    <col min="3855" max="3855" width="3.140625" style="46" customWidth="1"/>
    <col min="3856" max="3856" width="13.42578125" style="46" customWidth="1"/>
    <col min="3857" max="3857" width="13" style="46" bestFit="1" customWidth="1"/>
    <col min="3858" max="4094" width="11.5703125" style="46"/>
    <col min="4095" max="4095" width="2.28515625" style="46" customWidth="1"/>
    <col min="4096" max="4096" width="7.42578125" style="46" customWidth="1"/>
    <col min="4097" max="4097" width="1" style="46" customWidth="1"/>
    <col min="4098" max="4099" width="2.5703125" style="46" customWidth="1"/>
    <col min="4100" max="4100" width="13.85546875" style="46" customWidth="1"/>
    <col min="4101" max="4101" width="19.140625" style="46" customWidth="1"/>
    <col min="4102" max="4102" width="15.28515625" style="46" customWidth="1"/>
    <col min="4103" max="4103" width="5.7109375" style="46" customWidth="1"/>
    <col min="4104" max="4107" width="25.28515625" style="46" customWidth="1"/>
    <col min="4108" max="4109" width="25.42578125" style="46" customWidth="1"/>
    <col min="4110" max="4110" width="5.7109375" style="46" customWidth="1"/>
    <col min="4111" max="4111" width="3.140625" style="46" customWidth="1"/>
    <col min="4112" max="4112" width="13.42578125" style="46" customWidth="1"/>
    <col min="4113" max="4113" width="13" style="46" bestFit="1" customWidth="1"/>
    <col min="4114" max="4350" width="11.5703125" style="46"/>
    <col min="4351" max="4351" width="2.28515625" style="46" customWidth="1"/>
    <col min="4352" max="4352" width="7.42578125" style="46" customWidth="1"/>
    <col min="4353" max="4353" width="1" style="46" customWidth="1"/>
    <col min="4354" max="4355" width="2.5703125" style="46" customWidth="1"/>
    <col min="4356" max="4356" width="13.85546875" style="46" customWidth="1"/>
    <col min="4357" max="4357" width="19.140625" style="46" customWidth="1"/>
    <col min="4358" max="4358" width="15.28515625" style="46" customWidth="1"/>
    <col min="4359" max="4359" width="5.7109375" style="46" customWidth="1"/>
    <col min="4360" max="4363" width="25.28515625" style="46" customWidth="1"/>
    <col min="4364" max="4365" width="25.42578125" style="46" customWidth="1"/>
    <col min="4366" max="4366" width="5.7109375" style="46" customWidth="1"/>
    <col min="4367" max="4367" width="3.140625" style="46" customWidth="1"/>
    <col min="4368" max="4368" width="13.42578125" style="46" customWidth="1"/>
    <col min="4369" max="4369" width="13" style="46" bestFit="1" customWidth="1"/>
    <col min="4370" max="4606" width="11.5703125" style="46"/>
    <col min="4607" max="4607" width="2.28515625" style="46" customWidth="1"/>
    <col min="4608" max="4608" width="7.42578125" style="46" customWidth="1"/>
    <col min="4609" max="4609" width="1" style="46" customWidth="1"/>
    <col min="4610" max="4611" width="2.5703125" style="46" customWidth="1"/>
    <col min="4612" max="4612" width="13.85546875" style="46" customWidth="1"/>
    <col min="4613" max="4613" width="19.140625" style="46" customWidth="1"/>
    <col min="4614" max="4614" width="15.28515625" style="46" customWidth="1"/>
    <col min="4615" max="4615" width="5.7109375" style="46" customWidth="1"/>
    <col min="4616" max="4619" width="25.28515625" style="46" customWidth="1"/>
    <col min="4620" max="4621" width="25.42578125" style="46" customWidth="1"/>
    <col min="4622" max="4622" width="5.7109375" style="46" customWidth="1"/>
    <col min="4623" max="4623" width="3.140625" style="46" customWidth="1"/>
    <col min="4624" max="4624" width="13.42578125" style="46" customWidth="1"/>
    <col min="4625" max="4625" width="13" style="46" bestFit="1" customWidth="1"/>
    <col min="4626" max="4862" width="11.5703125" style="46"/>
    <col min="4863" max="4863" width="2.28515625" style="46" customWidth="1"/>
    <col min="4864" max="4864" width="7.42578125" style="46" customWidth="1"/>
    <col min="4865" max="4865" width="1" style="46" customWidth="1"/>
    <col min="4866" max="4867" width="2.5703125" style="46" customWidth="1"/>
    <col min="4868" max="4868" width="13.85546875" style="46" customWidth="1"/>
    <col min="4869" max="4869" width="19.140625" style="46" customWidth="1"/>
    <col min="4870" max="4870" width="15.28515625" style="46" customWidth="1"/>
    <col min="4871" max="4871" width="5.7109375" style="46" customWidth="1"/>
    <col min="4872" max="4875" width="25.28515625" style="46" customWidth="1"/>
    <col min="4876" max="4877" width="25.42578125" style="46" customWidth="1"/>
    <col min="4878" max="4878" width="5.7109375" style="46" customWidth="1"/>
    <col min="4879" max="4879" width="3.140625" style="46" customWidth="1"/>
    <col min="4880" max="4880" width="13.42578125" style="46" customWidth="1"/>
    <col min="4881" max="4881" width="13" style="46" bestFit="1" customWidth="1"/>
    <col min="4882" max="5118" width="11.5703125" style="46"/>
    <col min="5119" max="5119" width="2.28515625" style="46" customWidth="1"/>
    <col min="5120" max="5120" width="7.42578125" style="46" customWidth="1"/>
    <col min="5121" max="5121" width="1" style="46" customWidth="1"/>
    <col min="5122" max="5123" width="2.5703125" style="46" customWidth="1"/>
    <col min="5124" max="5124" width="13.85546875" style="46" customWidth="1"/>
    <col min="5125" max="5125" width="19.140625" style="46" customWidth="1"/>
    <col min="5126" max="5126" width="15.28515625" style="46" customWidth="1"/>
    <col min="5127" max="5127" width="5.7109375" style="46" customWidth="1"/>
    <col min="5128" max="5131" width="25.28515625" style="46" customWidth="1"/>
    <col min="5132" max="5133" width="25.42578125" style="46" customWidth="1"/>
    <col min="5134" max="5134" width="5.7109375" style="46" customWidth="1"/>
    <col min="5135" max="5135" width="3.140625" style="46" customWidth="1"/>
    <col min="5136" max="5136" width="13.42578125" style="46" customWidth="1"/>
    <col min="5137" max="5137" width="13" style="46" bestFit="1" customWidth="1"/>
    <col min="5138" max="5374" width="11.5703125" style="46"/>
    <col min="5375" max="5375" width="2.28515625" style="46" customWidth="1"/>
    <col min="5376" max="5376" width="7.42578125" style="46" customWidth="1"/>
    <col min="5377" max="5377" width="1" style="46" customWidth="1"/>
    <col min="5378" max="5379" width="2.5703125" style="46" customWidth="1"/>
    <col min="5380" max="5380" width="13.85546875" style="46" customWidth="1"/>
    <col min="5381" max="5381" width="19.140625" style="46" customWidth="1"/>
    <col min="5382" max="5382" width="15.28515625" style="46" customWidth="1"/>
    <col min="5383" max="5383" width="5.7109375" style="46" customWidth="1"/>
    <col min="5384" max="5387" width="25.28515625" style="46" customWidth="1"/>
    <col min="5388" max="5389" width="25.42578125" style="46" customWidth="1"/>
    <col min="5390" max="5390" width="5.7109375" style="46" customWidth="1"/>
    <col min="5391" max="5391" width="3.140625" style="46" customWidth="1"/>
    <col min="5392" max="5392" width="13.42578125" style="46" customWidth="1"/>
    <col min="5393" max="5393" width="13" style="46" bestFit="1" customWidth="1"/>
    <col min="5394" max="5630" width="11.5703125" style="46"/>
    <col min="5631" max="5631" width="2.28515625" style="46" customWidth="1"/>
    <col min="5632" max="5632" width="7.42578125" style="46" customWidth="1"/>
    <col min="5633" max="5633" width="1" style="46" customWidth="1"/>
    <col min="5634" max="5635" width="2.5703125" style="46" customWidth="1"/>
    <col min="5636" max="5636" width="13.85546875" style="46" customWidth="1"/>
    <col min="5637" max="5637" width="19.140625" style="46" customWidth="1"/>
    <col min="5638" max="5638" width="15.28515625" style="46" customWidth="1"/>
    <col min="5639" max="5639" width="5.7109375" style="46" customWidth="1"/>
    <col min="5640" max="5643" width="25.28515625" style="46" customWidth="1"/>
    <col min="5644" max="5645" width="25.42578125" style="46" customWidth="1"/>
    <col min="5646" max="5646" width="5.7109375" style="46" customWidth="1"/>
    <col min="5647" max="5647" width="3.140625" style="46" customWidth="1"/>
    <col min="5648" max="5648" width="13.42578125" style="46" customWidth="1"/>
    <col min="5649" max="5649" width="13" style="46" bestFit="1" customWidth="1"/>
    <col min="5650" max="5886" width="11.5703125" style="46"/>
    <col min="5887" max="5887" width="2.28515625" style="46" customWidth="1"/>
    <col min="5888" max="5888" width="7.42578125" style="46" customWidth="1"/>
    <col min="5889" max="5889" width="1" style="46" customWidth="1"/>
    <col min="5890" max="5891" width="2.5703125" style="46" customWidth="1"/>
    <col min="5892" max="5892" width="13.85546875" style="46" customWidth="1"/>
    <col min="5893" max="5893" width="19.140625" style="46" customWidth="1"/>
    <col min="5894" max="5894" width="15.28515625" style="46" customWidth="1"/>
    <col min="5895" max="5895" width="5.7109375" style="46" customWidth="1"/>
    <col min="5896" max="5899" width="25.28515625" style="46" customWidth="1"/>
    <col min="5900" max="5901" width="25.42578125" style="46" customWidth="1"/>
    <col min="5902" max="5902" width="5.7109375" style="46" customWidth="1"/>
    <col min="5903" max="5903" width="3.140625" style="46" customWidth="1"/>
    <col min="5904" max="5904" width="13.42578125" style="46" customWidth="1"/>
    <col min="5905" max="5905" width="13" style="46" bestFit="1" customWidth="1"/>
    <col min="5906" max="6142" width="11.5703125" style="46"/>
    <col min="6143" max="6143" width="2.28515625" style="46" customWidth="1"/>
    <col min="6144" max="6144" width="7.42578125" style="46" customWidth="1"/>
    <col min="6145" max="6145" width="1" style="46" customWidth="1"/>
    <col min="6146" max="6147" width="2.5703125" style="46" customWidth="1"/>
    <col min="6148" max="6148" width="13.85546875" style="46" customWidth="1"/>
    <col min="6149" max="6149" width="19.140625" style="46" customWidth="1"/>
    <col min="6150" max="6150" width="15.28515625" style="46" customWidth="1"/>
    <col min="6151" max="6151" width="5.7109375" style="46" customWidth="1"/>
    <col min="6152" max="6155" width="25.28515625" style="46" customWidth="1"/>
    <col min="6156" max="6157" width="25.42578125" style="46" customWidth="1"/>
    <col min="6158" max="6158" width="5.7109375" style="46" customWidth="1"/>
    <col min="6159" max="6159" width="3.140625" style="46" customWidth="1"/>
    <col min="6160" max="6160" width="13.42578125" style="46" customWidth="1"/>
    <col min="6161" max="6161" width="13" style="46" bestFit="1" customWidth="1"/>
    <col min="6162" max="6398" width="11.5703125" style="46"/>
    <col min="6399" max="6399" width="2.28515625" style="46" customWidth="1"/>
    <col min="6400" max="6400" width="7.42578125" style="46" customWidth="1"/>
    <col min="6401" max="6401" width="1" style="46" customWidth="1"/>
    <col min="6402" max="6403" width="2.5703125" style="46" customWidth="1"/>
    <col min="6404" max="6404" width="13.85546875" style="46" customWidth="1"/>
    <col min="6405" max="6405" width="19.140625" style="46" customWidth="1"/>
    <col min="6406" max="6406" width="15.28515625" style="46" customWidth="1"/>
    <col min="6407" max="6407" width="5.7109375" style="46" customWidth="1"/>
    <col min="6408" max="6411" width="25.28515625" style="46" customWidth="1"/>
    <col min="6412" max="6413" width="25.42578125" style="46" customWidth="1"/>
    <col min="6414" max="6414" width="5.7109375" style="46" customWidth="1"/>
    <col min="6415" max="6415" width="3.140625" style="46" customWidth="1"/>
    <col min="6416" max="6416" width="13.42578125" style="46" customWidth="1"/>
    <col min="6417" max="6417" width="13" style="46" bestFit="1" customWidth="1"/>
    <col min="6418" max="6654" width="11.5703125" style="46"/>
    <col min="6655" max="6655" width="2.28515625" style="46" customWidth="1"/>
    <col min="6656" max="6656" width="7.42578125" style="46" customWidth="1"/>
    <col min="6657" max="6657" width="1" style="46" customWidth="1"/>
    <col min="6658" max="6659" width="2.5703125" style="46" customWidth="1"/>
    <col min="6660" max="6660" width="13.85546875" style="46" customWidth="1"/>
    <col min="6661" max="6661" width="19.140625" style="46" customWidth="1"/>
    <col min="6662" max="6662" width="15.28515625" style="46" customWidth="1"/>
    <col min="6663" max="6663" width="5.7109375" style="46" customWidth="1"/>
    <col min="6664" max="6667" width="25.28515625" style="46" customWidth="1"/>
    <col min="6668" max="6669" width="25.42578125" style="46" customWidth="1"/>
    <col min="6670" max="6670" width="5.7109375" style="46" customWidth="1"/>
    <col min="6671" max="6671" width="3.140625" style="46" customWidth="1"/>
    <col min="6672" max="6672" width="13.42578125" style="46" customWidth="1"/>
    <col min="6673" max="6673" width="13" style="46" bestFit="1" customWidth="1"/>
    <col min="6674" max="6910" width="11.5703125" style="46"/>
    <col min="6911" max="6911" width="2.28515625" style="46" customWidth="1"/>
    <col min="6912" max="6912" width="7.42578125" style="46" customWidth="1"/>
    <col min="6913" max="6913" width="1" style="46" customWidth="1"/>
    <col min="6914" max="6915" width="2.5703125" style="46" customWidth="1"/>
    <col min="6916" max="6916" width="13.85546875" style="46" customWidth="1"/>
    <col min="6917" max="6917" width="19.140625" style="46" customWidth="1"/>
    <col min="6918" max="6918" width="15.28515625" style="46" customWidth="1"/>
    <col min="6919" max="6919" width="5.7109375" style="46" customWidth="1"/>
    <col min="6920" max="6923" width="25.28515625" style="46" customWidth="1"/>
    <col min="6924" max="6925" width="25.42578125" style="46" customWidth="1"/>
    <col min="6926" max="6926" width="5.7109375" style="46" customWidth="1"/>
    <col min="6927" max="6927" width="3.140625" style="46" customWidth="1"/>
    <col min="6928" max="6928" width="13.42578125" style="46" customWidth="1"/>
    <col min="6929" max="6929" width="13" style="46" bestFit="1" customWidth="1"/>
    <col min="6930" max="7166" width="11.5703125" style="46"/>
    <col min="7167" max="7167" width="2.28515625" style="46" customWidth="1"/>
    <col min="7168" max="7168" width="7.42578125" style="46" customWidth="1"/>
    <col min="7169" max="7169" width="1" style="46" customWidth="1"/>
    <col min="7170" max="7171" width="2.5703125" style="46" customWidth="1"/>
    <col min="7172" max="7172" width="13.85546875" style="46" customWidth="1"/>
    <col min="7173" max="7173" width="19.140625" style="46" customWidth="1"/>
    <col min="7174" max="7174" width="15.28515625" style="46" customWidth="1"/>
    <col min="7175" max="7175" width="5.7109375" style="46" customWidth="1"/>
    <col min="7176" max="7179" width="25.28515625" style="46" customWidth="1"/>
    <col min="7180" max="7181" width="25.42578125" style="46" customWidth="1"/>
    <col min="7182" max="7182" width="5.7109375" style="46" customWidth="1"/>
    <col min="7183" max="7183" width="3.140625" style="46" customWidth="1"/>
    <col min="7184" max="7184" width="13.42578125" style="46" customWidth="1"/>
    <col min="7185" max="7185" width="13" style="46" bestFit="1" customWidth="1"/>
    <col min="7186" max="7422" width="11.5703125" style="46"/>
    <col min="7423" max="7423" width="2.28515625" style="46" customWidth="1"/>
    <col min="7424" max="7424" width="7.42578125" style="46" customWidth="1"/>
    <col min="7425" max="7425" width="1" style="46" customWidth="1"/>
    <col min="7426" max="7427" width="2.5703125" style="46" customWidth="1"/>
    <col min="7428" max="7428" width="13.85546875" style="46" customWidth="1"/>
    <col min="7429" max="7429" width="19.140625" style="46" customWidth="1"/>
    <col min="7430" max="7430" width="15.28515625" style="46" customWidth="1"/>
    <col min="7431" max="7431" width="5.7109375" style="46" customWidth="1"/>
    <col min="7432" max="7435" width="25.28515625" style="46" customWidth="1"/>
    <col min="7436" max="7437" width="25.42578125" style="46" customWidth="1"/>
    <col min="7438" max="7438" width="5.7109375" style="46" customWidth="1"/>
    <col min="7439" max="7439" width="3.140625" style="46" customWidth="1"/>
    <col min="7440" max="7440" width="13.42578125" style="46" customWidth="1"/>
    <col min="7441" max="7441" width="13" style="46" bestFit="1" customWidth="1"/>
    <col min="7442" max="7678" width="11.5703125" style="46"/>
    <col min="7679" max="7679" width="2.28515625" style="46" customWidth="1"/>
    <col min="7680" max="7680" width="7.42578125" style="46" customWidth="1"/>
    <col min="7681" max="7681" width="1" style="46" customWidth="1"/>
    <col min="7682" max="7683" width="2.5703125" style="46" customWidth="1"/>
    <col min="7684" max="7684" width="13.85546875" style="46" customWidth="1"/>
    <col min="7685" max="7685" width="19.140625" style="46" customWidth="1"/>
    <col min="7686" max="7686" width="15.28515625" style="46" customWidth="1"/>
    <col min="7687" max="7687" width="5.7109375" style="46" customWidth="1"/>
    <col min="7688" max="7691" width="25.28515625" style="46" customWidth="1"/>
    <col min="7692" max="7693" width="25.42578125" style="46" customWidth="1"/>
    <col min="7694" max="7694" width="5.7109375" style="46" customWidth="1"/>
    <col min="7695" max="7695" width="3.140625" style="46" customWidth="1"/>
    <col min="7696" max="7696" width="13.42578125" style="46" customWidth="1"/>
    <col min="7697" max="7697" width="13" style="46" bestFit="1" customWidth="1"/>
    <col min="7698" max="7934" width="11.5703125" style="46"/>
    <col min="7935" max="7935" width="2.28515625" style="46" customWidth="1"/>
    <col min="7936" max="7936" width="7.42578125" style="46" customWidth="1"/>
    <col min="7937" max="7937" width="1" style="46" customWidth="1"/>
    <col min="7938" max="7939" width="2.5703125" style="46" customWidth="1"/>
    <col min="7940" max="7940" width="13.85546875" style="46" customWidth="1"/>
    <col min="7941" max="7941" width="19.140625" style="46" customWidth="1"/>
    <col min="7942" max="7942" width="15.28515625" style="46" customWidth="1"/>
    <col min="7943" max="7943" width="5.7109375" style="46" customWidth="1"/>
    <col min="7944" max="7947" width="25.28515625" style="46" customWidth="1"/>
    <col min="7948" max="7949" width="25.42578125" style="46" customWidth="1"/>
    <col min="7950" max="7950" width="5.7109375" style="46" customWidth="1"/>
    <col min="7951" max="7951" width="3.140625" style="46" customWidth="1"/>
    <col min="7952" max="7952" width="13.42578125" style="46" customWidth="1"/>
    <col min="7953" max="7953" width="13" style="46" bestFit="1" customWidth="1"/>
    <col min="7954" max="8190" width="11.5703125" style="46"/>
    <col min="8191" max="8191" width="2.28515625" style="46" customWidth="1"/>
    <col min="8192" max="8192" width="7.42578125" style="46" customWidth="1"/>
    <col min="8193" max="8193" width="1" style="46" customWidth="1"/>
    <col min="8194" max="8195" width="2.5703125" style="46" customWidth="1"/>
    <col min="8196" max="8196" width="13.85546875" style="46" customWidth="1"/>
    <col min="8197" max="8197" width="19.140625" style="46" customWidth="1"/>
    <col min="8198" max="8198" width="15.28515625" style="46" customWidth="1"/>
    <col min="8199" max="8199" width="5.7109375" style="46" customWidth="1"/>
    <col min="8200" max="8203" width="25.28515625" style="46" customWidth="1"/>
    <col min="8204" max="8205" width="25.42578125" style="46" customWidth="1"/>
    <col min="8206" max="8206" width="5.7109375" style="46" customWidth="1"/>
    <col min="8207" max="8207" width="3.140625" style="46" customWidth="1"/>
    <col min="8208" max="8208" width="13.42578125" style="46" customWidth="1"/>
    <col min="8209" max="8209" width="13" style="46" bestFit="1" customWidth="1"/>
    <col min="8210" max="8446" width="11.5703125" style="46"/>
    <col min="8447" max="8447" width="2.28515625" style="46" customWidth="1"/>
    <col min="8448" max="8448" width="7.42578125" style="46" customWidth="1"/>
    <col min="8449" max="8449" width="1" style="46" customWidth="1"/>
    <col min="8450" max="8451" width="2.5703125" style="46" customWidth="1"/>
    <col min="8452" max="8452" width="13.85546875" style="46" customWidth="1"/>
    <col min="8453" max="8453" width="19.140625" style="46" customWidth="1"/>
    <col min="8454" max="8454" width="15.28515625" style="46" customWidth="1"/>
    <col min="8455" max="8455" width="5.7109375" style="46" customWidth="1"/>
    <col min="8456" max="8459" width="25.28515625" style="46" customWidth="1"/>
    <col min="8460" max="8461" width="25.42578125" style="46" customWidth="1"/>
    <col min="8462" max="8462" width="5.7109375" style="46" customWidth="1"/>
    <col min="8463" max="8463" width="3.140625" style="46" customWidth="1"/>
    <col min="8464" max="8464" width="13.42578125" style="46" customWidth="1"/>
    <col min="8465" max="8465" width="13" style="46" bestFit="1" customWidth="1"/>
    <col min="8466" max="8702" width="11.5703125" style="46"/>
    <col min="8703" max="8703" width="2.28515625" style="46" customWidth="1"/>
    <col min="8704" max="8704" width="7.42578125" style="46" customWidth="1"/>
    <col min="8705" max="8705" width="1" style="46" customWidth="1"/>
    <col min="8706" max="8707" width="2.5703125" style="46" customWidth="1"/>
    <col min="8708" max="8708" width="13.85546875" style="46" customWidth="1"/>
    <col min="8709" max="8709" width="19.140625" style="46" customWidth="1"/>
    <col min="8710" max="8710" width="15.28515625" style="46" customWidth="1"/>
    <col min="8711" max="8711" width="5.7109375" style="46" customWidth="1"/>
    <col min="8712" max="8715" width="25.28515625" style="46" customWidth="1"/>
    <col min="8716" max="8717" width="25.42578125" style="46" customWidth="1"/>
    <col min="8718" max="8718" width="5.7109375" style="46" customWidth="1"/>
    <col min="8719" max="8719" width="3.140625" style="46" customWidth="1"/>
    <col min="8720" max="8720" width="13.42578125" style="46" customWidth="1"/>
    <col min="8721" max="8721" width="13" style="46" bestFit="1" customWidth="1"/>
    <col min="8722" max="8958" width="11.5703125" style="46"/>
    <col min="8959" max="8959" width="2.28515625" style="46" customWidth="1"/>
    <col min="8960" max="8960" width="7.42578125" style="46" customWidth="1"/>
    <col min="8961" max="8961" width="1" style="46" customWidth="1"/>
    <col min="8962" max="8963" width="2.5703125" style="46" customWidth="1"/>
    <col min="8964" max="8964" width="13.85546875" style="46" customWidth="1"/>
    <col min="8965" max="8965" width="19.140625" style="46" customWidth="1"/>
    <col min="8966" max="8966" width="15.28515625" style="46" customWidth="1"/>
    <col min="8967" max="8967" width="5.7109375" style="46" customWidth="1"/>
    <col min="8968" max="8971" width="25.28515625" style="46" customWidth="1"/>
    <col min="8972" max="8973" width="25.42578125" style="46" customWidth="1"/>
    <col min="8974" max="8974" width="5.7109375" style="46" customWidth="1"/>
    <col min="8975" max="8975" width="3.140625" style="46" customWidth="1"/>
    <col min="8976" max="8976" width="13.42578125" style="46" customWidth="1"/>
    <col min="8977" max="8977" width="13" style="46" bestFit="1" customWidth="1"/>
    <col min="8978" max="9214" width="11.5703125" style="46"/>
    <col min="9215" max="9215" width="2.28515625" style="46" customWidth="1"/>
    <col min="9216" max="9216" width="7.42578125" style="46" customWidth="1"/>
    <col min="9217" max="9217" width="1" style="46" customWidth="1"/>
    <col min="9218" max="9219" width="2.5703125" style="46" customWidth="1"/>
    <col min="9220" max="9220" width="13.85546875" style="46" customWidth="1"/>
    <col min="9221" max="9221" width="19.140625" style="46" customWidth="1"/>
    <col min="9222" max="9222" width="15.28515625" style="46" customWidth="1"/>
    <col min="9223" max="9223" width="5.7109375" style="46" customWidth="1"/>
    <col min="9224" max="9227" width="25.28515625" style="46" customWidth="1"/>
    <col min="9228" max="9229" width="25.42578125" style="46" customWidth="1"/>
    <col min="9230" max="9230" width="5.7109375" style="46" customWidth="1"/>
    <col min="9231" max="9231" width="3.140625" style="46" customWidth="1"/>
    <col min="9232" max="9232" width="13.42578125" style="46" customWidth="1"/>
    <col min="9233" max="9233" width="13" style="46" bestFit="1" customWidth="1"/>
    <col min="9234" max="9470" width="11.5703125" style="46"/>
    <col min="9471" max="9471" width="2.28515625" style="46" customWidth="1"/>
    <col min="9472" max="9472" width="7.42578125" style="46" customWidth="1"/>
    <col min="9473" max="9473" width="1" style="46" customWidth="1"/>
    <col min="9474" max="9475" width="2.5703125" style="46" customWidth="1"/>
    <col min="9476" max="9476" width="13.85546875" style="46" customWidth="1"/>
    <col min="9477" max="9477" width="19.140625" style="46" customWidth="1"/>
    <col min="9478" max="9478" width="15.28515625" style="46" customWidth="1"/>
    <col min="9479" max="9479" width="5.7109375" style="46" customWidth="1"/>
    <col min="9480" max="9483" width="25.28515625" style="46" customWidth="1"/>
    <col min="9484" max="9485" width="25.42578125" style="46" customWidth="1"/>
    <col min="9486" max="9486" width="5.7109375" style="46" customWidth="1"/>
    <col min="9487" max="9487" width="3.140625" style="46" customWidth="1"/>
    <col min="9488" max="9488" width="13.42578125" style="46" customWidth="1"/>
    <col min="9489" max="9489" width="13" style="46" bestFit="1" customWidth="1"/>
    <col min="9490" max="9726" width="11.5703125" style="46"/>
    <col min="9727" max="9727" width="2.28515625" style="46" customWidth="1"/>
    <col min="9728" max="9728" width="7.42578125" style="46" customWidth="1"/>
    <col min="9729" max="9729" width="1" style="46" customWidth="1"/>
    <col min="9730" max="9731" width="2.5703125" style="46" customWidth="1"/>
    <col min="9732" max="9732" width="13.85546875" style="46" customWidth="1"/>
    <col min="9733" max="9733" width="19.140625" style="46" customWidth="1"/>
    <col min="9734" max="9734" width="15.28515625" style="46" customWidth="1"/>
    <col min="9735" max="9735" width="5.7109375" style="46" customWidth="1"/>
    <col min="9736" max="9739" width="25.28515625" style="46" customWidth="1"/>
    <col min="9740" max="9741" width="25.42578125" style="46" customWidth="1"/>
    <col min="9742" max="9742" width="5.7109375" style="46" customWidth="1"/>
    <col min="9743" max="9743" width="3.140625" style="46" customWidth="1"/>
    <col min="9744" max="9744" width="13.42578125" style="46" customWidth="1"/>
    <col min="9745" max="9745" width="13" style="46" bestFit="1" customWidth="1"/>
    <col min="9746" max="9982" width="11.5703125" style="46"/>
    <col min="9983" max="9983" width="2.28515625" style="46" customWidth="1"/>
    <col min="9984" max="9984" width="7.42578125" style="46" customWidth="1"/>
    <col min="9985" max="9985" width="1" style="46" customWidth="1"/>
    <col min="9986" max="9987" width="2.5703125" style="46" customWidth="1"/>
    <col min="9988" max="9988" width="13.85546875" style="46" customWidth="1"/>
    <col min="9989" max="9989" width="19.140625" style="46" customWidth="1"/>
    <col min="9990" max="9990" width="15.28515625" style="46" customWidth="1"/>
    <col min="9991" max="9991" width="5.7109375" style="46" customWidth="1"/>
    <col min="9992" max="9995" width="25.28515625" style="46" customWidth="1"/>
    <col min="9996" max="9997" width="25.42578125" style="46" customWidth="1"/>
    <col min="9998" max="9998" width="5.7109375" style="46" customWidth="1"/>
    <col min="9999" max="9999" width="3.140625" style="46" customWidth="1"/>
    <col min="10000" max="10000" width="13.42578125" style="46" customWidth="1"/>
    <col min="10001" max="10001" width="13" style="46" bestFit="1" customWidth="1"/>
    <col min="10002" max="10238" width="11.5703125" style="46"/>
    <col min="10239" max="10239" width="2.28515625" style="46" customWidth="1"/>
    <col min="10240" max="10240" width="7.42578125" style="46" customWidth="1"/>
    <col min="10241" max="10241" width="1" style="46" customWidth="1"/>
    <col min="10242" max="10243" width="2.5703125" style="46" customWidth="1"/>
    <col min="10244" max="10244" width="13.85546875" style="46" customWidth="1"/>
    <col min="10245" max="10245" width="19.140625" style="46" customWidth="1"/>
    <col min="10246" max="10246" width="15.28515625" style="46" customWidth="1"/>
    <col min="10247" max="10247" width="5.7109375" style="46" customWidth="1"/>
    <col min="10248" max="10251" width="25.28515625" style="46" customWidth="1"/>
    <col min="10252" max="10253" width="25.42578125" style="46" customWidth="1"/>
    <col min="10254" max="10254" width="5.7109375" style="46" customWidth="1"/>
    <col min="10255" max="10255" width="3.140625" style="46" customWidth="1"/>
    <col min="10256" max="10256" width="13.42578125" style="46" customWidth="1"/>
    <col min="10257" max="10257" width="13" style="46" bestFit="1" customWidth="1"/>
    <col min="10258" max="10494" width="11.5703125" style="46"/>
    <col min="10495" max="10495" width="2.28515625" style="46" customWidth="1"/>
    <col min="10496" max="10496" width="7.42578125" style="46" customWidth="1"/>
    <col min="10497" max="10497" width="1" style="46" customWidth="1"/>
    <col min="10498" max="10499" width="2.5703125" style="46" customWidth="1"/>
    <col min="10500" max="10500" width="13.85546875" style="46" customWidth="1"/>
    <col min="10501" max="10501" width="19.140625" style="46" customWidth="1"/>
    <col min="10502" max="10502" width="15.28515625" style="46" customWidth="1"/>
    <col min="10503" max="10503" width="5.7109375" style="46" customWidth="1"/>
    <col min="10504" max="10507" width="25.28515625" style="46" customWidth="1"/>
    <col min="10508" max="10509" width="25.42578125" style="46" customWidth="1"/>
    <col min="10510" max="10510" width="5.7109375" style="46" customWidth="1"/>
    <col min="10511" max="10511" width="3.140625" style="46" customWidth="1"/>
    <col min="10512" max="10512" width="13.42578125" style="46" customWidth="1"/>
    <col min="10513" max="10513" width="13" style="46" bestFit="1" customWidth="1"/>
    <col min="10514" max="10750" width="11.5703125" style="46"/>
    <col min="10751" max="10751" width="2.28515625" style="46" customWidth="1"/>
    <col min="10752" max="10752" width="7.42578125" style="46" customWidth="1"/>
    <col min="10753" max="10753" width="1" style="46" customWidth="1"/>
    <col min="10754" max="10755" width="2.5703125" style="46" customWidth="1"/>
    <col min="10756" max="10756" width="13.85546875" style="46" customWidth="1"/>
    <col min="10757" max="10757" width="19.140625" style="46" customWidth="1"/>
    <col min="10758" max="10758" width="15.28515625" style="46" customWidth="1"/>
    <col min="10759" max="10759" width="5.7109375" style="46" customWidth="1"/>
    <col min="10760" max="10763" width="25.28515625" style="46" customWidth="1"/>
    <col min="10764" max="10765" width="25.42578125" style="46" customWidth="1"/>
    <col min="10766" max="10766" width="5.7109375" style="46" customWidth="1"/>
    <col min="10767" max="10767" width="3.140625" style="46" customWidth="1"/>
    <col min="10768" max="10768" width="13.42578125" style="46" customWidth="1"/>
    <col min="10769" max="10769" width="13" style="46" bestFit="1" customWidth="1"/>
    <col min="10770" max="11006" width="11.5703125" style="46"/>
    <col min="11007" max="11007" width="2.28515625" style="46" customWidth="1"/>
    <col min="11008" max="11008" width="7.42578125" style="46" customWidth="1"/>
    <col min="11009" max="11009" width="1" style="46" customWidth="1"/>
    <col min="11010" max="11011" width="2.5703125" style="46" customWidth="1"/>
    <col min="11012" max="11012" width="13.85546875" style="46" customWidth="1"/>
    <col min="11013" max="11013" width="19.140625" style="46" customWidth="1"/>
    <col min="11014" max="11014" width="15.28515625" style="46" customWidth="1"/>
    <col min="11015" max="11015" width="5.7109375" style="46" customWidth="1"/>
    <col min="11016" max="11019" width="25.28515625" style="46" customWidth="1"/>
    <col min="11020" max="11021" width="25.42578125" style="46" customWidth="1"/>
    <col min="11022" max="11022" width="5.7109375" style="46" customWidth="1"/>
    <col min="11023" max="11023" width="3.140625" style="46" customWidth="1"/>
    <col min="11024" max="11024" width="13.42578125" style="46" customWidth="1"/>
    <col min="11025" max="11025" width="13" style="46" bestFit="1" customWidth="1"/>
    <col min="11026" max="11262" width="11.5703125" style="46"/>
    <col min="11263" max="11263" width="2.28515625" style="46" customWidth="1"/>
    <col min="11264" max="11264" width="7.42578125" style="46" customWidth="1"/>
    <col min="11265" max="11265" width="1" style="46" customWidth="1"/>
    <col min="11266" max="11267" width="2.5703125" style="46" customWidth="1"/>
    <col min="11268" max="11268" width="13.85546875" style="46" customWidth="1"/>
    <col min="11269" max="11269" width="19.140625" style="46" customWidth="1"/>
    <col min="11270" max="11270" width="15.28515625" style="46" customWidth="1"/>
    <col min="11271" max="11271" width="5.7109375" style="46" customWidth="1"/>
    <col min="11272" max="11275" width="25.28515625" style="46" customWidth="1"/>
    <col min="11276" max="11277" width="25.42578125" style="46" customWidth="1"/>
    <col min="11278" max="11278" width="5.7109375" style="46" customWidth="1"/>
    <col min="11279" max="11279" width="3.140625" style="46" customWidth="1"/>
    <col min="11280" max="11280" width="13.42578125" style="46" customWidth="1"/>
    <col min="11281" max="11281" width="13" style="46" bestFit="1" customWidth="1"/>
    <col min="11282" max="11518" width="11.5703125" style="46"/>
    <col min="11519" max="11519" width="2.28515625" style="46" customWidth="1"/>
    <col min="11520" max="11520" width="7.42578125" style="46" customWidth="1"/>
    <col min="11521" max="11521" width="1" style="46" customWidth="1"/>
    <col min="11522" max="11523" width="2.5703125" style="46" customWidth="1"/>
    <col min="11524" max="11524" width="13.85546875" style="46" customWidth="1"/>
    <col min="11525" max="11525" width="19.140625" style="46" customWidth="1"/>
    <col min="11526" max="11526" width="15.28515625" style="46" customWidth="1"/>
    <col min="11527" max="11527" width="5.7109375" style="46" customWidth="1"/>
    <col min="11528" max="11531" width="25.28515625" style="46" customWidth="1"/>
    <col min="11532" max="11533" width="25.42578125" style="46" customWidth="1"/>
    <col min="11534" max="11534" width="5.7109375" style="46" customWidth="1"/>
    <col min="11535" max="11535" width="3.140625" style="46" customWidth="1"/>
    <col min="11536" max="11536" width="13.42578125" style="46" customWidth="1"/>
    <col min="11537" max="11537" width="13" style="46" bestFit="1" customWidth="1"/>
    <col min="11538" max="11774" width="11.5703125" style="46"/>
    <col min="11775" max="11775" width="2.28515625" style="46" customWidth="1"/>
    <col min="11776" max="11776" width="7.42578125" style="46" customWidth="1"/>
    <col min="11777" max="11777" width="1" style="46" customWidth="1"/>
    <col min="11778" max="11779" width="2.5703125" style="46" customWidth="1"/>
    <col min="11780" max="11780" width="13.85546875" style="46" customWidth="1"/>
    <col min="11781" max="11781" width="19.140625" style="46" customWidth="1"/>
    <col min="11782" max="11782" width="15.28515625" style="46" customWidth="1"/>
    <col min="11783" max="11783" width="5.7109375" style="46" customWidth="1"/>
    <col min="11784" max="11787" width="25.28515625" style="46" customWidth="1"/>
    <col min="11788" max="11789" width="25.42578125" style="46" customWidth="1"/>
    <col min="11790" max="11790" width="5.7109375" style="46" customWidth="1"/>
    <col min="11791" max="11791" width="3.140625" style="46" customWidth="1"/>
    <col min="11792" max="11792" width="13.42578125" style="46" customWidth="1"/>
    <col min="11793" max="11793" width="13" style="46" bestFit="1" customWidth="1"/>
    <col min="11794" max="12030" width="11.5703125" style="46"/>
    <col min="12031" max="12031" width="2.28515625" style="46" customWidth="1"/>
    <col min="12032" max="12032" width="7.42578125" style="46" customWidth="1"/>
    <col min="12033" max="12033" width="1" style="46" customWidth="1"/>
    <col min="12034" max="12035" width="2.5703125" style="46" customWidth="1"/>
    <col min="12036" max="12036" width="13.85546875" style="46" customWidth="1"/>
    <col min="12037" max="12037" width="19.140625" style="46" customWidth="1"/>
    <col min="12038" max="12038" width="15.28515625" style="46" customWidth="1"/>
    <col min="12039" max="12039" width="5.7109375" style="46" customWidth="1"/>
    <col min="12040" max="12043" width="25.28515625" style="46" customWidth="1"/>
    <col min="12044" max="12045" width="25.42578125" style="46" customWidth="1"/>
    <col min="12046" max="12046" width="5.7109375" style="46" customWidth="1"/>
    <col min="12047" max="12047" width="3.140625" style="46" customWidth="1"/>
    <col min="12048" max="12048" width="13.42578125" style="46" customWidth="1"/>
    <col min="12049" max="12049" width="13" style="46" bestFit="1" customWidth="1"/>
    <col min="12050" max="12286" width="11.5703125" style="46"/>
    <col min="12287" max="12287" width="2.28515625" style="46" customWidth="1"/>
    <col min="12288" max="12288" width="7.42578125" style="46" customWidth="1"/>
    <col min="12289" max="12289" width="1" style="46" customWidth="1"/>
    <col min="12290" max="12291" width="2.5703125" style="46" customWidth="1"/>
    <col min="12292" max="12292" width="13.85546875" style="46" customWidth="1"/>
    <col min="12293" max="12293" width="19.140625" style="46" customWidth="1"/>
    <col min="12294" max="12294" width="15.28515625" style="46" customWidth="1"/>
    <col min="12295" max="12295" width="5.7109375" style="46" customWidth="1"/>
    <col min="12296" max="12299" width="25.28515625" style="46" customWidth="1"/>
    <col min="12300" max="12301" width="25.42578125" style="46" customWidth="1"/>
    <col min="12302" max="12302" width="5.7109375" style="46" customWidth="1"/>
    <col min="12303" max="12303" width="3.140625" style="46" customWidth="1"/>
    <col min="12304" max="12304" width="13.42578125" style="46" customWidth="1"/>
    <col min="12305" max="12305" width="13" style="46" bestFit="1" customWidth="1"/>
    <col min="12306" max="12542" width="11.5703125" style="46"/>
    <col min="12543" max="12543" width="2.28515625" style="46" customWidth="1"/>
    <col min="12544" max="12544" width="7.42578125" style="46" customWidth="1"/>
    <col min="12545" max="12545" width="1" style="46" customWidth="1"/>
    <col min="12546" max="12547" width="2.5703125" style="46" customWidth="1"/>
    <col min="12548" max="12548" width="13.85546875" style="46" customWidth="1"/>
    <col min="12549" max="12549" width="19.140625" style="46" customWidth="1"/>
    <col min="12550" max="12550" width="15.28515625" style="46" customWidth="1"/>
    <col min="12551" max="12551" width="5.7109375" style="46" customWidth="1"/>
    <col min="12552" max="12555" width="25.28515625" style="46" customWidth="1"/>
    <col min="12556" max="12557" width="25.42578125" style="46" customWidth="1"/>
    <col min="12558" max="12558" width="5.7109375" style="46" customWidth="1"/>
    <col min="12559" max="12559" width="3.140625" style="46" customWidth="1"/>
    <col min="12560" max="12560" width="13.42578125" style="46" customWidth="1"/>
    <col min="12561" max="12561" width="13" style="46" bestFit="1" customWidth="1"/>
    <col min="12562" max="12798" width="11.5703125" style="46"/>
    <col min="12799" max="12799" width="2.28515625" style="46" customWidth="1"/>
    <col min="12800" max="12800" width="7.42578125" style="46" customWidth="1"/>
    <col min="12801" max="12801" width="1" style="46" customWidth="1"/>
    <col min="12802" max="12803" width="2.5703125" style="46" customWidth="1"/>
    <col min="12804" max="12804" width="13.85546875" style="46" customWidth="1"/>
    <col min="12805" max="12805" width="19.140625" style="46" customWidth="1"/>
    <col min="12806" max="12806" width="15.28515625" style="46" customWidth="1"/>
    <col min="12807" max="12807" width="5.7109375" style="46" customWidth="1"/>
    <col min="12808" max="12811" width="25.28515625" style="46" customWidth="1"/>
    <col min="12812" max="12813" width="25.42578125" style="46" customWidth="1"/>
    <col min="12814" max="12814" width="5.7109375" style="46" customWidth="1"/>
    <col min="12815" max="12815" width="3.140625" style="46" customWidth="1"/>
    <col min="12816" max="12816" width="13.42578125" style="46" customWidth="1"/>
    <col min="12817" max="12817" width="13" style="46" bestFit="1" customWidth="1"/>
    <col min="12818" max="13054" width="11.5703125" style="46"/>
    <col min="13055" max="13055" width="2.28515625" style="46" customWidth="1"/>
    <col min="13056" max="13056" width="7.42578125" style="46" customWidth="1"/>
    <col min="13057" max="13057" width="1" style="46" customWidth="1"/>
    <col min="13058" max="13059" width="2.5703125" style="46" customWidth="1"/>
    <col min="13060" max="13060" width="13.85546875" style="46" customWidth="1"/>
    <col min="13061" max="13061" width="19.140625" style="46" customWidth="1"/>
    <col min="13062" max="13062" width="15.28515625" style="46" customWidth="1"/>
    <col min="13063" max="13063" width="5.7109375" style="46" customWidth="1"/>
    <col min="13064" max="13067" width="25.28515625" style="46" customWidth="1"/>
    <col min="13068" max="13069" width="25.42578125" style="46" customWidth="1"/>
    <col min="13070" max="13070" width="5.7109375" style="46" customWidth="1"/>
    <col min="13071" max="13071" width="3.140625" style="46" customWidth="1"/>
    <col min="13072" max="13072" width="13.42578125" style="46" customWidth="1"/>
    <col min="13073" max="13073" width="13" style="46" bestFit="1" customWidth="1"/>
    <col min="13074" max="13310" width="11.5703125" style="46"/>
    <col min="13311" max="13311" width="2.28515625" style="46" customWidth="1"/>
    <col min="13312" max="13312" width="7.42578125" style="46" customWidth="1"/>
    <col min="13313" max="13313" width="1" style="46" customWidth="1"/>
    <col min="13314" max="13315" width="2.5703125" style="46" customWidth="1"/>
    <col min="13316" max="13316" width="13.85546875" style="46" customWidth="1"/>
    <col min="13317" max="13317" width="19.140625" style="46" customWidth="1"/>
    <col min="13318" max="13318" width="15.28515625" style="46" customWidth="1"/>
    <col min="13319" max="13319" width="5.7109375" style="46" customWidth="1"/>
    <col min="13320" max="13323" width="25.28515625" style="46" customWidth="1"/>
    <col min="13324" max="13325" width="25.42578125" style="46" customWidth="1"/>
    <col min="13326" max="13326" width="5.7109375" style="46" customWidth="1"/>
    <col min="13327" max="13327" width="3.140625" style="46" customWidth="1"/>
    <col min="13328" max="13328" width="13.42578125" style="46" customWidth="1"/>
    <col min="13329" max="13329" width="13" style="46" bestFit="1" customWidth="1"/>
    <col min="13330" max="13566" width="11.5703125" style="46"/>
    <col min="13567" max="13567" width="2.28515625" style="46" customWidth="1"/>
    <col min="13568" max="13568" width="7.42578125" style="46" customWidth="1"/>
    <col min="13569" max="13569" width="1" style="46" customWidth="1"/>
    <col min="13570" max="13571" width="2.5703125" style="46" customWidth="1"/>
    <col min="13572" max="13572" width="13.85546875" style="46" customWidth="1"/>
    <col min="13573" max="13573" width="19.140625" style="46" customWidth="1"/>
    <col min="13574" max="13574" width="15.28515625" style="46" customWidth="1"/>
    <col min="13575" max="13575" width="5.7109375" style="46" customWidth="1"/>
    <col min="13576" max="13579" width="25.28515625" style="46" customWidth="1"/>
    <col min="13580" max="13581" width="25.42578125" style="46" customWidth="1"/>
    <col min="13582" max="13582" width="5.7109375" style="46" customWidth="1"/>
    <col min="13583" max="13583" width="3.140625" style="46" customWidth="1"/>
    <col min="13584" max="13584" width="13.42578125" style="46" customWidth="1"/>
    <col min="13585" max="13585" width="13" style="46" bestFit="1" customWidth="1"/>
    <col min="13586" max="13822" width="11.5703125" style="46"/>
    <col min="13823" max="13823" width="2.28515625" style="46" customWidth="1"/>
    <col min="13824" max="13824" width="7.42578125" style="46" customWidth="1"/>
    <col min="13825" max="13825" width="1" style="46" customWidth="1"/>
    <col min="13826" max="13827" width="2.5703125" style="46" customWidth="1"/>
    <col min="13828" max="13828" width="13.85546875" style="46" customWidth="1"/>
    <col min="13829" max="13829" width="19.140625" style="46" customWidth="1"/>
    <col min="13830" max="13830" width="15.28515625" style="46" customWidth="1"/>
    <col min="13831" max="13831" width="5.7109375" style="46" customWidth="1"/>
    <col min="13832" max="13835" width="25.28515625" style="46" customWidth="1"/>
    <col min="13836" max="13837" width="25.42578125" style="46" customWidth="1"/>
    <col min="13838" max="13838" width="5.7109375" style="46" customWidth="1"/>
    <col min="13839" max="13839" width="3.140625" style="46" customWidth="1"/>
    <col min="13840" max="13840" width="13.42578125" style="46" customWidth="1"/>
    <col min="13841" max="13841" width="13" style="46" bestFit="1" customWidth="1"/>
    <col min="13842" max="14078" width="11.5703125" style="46"/>
    <col min="14079" max="14079" width="2.28515625" style="46" customWidth="1"/>
    <col min="14080" max="14080" width="7.42578125" style="46" customWidth="1"/>
    <col min="14081" max="14081" width="1" style="46" customWidth="1"/>
    <col min="14082" max="14083" width="2.5703125" style="46" customWidth="1"/>
    <col min="14084" max="14084" width="13.85546875" style="46" customWidth="1"/>
    <col min="14085" max="14085" width="19.140625" style="46" customWidth="1"/>
    <col min="14086" max="14086" width="15.28515625" style="46" customWidth="1"/>
    <col min="14087" max="14087" width="5.7109375" style="46" customWidth="1"/>
    <col min="14088" max="14091" width="25.28515625" style="46" customWidth="1"/>
    <col min="14092" max="14093" width="25.42578125" style="46" customWidth="1"/>
    <col min="14094" max="14094" width="5.7109375" style="46" customWidth="1"/>
    <col min="14095" max="14095" width="3.140625" style="46" customWidth="1"/>
    <col min="14096" max="14096" width="13.42578125" style="46" customWidth="1"/>
    <col min="14097" max="14097" width="13" style="46" bestFit="1" customWidth="1"/>
    <col min="14098" max="14334" width="11.5703125" style="46"/>
    <col min="14335" max="14335" width="2.28515625" style="46" customWidth="1"/>
    <col min="14336" max="14336" width="7.42578125" style="46" customWidth="1"/>
    <col min="14337" max="14337" width="1" style="46" customWidth="1"/>
    <col min="14338" max="14339" width="2.5703125" style="46" customWidth="1"/>
    <col min="14340" max="14340" width="13.85546875" style="46" customWidth="1"/>
    <col min="14341" max="14341" width="19.140625" style="46" customWidth="1"/>
    <col min="14342" max="14342" width="15.28515625" style="46" customWidth="1"/>
    <col min="14343" max="14343" width="5.7109375" style="46" customWidth="1"/>
    <col min="14344" max="14347" width="25.28515625" style="46" customWidth="1"/>
    <col min="14348" max="14349" width="25.42578125" style="46" customWidth="1"/>
    <col min="14350" max="14350" width="5.7109375" style="46" customWidth="1"/>
    <col min="14351" max="14351" width="3.140625" style="46" customWidth="1"/>
    <col min="14352" max="14352" width="13.42578125" style="46" customWidth="1"/>
    <col min="14353" max="14353" width="13" style="46" bestFit="1" customWidth="1"/>
    <col min="14354" max="14590" width="11.5703125" style="46"/>
    <col min="14591" max="14591" width="2.28515625" style="46" customWidth="1"/>
    <col min="14592" max="14592" width="7.42578125" style="46" customWidth="1"/>
    <col min="14593" max="14593" width="1" style="46" customWidth="1"/>
    <col min="14594" max="14595" width="2.5703125" style="46" customWidth="1"/>
    <col min="14596" max="14596" width="13.85546875" style="46" customWidth="1"/>
    <col min="14597" max="14597" width="19.140625" style="46" customWidth="1"/>
    <col min="14598" max="14598" width="15.28515625" style="46" customWidth="1"/>
    <col min="14599" max="14599" width="5.7109375" style="46" customWidth="1"/>
    <col min="14600" max="14603" width="25.28515625" style="46" customWidth="1"/>
    <col min="14604" max="14605" width="25.42578125" style="46" customWidth="1"/>
    <col min="14606" max="14606" width="5.7109375" style="46" customWidth="1"/>
    <col min="14607" max="14607" width="3.140625" style="46" customWidth="1"/>
    <col min="14608" max="14608" width="13.42578125" style="46" customWidth="1"/>
    <col min="14609" max="14609" width="13" style="46" bestFit="1" customWidth="1"/>
    <col min="14610" max="14846" width="11.5703125" style="46"/>
    <col min="14847" max="14847" width="2.28515625" style="46" customWidth="1"/>
    <col min="14848" max="14848" width="7.42578125" style="46" customWidth="1"/>
    <col min="14849" max="14849" width="1" style="46" customWidth="1"/>
    <col min="14850" max="14851" width="2.5703125" style="46" customWidth="1"/>
    <col min="14852" max="14852" width="13.85546875" style="46" customWidth="1"/>
    <col min="14853" max="14853" width="19.140625" style="46" customWidth="1"/>
    <col min="14854" max="14854" width="15.28515625" style="46" customWidth="1"/>
    <col min="14855" max="14855" width="5.7109375" style="46" customWidth="1"/>
    <col min="14856" max="14859" width="25.28515625" style="46" customWidth="1"/>
    <col min="14860" max="14861" width="25.42578125" style="46" customWidth="1"/>
    <col min="14862" max="14862" width="5.7109375" style="46" customWidth="1"/>
    <col min="14863" max="14863" width="3.140625" style="46" customWidth="1"/>
    <col min="14864" max="14864" width="13.42578125" style="46" customWidth="1"/>
    <col min="14865" max="14865" width="13" style="46" bestFit="1" customWidth="1"/>
    <col min="14866" max="15102" width="11.5703125" style="46"/>
    <col min="15103" max="15103" width="2.28515625" style="46" customWidth="1"/>
    <col min="15104" max="15104" width="7.42578125" style="46" customWidth="1"/>
    <col min="15105" max="15105" width="1" style="46" customWidth="1"/>
    <col min="15106" max="15107" width="2.5703125" style="46" customWidth="1"/>
    <col min="15108" max="15108" width="13.85546875" style="46" customWidth="1"/>
    <col min="15109" max="15109" width="19.140625" style="46" customWidth="1"/>
    <col min="15110" max="15110" width="15.28515625" style="46" customWidth="1"/>
    <col min="15111" max="15111" width="5.7109375" style="46" customWidth="1"/>
    <col min="15112" max="15115" width="25.28515625" style="46" customWidth="1"/>
    <col min="15116" max="15117" width="25.42578125" style="46" customWidth="1"/>
    <col min="15118" max="15118" width="5.7109375" style="46" customWidth="1"/>
    <col min="15119" max="15119" width="3.140625" style="46" customWidth="1"/>
    <col min="15120" max="15120" width="13.42578125" style="46" customWidth="1"/>
    <col min="15121" max="15121" width="13" style="46" bestFit="1" customWidth="1"/>
    <col min="15122" max="15358" width="11.5703125" style="46"/>
    <col min="15359" max="15359" width="2.28515625" style="46" customWidth="1"/>
    <col min="15360" max="15360" width="7.42578125" style="46" customWidth="1"/>
    <col min="15361" max="15361" width="1" style="46" customWidth="1"/>
    <col min="15362" max="15363" width="2.5703125" style="46" customWidth="1"/>
    <col min="15364" max="15364" width="13.85546875" style="46" customWidth="1"/>
    <col min="15365" max="15365" width="19.140625" style="46" customWidth="1"/>
    <col min="15366" max="15366" width="15.28515625" style="46" customWidth="1"/>
    <col min="15367" max="15367" width="5.7109375" style="46" customWidth="1"/>
    <col min="15368" max="15371" width="25.28515625" style="46" customWidth="1"/>
    <col min="15372" max="15373" width="25.42578125" style="46" customWidth="1"/>
    <col min="15374" max="15374" width="5.7109375" style="46" customWidth="1"/>
    <col min="15375" max="15375" width="3.140625" style="46" customWidth="1"/>
    <col min="15376" max="15376" width="13.42578125" style="46" customWidth="1"/>
    <col min="15377" max="15377" width="13" style="46" bestFit="1" customWidth="1"/>
    <col min="15378" max="15614" width="11.5703125" style="46"/>
    <col min="15615" max="15615" width="2.28515625" style="46" customWidth="1"/>
    <col min="15616" max="15616" width="7.42578125" style="46" customWidth="1"/>
    <col min="15617" max="15617" width="1" style="46" customWidth="1"/>
    <col min="15618" max="15619" width="2.5703125" style="46" customWidth="1"/>
    <col min="15620" max="15620" width="13.85546875" style="46" customWidth="1"/>
    <col min="15621" max="15621" width="19.140625" style="46" customWidth="1"/>
    <col min="15622" max="15622" width="15.28515625" style="46" customWidth="1"/>
    <col min="15623" max="15623" width="5.7109375" style="46" customWidth="1"/>
    <col min="15624" max="15627" width="25.28515625" style="46" customWidth="1"/>
    <col min="15628" max="15629" width="25.42578125" style="46" customWidth="1"/>
    <col min="15630" max="15630" width="5.7109375" style="46" customWidth="1"/>
    <col min="15631" max="15631" width="3.140625" style="46" customWidth="1"/>
    <col min="15632" max="15632" width="13.42578125" style="46" customWidth="1"/>
    <col min="15633" max="15633" width="13" style="46" bestFit="1" customWidth="1"/>
    <col min="15634" max="15870" width="11.5703125" style="46"/>
    <col min="15871" max="15871" width="2.28515625" style="46" customWidth="1"/>
    <col min="15872" max="15872" width="7.42578125" style="46" customWidth="1"/>
    <col min="15873" max="15873" width="1" style="46" customWidth="1"/>
    <col min="15874" max="15875" width="2.5703125" style="46" customWidth="1"/>
    <col min="15876" max="15876" width="13.85546875" style="46" customWidth="1"/>
    <col min="15877" max="15877" width="19.140625" style="46" customWidth="1"/>
    <col min="15878" max="15878" width="15.28515625" style="46" customWidth="1"/>
    <col min="15879" max="15879" width="5.7109375" style="46" customWidth="1"/>
    <col min="15880" max="15883" width="25.28515625" style="46" customWidth="1"/>
    <col min="15884" max="15885" width="25.42578125" style="46" customWidth="1"/>
    <col min="15886" max="15886" width="5.7109375" style="46" customWidth="1"/>
    <col min="15887" max="15887" width="3.140625" style="46" customWidth="1"/>
    <col min="15888" max="15888" width="13.42578125" style="46" customWidth="1"/>
    <col min="15889" max="15889" width="13" style="46" bestFit="1" customWidth="1"/>
    <col min="15890" max="16126" width="11.5703125" style="46"/>
    <col min="16127" max="16127" width="2.28515625" style="46" customWidth="1"/>
    <col min="16128" max="16128" width="7.42578125" style="46" customWidth="1"/>
    <col min="16129" max="16129" width="1" style="46" customWidth="1"/>
    <col min="16130" max="16131" width="2.5703125" style="46" customWidth="1"/>
    <col min="16132" max="16132" width="13.85546875" style="46" customWidth="1"/>
    <col min="16133" max="16133" width="19.140625" style="46" customWidth="1"/>
    <col min="16134" max="16134" width="15.28515625" style="46" customWidth="1"/>
    <col min="16135" max="16135" width="5.7109375" style="46" customWidth="1"/>
    <col min="16136" max="16139" width="25.28515625" style="46" customWidth="1"/>
    <col min="16140" max="16141" width="25.42578125" style="46" customWidth="1"/>
    <col min="16142" max="16142" width="5.7109375" style="46" customWidth="1"/>
    <col min="16143" max="16143" width="3.140625" style="46" customWidth="1"/>
    <col min="16144" max="16144" width="13.42578125" style="46" customWidth="1"/>
    <col min="16145" max="16145" width="13" style="46" bestFit="1" customWidth="1"/>
    <col min="16146" max="16384" width="11.5703125" style="46"/>
  </cols>
  <sheetData>
    <row r="1" spans="2:17" ht="17.25" customHeight="1" x14ac:dyDescent="0.2">
      <c r="L1" s="47" t="s">
        <v>117</v>
      </c>
      <c r="M1" s="326" t="s">
        <v>9</v>
      </c>
    </row>
    <row r="2" spans="2:17" ht="17.25" customHeight="1" x14ac:dyDescent="0.3">
      <c r="B2" s="48"/>
      <c r="C2" s="48"/>
      <c r="F2" s="49"/>
      <c r="G2" s="49"/>
      <c r="H2" s="347" t="s">
        <v>147</v>
      </c>
      <c r="I2" s="347"/>
      <c r="J2" s="347"/>
      <c r="K2" s="347"/>
      <c r="L2" s="47" t="s">
        <v>116</v>
      </c>
      <c r="M2" s="327" t="str">
        <f>Start!H3</f>
        <v>XXXXXX</v>
      </c>
    </row>
    <row r="3" spans="2:17" ht="17.25" customHeight="1" x14ac:dyDescent="0.2">
      <c r="B3" s="48"/>
      <c r="C3" s="48"/>
      <c r="F3" s="50"/>
      <c r="H3" s="227" t="s">
        <v>216</v>
      </c>
      <c r="L3" s="51" t="s">
        <v>97</v>
      </c>
      <c r="M3" s="157" t="str">
        <f>Start!H4</f>
        <v>jj.mm.aaaa</v>
      </c>
    </row>
    <row r="4" spans="2:17" ht="16.5" customHeight="1" x14ac:dyDescent="0.2">
      <c r="B4" s="48"/>
      <c r="C4" s="48"/>
      <c r="L4" s="47"/>
      <c r="M4" s="135"/>
    </row>
    <row r="5" spans="2:17" ht="24.95" customHeight="1" x14ac:dyDescent="0.2">
      <c r="B5" s="48"/>
      <c r="C5" s="48"/>
      <c r="H5" s="52" t="s">
        <v>14</v>
      </c>
      <c r="L5" s="47"/>
      <c r="M5" s="287" t="s">
        <v>118</v>
      </c>
      <c r="N5" s="221"/>
    </row>
    <row r="6" spans="2:17" ht="16.5" customHeight="1" x14ac:dyDescent="0.2">
      <c r="B6" s="53"/>
      <c r="C6" s="53"/>
      <c r="J6" s="108" t="str">
        <f>IF(OR(M6="L",M6="N"),"laisser vide s.v.p.","")</f>
        <v/>
      </c>
      <c r="K6" s="35" t="str">
        <f>IF(OR(M6="L",M6="N"),IF(SUM(H15:M45)&gt;0,"ERROR","OK"),"")</f>
        <v/>
      </c>
      <c r="L6" s="231" t="s">
        <v>137</v>
      </c>
      <c r="M6" s="307" t="str">
        <f>IF(Start!$D$10="","",Start!$D$10)</f>
        <v>A</v>
      </c>
      <c r="N6" s="24">
        <v>50</v>
      </c>
    </row>
    <row r="7" spans="2:17" ht="16.5" customHeight="1" x14ac:dyDescent="0.2">
      <c r="B7" s="53"/>
      <c r="C7" s="53"/>
      <c r="J7" s="54"/>
      <c r="K7" s="54"/>
      <c r="L7" s="55" t="s">
        <v>142</v>
      </c>
      <c r="M7" s="306" t="str">
        <f>IF(Start!$D$12="","",Start!$D$12)</f>
        <v>CHF</v>
      </c>
      <c r="N7" s="24">
        <v>51</v>
      </c>
    </row>
    <row r="8" spans="2:17" ht="18" customHeight="1" x14ac:dyDescent="0.2">
      <c r="B8" s="56"/>
      <c r="C8" s="56"/>
      <c r="K8" s="53"/>
      <c r="M8" s="57"/>
    </row>
    <row r="9" spans="2:17" ht="18" customHeight="1" x14ac:dyDescent="0.2">
      <c r="B9" s="58" t="s">
        <v>15</v>
      </c>
      <c r="C9" s="58"/>
      <c r="D9" s="59"/>
      <c r="E9" s="59"/>
      <c r="F9" s="59"/>
      <c r="G9" s="60"/>
      <c r="H9" s="356" t="s">
        <v>257</v>
      </c>
      <c r="I9" s="357"/>
      <c r="J9" s="356" t="s">
        <v>181</v>
      </c>
      <c r="K9" s="357"/>
      <c r="L9" s="344" t="s">
        <v>16</v>
      </c>
      <c r="M9" s="345"/>
      <c r="N9" s="139"/>
    </row>
    <row r="10" spans="2:17" ht="18" customHeight="1" x14ac:dyDescent="0.2">
      <c r="B10" s="64"/>
      <c r="C10" s="64"/>
      <c r="D10" s="65"/>
      <c r="E10" s="65"/>
      <c r="F10" s="65"/>
      <c r="G10" s="66"/>
      <c r="H10" s="358"/>
      <c r="I10" s="359"/>
      <c r="J10" s="358"/>
      <c r="K10" s="359"/>
      <c r="L10" s="67"/>
      <c r="M10" s="62"/>
      <c r="N10" s="138"/>
    </row>
    <row r="11" spans="2:17" ht="18" customHeight="1" x14ac:dyDescent="0.2">
      <c r="B11" s="158"/>
      <c r="C11" s="158"/>
      <c r="D11" s="158"/>
      <c r="E11" s="69"/>
      <c r="F11" s="65"/>
      <c r="G11" s="66"/>
      <c r="H11" s="70"/>
      <c r="I11" s="348" t="s">
        <v>180</v>
      </c>
      <c r="J11" s="71"/>
      <c r="K11" s="348" t="s">
        <v>180</v>
      </c>
      <c r="L11" s="72"/>
      <c r="M11" s="348" t="s">
        <v>180</v>
      </c>
      <c r="N11" s="138"/>
    </row>
    <row r="12" spans="2:17" ht="12.75" customHeight="1" x14ac:dyDescent="0.2">
      <c r="B12" s="65"/>
      <c r="C12" s="65"/>
      <c r="D12" s="69"/>
      <c r="E12" s="69"/>
      <c r="F12" s="65"/>
      <c r="G12" s="66"/>
      <c r="H12" s="73"/>
      <c r="I12" s="349"/>
      <c r="J12" s="74"/>
      <c r="K12" s="349"/>
      <c r="L12" s="75"/>
      <c r="M12" s="349"/>
      <c r="N12" s="138"/>
    </row>
    <row r="13" spans="2:17" ht="21" customHeight="1" x14ac:dyDescent="0.2">
      <c r="B13" s="76"/>
      <c r="C13" s="76"/>
      <c r="D13" s="76"/>
      <c r="E13" s="76"/>
      <c r="F13" s="76"/>
      <c r="G13" s="77"/>
      <c r="H13" s="1" t="s">
        <v>119</v>
      </c>
      <c r="I13" s="1" t="s">
        <v>120</v>
      </c>
      <c r="J13" s="1" t="s">
        <v>121</v>
      </c>
      <c r="K13" s="1" t="s">
        <v>122</v>
      </c>
      <c r="L13" s="1" t="s">
        <v>123</v>
      </c>
      <c r="M13" s="1" t="s">
        <v>124</v>
      </c>
      <c r="N13" s="138"/>
      <c r="P13" s="244" t="s">
        <v>125</v>
      </c>
      <c r="Q13" s="244" t="s">
        <v>126</v>
      </c>
    </row>
    <row r="14" spans="2:17" s="82" customFormat="1" ht="24" customHeight="1" x14ac:dyDescent="0.25">
      <c r="B14" s="220" t="s">
        <v>17</v>
      </c>
      <c r="C14" s="79"/>
      <c r="D14" s="191" t="s">
        <v>148</v>
      </c>
      <c r="E14" s="161"/>
      <c r="F14" s="192"/>
      <c r="G14" s="24"/>
      <c r="H14" s="61"/>
      <c r="I14" s="80"/>
      <c r="J14" s="80"/>
      <c r="K14" s="80"/>
      <c r="L14" s="80"/>
      <c r="M14" s="81"/>
      <c r="N14" s="24"/>
      <c r="P14" s="83"/>
      <c r="Q14" s="83"/>
    </row>
    <row r="15" spans="2:17" ht="20.100000000000001" customHeight="1" thickBot="1" x14ac:dyDescent="0.3">
      <c r="B15" s="137" t="s">
        <v>18</v>
      </c>
      <c r="C15" s="137"/>
      <c r="D15" s="313" t="s">
        <v>149</v>
      </c>
      <c r="E15" s="189"/>
      <c r="F15" s="190"/>
      <c r="G15" s="24">
        <v>1</v>
      </c>
      <c r="H15" s="282">
        <f>SUM(H16,H21:H22,H30:H31,H33)</f>
        <v>0</v>
      </c>
      <c r="I15" s="282">
        <f t="shared" ref="I15:M15" si="0">SUM(I16,I21:I22,I30:I31,I33)</f>
        <v>0</v>
      </c>
      <c r="J15" s="282">
        <f t="shared" si="0"/>
        <v>0</v>
      </c>
      <c r="K15" s="282">
        <f t="shared" si="0"/>
        <v>0</v>
      </c>
      <c r="L15" s="282">
        <f t="shared" si="0"/>
        <v>0</v>
      </c>
      <c r="M15" s="282">
        <f t="shared" si="0"/>
        <v>0</v>
      </c>
      <c r="N15" s="24">
        <v>1</v>
      </c>
      <c r="P15" s="85"/>
      <c r="Q15" s="85"/>
    </row>
    <row r="16" spans="2:17" ht="20.100000000000001" customHeight="1" thickTop="1" thickBot="1" x14ac:dyDescent="0.25">
      <c r="B16" s="86" t="s">
        <v>19</v>
      </c>
      <c r="C16" s="86"/>
      <c r="D16" s="314" t="s">
        <v>258</v>
      </c>
      <c r="E16" s="173"/>
      <c r="F16" s="174"/>
      <c r="G16" s="24">
        <v>2</v>
      </c>
      <c r="H16" s="282">
        <f>SUM(H17:H20)</f>
        <v>0</v>
      </c>
      <c r="I16" s="282">
        <f t="shared" ref="I16:M16" si="1">SUM(I17:I20)</f>
        <v>0</v>
      </c>
      <c r="J16" s="282">
        <f t="shared" si="1"/>
        <v>0</v>
      </c>
      <c r="K16" s="282">
        <f t="shared" si="1"/>
        <v>0</v>
      </c>
      <c r="L16" s="282">
        <f t="shared" si="1"/>
        <v>0</v>
      </c>
      <c r="M16" s="282">
        <f t="shared" si="1"/>
        <v>0</v>
      </c>
      <c r="N16" s="24">
        <v>2</v>
      </c>
      <c r="P16" s="85"/>
      <c r="Q16" s="85"/>
    </row>
    <row r="17" spans="2:17" ht="20.100000000000001" customHeight="1" thickTop="1" thickBot="1" x14ac:dyDescent="0.25">
      <c r="B17" s="86" t="s">
        <v>20</v>
      </c>
      <c r="C17" s="86"/>
      <c r="D17" s="293" t="s">
        <v>150</v>
      </c>
      <c r="E17" s="173"/>
      <c r="F17" s="182"/>
      <c r="G17" s="24">
        <v>3</v>
      </c>
      <c r="H17" s="280"/>
      <c r="I17" s="280"/>
      <c r="J17" s="280"/>
      <c r="K17" s="280"/>
      <c r="L17" s="282">
        <f>SUM(H17,J17)</f>
        <v>0</v>
      </c>
      <c r="M17" s="282">
        <f>SUM(I17,K17)</f>
        <v>0</v>
      </c>
      <c r="N17" s="24">
        <v>3</v>
      </c>
      <c r="P17" s="35" t="str">
        <f>IF(MIN(H17:I17)&lt;0,"Warning",IF(I17&gt;H17,"ERROR","OK"))</f>
        <v>OK</v>
      </c>
      <c r="Q17" s="35" t="str">
        <f>IF(MIN(J17:K17)&lt;0,"Warning",IF(K17&gt;J17,"ERROR","OK"))</f>
        <v>OK</v>
      </c>
    </row>
    <row r="18" spans="2:17" ht="20.100000000000001" customHeight="1" thickTop="1" thickBot="1" x14ac:dyDescent="0.25">
      <c r="B18" s="86" t="s">
        <v>21</v>
      </c>
      <c r="C18" s="86"/>
      <c r="D18" s="293" t="s">
        <v>259</v>
      </c>
      <c r="E18" s="173"/>
      <c r="F18" s="182"/>
      <c r="G18" s="24">
        <v>4</v>
      </c>
      <c r="H18" s="280"/>
      <c r="I18" s="280"/>
      <c r="J18" s="280"/>
      <c r="K18" s="280"/>
      <c r="L18" s="282">
        <f t="shared" ref="L18:L21" si="2">SUM(H18,J18)</f>
        <v>0</v>
      </c>
      <c r="M18" s="282">
        <f t="shared" ref="M18:M21" si="3">SUM(I18,K18)</f>
        <v>0</v>
      </c>
      <c r="N18" s="24">
        <v>4</v>
      </c>
      <c r="P18" s="35" t="str">
        <f>IF(MIN(H18:I18)&lt;0,"Warning",IF(I18&gt;H18,"ERROR","OK"))</f>
        <v>OK</v>
      </c>
      <c r="Q18" s="35" t="str">
        <f>IF(MIN(J18:K18)&lt;0,"Warning",IF(K18&gt;J18,"ERROR","OK"))</f>
        <v>OK</v>
      </c>
    </row>
    <row r="19" spans="2:17" ht="20.100000000000001" customHeight="1" thickTop="1" thickBot="1" x14ac:dyDescent="0.25">
      <c r="B19" s="86" t="s">
        <v>22</v>
      </c>
      <c r="C19" s="86"/>
      <c r="D19" s="293" t="s">
        <v>151</v>
      </c>
      <c r="E19" s="173"/>
      <c r="F19" s="174"/>
      <c r="G19" s="24">
        <v>5</v>
      </c>
      <c r="H19" s="280"/>
      <c r="I19" s="280"/>
      <c r="J19" s="280"/>
      <c r="K19" s="280"/>
      <c r="L19" s="282">
        <f t="shared" si="2"/>
        <v>0</v>
      </c>
      <c r="M19" s="282">
        <f t="shared" si="3"/>
        <v>0</v>
      </c>
      <c r="N19" s="24">
        <v>5</v>
      </c>
      <c r="P19" s="35" t="str">
        <f>IF(MIN(H19:I19)&lt;0,"Warning",IF(I19&gt;H19,"ERROR","OK"))</f>
        <v>OK</v>
      </c>
      <c r="Q19" s="35" t="str">
        <f>IF(MIN(J19:K19)&lt;0,"Warning",IF(K19&gt;J19,"ERROR","OK"))</f>
        <v>OK</v>
      </c>
    </row>
    <row r="20" spans="2:17" ht="20.100000000000001" customHeight="1" thickTop="1" thickBot="1" x14ac:dyDescent="0.25">
      <c r="B20" s="86" t="s">
        <v>23</v>
      </c>
      <c r="C20" s="86"/>
      <c r="D20" s="293" t="s">
        <v>152</v>
      </c>
      <c r="E20" s="173"/>
      <c r="F20" s="174"/>
      <c r="G20" s="24">
        <v>6</v>
      </c>
      <c r="H20" s="280"/>
      <c r="I20" s="280"/>
      <c r="J20" s="280"/>
      <c r="K20" s="280"/>
      <c r="L20" s="282">
        <f t="shared" si="2"/>
        <v>0</v>
      </c>
      <c r="M20" s="282">
        <f t="shared" si="3"/>
        <v>0</v>
      </c>
      <c r="N20" s="24">
        <v>6</v>
      </c>
      <c r="P20" s="35" t="str">
        <f>IF(MIN(H20:I20)&lt;0,"Warning",IF(I20&gt;H20,"ERROR","OK"))</f>
        <v>OK</v>
      </c>
      <c r="Q20" s="35" t="str">
        <f>IF(MIN(J20:K20)&lt;0,"Warning",IF(K20&gt;J20,"ERROR","OK"))</f>
        <v>OK</v>
      </c>
    </row>
    <row r="21" spans="2:17" ht="30" customHeight="1" thickTop="1" thickBot="1" x14ac:dyDescent="0.25">
      <c r="B21" s="201" t="s">
        <v>24</v>
      </c>
      <c r="C21" s="86"/>
      <c r="D21" s="350" t="s">
        <v>153</v>
      </c>
      <c r="E21" s="350"/>
      <c r="F21" s="351"/>
      <c r="G21" s="24">
        <v>7</v>
      </c>
      <c r="H21" s="280"/>
      <c r="I21" s="280"/>
      <c r="J21" s="280"/>
      <c r="K21" s="280"/>
      <c r="L21" s="282">
        <f t="shared" si="2"/>
        <v>0</v>
      </c>
      <c r="M21" s="282">
        <f t="shared" si="3"/>
        <v>0</v>
      </c>
      <c r="N21" s="24">
        <v>7</v>
      </c>
      <c r="P21" s="35" t="str">
        <f>IF(MIN(H21:I21)&lt;0,"Warning",IF(I21&gt;H21,"ERROR","OK"))</f>
        <v>OK</v>
      </c>
      <c r="Q21" s="35" t="str">
        <f>IF(MIN(J21:K21)&lt;0,"Warning",IF(K21&gt;J21,"ERROR","OK"))</f>
        <v>OK</v>
      </c>
    </row>
    <row r="22" spans="2:17" ht="20.100000000000001" customHeight="1" thickTop="1" thickBot="1" x14ac:dyDescent="0.25">
      <c r="B22" s="86" t="s">
        <v>25</v>
      </c>
      <c r="C22" s="86"/>
      <c r="D22" s="258" t="s">
        <v>154</v>
      </c>
      <c r="E22" s="173"/>
      <c r="F22" s="174"/>
      <c r="G22" s="24">
        <v>8</v>
      </c>
      <c r="H22" s="282">
        <f>SUM(H23:H29)</f>
        <v>0</v>
      </c>
      <c r="I22" s="282">
        <f t="shared" ref="I22:K22" si="4">SUM(I23:I29)</f>
        <v>0</v>
      </c>
      <c r="J22" s="282">
        <f t="shared" si="4"/>
        <v>0</v>
      </c>
      <c r="K22" s="282">
        <f t="shared" si="4"/>
        <v>0</v>
      </c>
      <c r="L22" s="282">
        <f t="shared" ref="L22" si="5">SUM(L23:L29)</f>
        <v>0</v>
      </c>
      <c r="M22" s="282">
        <f t="shared" ref="M22" si="6">SUM(M23:M29)</f>
        <v>0</v>
      </c>
      <c r="N22" s="24">
        <v>8</v>
      </c>
      <c r="P22" s="193"/>
      <c r="Q22" s="193"/>
    </row>
    <row r="23" spans="2:17" ht="20.100000000000001" customHeight="1" thickTop="1" thickBot="1" x14ac:dyDescent="0.25">
      <c r="B23" s="86" t="s">
        <v>26</v>
      </c>
      <c r="C23" s="86"/>
      <c r="D23" s="293" t="s">
        <v>155</v>
      </c>
      <c r="E23" s="173"/>
      <c r="F23" s="174"/>
      <c r="G23" s="24">
        <v>9</v>
      </c>
      <c r="H23" s="280"/>
      <c r="I23" s="280"/>
      <c r="J23" s="280"/>
      <c r="K23" s="280"/>
      <c r="L23" s="282">
        <f t="shared" ref="L23:L30" si="7">SUM(H23,J23)</f>
        <v>0</v>
      </c>
      <c r="M23" s="282">
        <f t="shared" ref="M23:M30" si="8">SUM(I23,K23)</f>
        <v>0</v>
      </c>
      <c r="N23" s="24">
        <v>9</v>
      </c>
      <c r="P23" s="35" t="str">
        <f t="shared" ref="P23:P33" si="9">IF(MIN(H23:I23)&lt;0,"Warning",IF(I23&gt;H23,"ERROR","OK"))</f>
        <v>OK</v>
      </c>
      <c r="Q23" s="35" t="str">
        <f t="shared" ref="Q23:Q33" si="10">IF(MIN(J23:K23)&lt;0,"Warning",IF(K23&gt;J23,"ERROR","OK"))</f>
        <v>OK</v>
      </c>
    </row>
    <row r="24" spans="2:17" ht="20.100000000000001" customHeight="1" thickTop="1" thickBot="1" x14ac:dyDescent="0.25">
      <c r="B24" s="331" t="s">
        <v>27</v>
      </c>
      <c r="C24" s="86"/>
      <c r="D24" s="315" t="s">
        <v>272</v>
      </c>
      <c r="E24" s="173"/>
      <c r="F24" s="174"/>
      <c r="G24" s="24">
        <v>18</v>
      </c>
      <c r="H24" s="280"/>
      <c r="I24" s="280"/>
      <c r="J24" s="280"/>
      <c r="K24" s="280"/>
      <c r="L24" s="282">
        <f t="shared" ref="L24" si="11">SUM(H24,J24)</f>
        <v>0</v>
      </c>
      <c r="M24" s="282">
        <f t="shared" ref="M24" si="12">SUM(I24,K24)</f>
        <v>0</v>
      </c>
      <c r="N24" s="24">
        <v>18</v>
      </c>
      <c r="P24" s="222"/>
      <c r="Q24" s="222"/>
    </row>
    <row r="25" spans="2:17" ht="20.100000000000001" customHeight="1" thickTop="1" thickBot="1" x14ac:dyDescent="0.25">
      <c r="B25" s="86" t="s">
        <v>28</v>
      </c>
      <c r="C25" s="86"/>
      <c r="D25" s="293" t="s">
        <v>156</v>
      </c>
      <c r="E25" s="173"/>
      <c r="F25" s="187"/>
      <c r="G25" s="24">
        <v>11</v>
      </c>
      <c r="H25" s="280"/>
      <c r="I25" s="280"/>
      <c r="J25" s="280"/>
      <c r="K25" s="280"/>
      <c r="L25" s="282">
        <f t="shared" si="7"/>
        <v>0</v>
      </c>
      <c r="M25" s="282">
        <f t="shared" si="8"/>
        <v>0</v>
      </c>
      <c r="N25" s="24">
        <v>11</v>
      </c>
      <c r="P25" s="35" t="str">
        <f t="shared" si="9"/>
        <v>OK</v>
      </c>
      <c r="Q25" s="35" t="str">
        <f t="shared" si="10"/>
        <v>OK</v>
      </c>
    </row>
    <row r="26" spans="2:17" ht="20.100000000000001" customHeight="1" thickTop="1" thickBot="1" x14ac:dyDescent="0.25">
      <c r="B26" s="86" t="s">
        <v>29</v>
      </c>
      <c r="C26" s="86"/>
      <c r="D26" s="315" t="s">
        <v>157</v>
      </c>
      <c r="E26" s="173"/>
      <c r="F26" s="174"/>
      <c r="G26" s="24">
        <v>19</v>
      </c>
      <c r="H26" s="280"/>
      <c r="I26" s="280"/>
      <c r="J26" s="280"/>
      <c r="K26" s="280"/>
      <c r="L26" s="282">
        <f t="shared" si="7"/>
        <v>0</v>
      </c>
      <c r="M26" s="282">
        <f t="shared" si="8"/>
        <v>0</v>
      </c>
      <c r="N26" s="24">
        <v>19</v>
      </c>
      <c r="P26" s="35" t="str">
        <f t="shared" si="9"/>
        <v>OK</v>
      </c>
      <c r="Q26" s="35" t="str">
        <f t="shared" si="10"/>
        <v>OK</v>
      </c>
    </row>
    <row r="27" spans="2:17" s="53" customFormat="1" ht="30" customHeight="1" thickTop="1" thickBot="1" x14ac:dyDescent="0.25">
      <c r="B27" s="56" t="s">
        <v>30</v>
      </c>
      <c r="C27" s="86"/>
      <c r="D27" s="352" t="s">
        <v>158</v>
      </c>
      <c r="E27" s="352"/>
      <c r="F27" s="353"/>
      <c r="G27" s="24">
        <v>61</v>
      </c>
      <c r="H27" s="280"/>
      <c r="I27" s="280"/>
      <c r="J27" s="280"/>
      <c r="K27" s="280"/>
      <c r="L27" s="282">
        <f t="shared" si="7"/>
        <v>0</v>
      </c>
      <c r="M27" s="282">
        <f t="shared" si="8"/>
        <v>0</v>
      </c>
      <c r="N27" s="24">
        <v>61</v>
      </c>
      <c r="P27" s="35" t="str">
        <f t="shared" si="9"/>
        <v>OK</v>
      </c>
      <c r="Q27" s="35" t="str">
        <f t="shared" si="10"/>
        <v>OK</v>
      </c>
    </row>
    <row r="28" spans="2:17" s="53" customFormat="1" ht="20.100000000000001" customHeight="1" thickTop="1" thickBot="1" x14ac:dyDescent="0.25">
      <c r="B28" s="53" t="s">
        <v>31</v>
      </c>
      <c r="D28" s="293" t="s">
        <v>159</v>
      </c>
      <c r="E28" s="173"/>
      <c r="F28" s="174"/>
      <c r="G28" s="24">
        <v>14</v>
      </c>
      <c r="H28" s="280"/>
      <c r="I28" s="280"/>
      <c r="J28" s="280"/>
      <c r="K28" s="280"/>
      <c r="L28" s="282">
        <f t="shared" si="7"/>
        <v>0</v>
      </c>
      <c r="M28" s="282">
        <f t="shared" si="8"/>
        <v>0</v>
      </c>
      <c r="N28" s="24">
        <v>14</v>
      </c>
      <c r="P28" s="35" t="str">
        <f t="shared" si="9"/>
        <v>OK</v>
      </c>
      <c r="Q28" s="35" t="str">
        <f t="shared" si="10"/>
        <v>OK</v>
      </c>
    </row>
    <row r="29" spans="2:17" s="53" customFormat="1" ht="20.100000000000001" customHeight="1" thickTop="1" thickBot="1" x14ac:dyDescent="0.25">
      <c r="B29" s="53" t="s">
        <v>32</v>
      </c>
      <c r="D29" s="293" t="s">
        <v>160</v>
      </c>
      <c r="E29" s="173"/>
      <c r="F29" s="174"/>
      <c r="G29" s="24">
        <v>62</v>
      </c>
      <c r="H29" s="280"/>
      <c r="I29" s="280"/>
      <c r="J29" s="280"/>
      <c r="K29" s="280"/>
      <c r="L29" s="282">
        <f t="shared" si="7"/>
        <v>0</v>
      </c>
      <c r="M29" s="282">
        <f t="shared" si="8"/>
        <v>0</v>
      </c>
      <c r="N29" s="24">
        <v>62</v>
      </c>
      <c r="P29" s="35" t="str">
        <f t="shared" si="9"/>
        <v>OK</v>
      </c>
      <c r="Q29" s="35" t="str">
        <f t="shared" si="10"/>
        <v>OK</v>
      </c>
    </row>
    <row r="30" spans="2:17" ht="20.100000000000001" customHeight="1" thickTop="1" thickBot="1" x14ac:dyDescent="0.25">
      <c r="B30" s="86" t="s">
        <v>33</v>
      </c>
      <c r="C30" s="86"/>
      <c r="D30" s="314" t="s">
        <v>161</v>
      </c>
      <c r="E30" s="173"/>
      <c r="F30" s="174"/>
      <c r="G30" s="24">
        <v>15</v>
      </c>
      <c r="H30" s="280"/>
      <c r="I30" s="280"/>
      <c r="J30" s="280"/>
      <c r="K30" s="280"/>
      <c r="L30" s="282">
        <f t="shared" si="7"/>
        <v>0</v>
      </c>
      <c r="M30" s="282">
        <f t="shared" si="8"/>
        <v>0</v>
      </c>
      <c r="N30" s="24">
        <v>15</v>
      </c>
      <c r="P30" s="35" t="str">
        <f t="shared" si="9"/>
        <v>OK</v>
      </c>
      <c r="Q30" s="35" t="str">
        <f t="shared" si="10"/>
        <v>OK</v>
      </c>
    </row>
    <row r="31" spans="2:17" ht="20.100000000000001" customHeight="1" thickTop="1" thickBot="1" x14ac:dyDescent="0.25">
      <c r="B31" s="86" t="s">
        <v>34</v>
      </c>
      <c r="C31" s="86"/>
      <c r="D31" s="314" t="s">
        <v>162</v>
      </c>
      <c r="E31" s="173"/>
      <c r="F31" s="174"/>
      <c r="G31" s="24">
        <v>16</v>
      </c>
      <c r="H31" s="280"/>
      <c r="I31" s="280"/>
      <c r="J31" s="280"/>
      <c r="K31" s="280"/>
      <c r="L31" s="282">
        <f>SUM(H31,J31)</f>
        <v>0</v>
      </c>
      <c r="M31" s="282">
        <f>SUM(I31,K31)</f>
        <v>0</v>
      </c>
      <c r="N31" s="24">
        <v>16</v>
      </c>
      <c r="P31" s="35" t="str">
        <f t="shared" si="9"/>
        <v>OK</v>
      </c>
      <c r="Q31" s="35" t="str">
        <f t="shared" si="10"/>
        <v>OK</v>
      </c>
    </row>
    <row r="32" spans="2:17" ht="20.100000000000001" customHeight="1" thickTop="1" thickBot="1" x14ac:dyDescent="0.25">
      <c r="B32" s="86" t="s">
        <v>35</v>
      </c>
      <c r="C32" s="86"/>
      <c r="D32" s="293" t="s">
        <v>163</v>
      </c>
      <c r="E32" s="173"/>
      <c r="F32" s="174"/>
      <c r="G32" s="24">
        <v>64</v>
      </c>
      <c r="H32" s="280"/>
      <c r="I32" s="3"/>
      <c r="J32" s="280"/>
      <c r="K32" s="3"/>
      <c r="L32" s="282">
        <f>SUM(H32,J32)</f>
        <v>0</v>
      </c>
      <c r="M32" s="295"/>
      <c r="N32" s="24">
        <v>64</v>
      </c>
      <c r="P32" s="35" t="str">
        <f t="shared" si="9"/>
        <v>OK</v>
      </c>
      <c r="Q32" s="35" t="str">
        <f t="shared" si="10"/>
        <v>OK</v>
      </c>
    </row>
    <row r="33" spans="2:17" ht="20.100000000000001" customHeight="1" thickTop="1" thickBot="1" x14ac:dyDescent="0.25">
      <c r="B33" s="86" t="s">
        <v>36</v>
      </c>
      <c r="C33" s="86"/>
      <c r="D33" s="258" t="s">
        <v>164</v>
      </c>
      <c r="E33" s="173"/>
      <c r="F33" s="174"/>
      <c r="G33" s="24">
        <v>17</v>
      </c>
      <c r="H33" s="280"/>
      <c r="I33" s="280"/>
      <c r="J33" s="280"/>
      <c r="K33" s="280"/>
      <c r="L33" s="282">
        <f>SUM(H33,J33)</f>
        <v>0</v>
      </c>
      <c r="M33" s="282">
        <f>SUM(I33,K33)</f>
        <v>0</v>
      </c>
      <c r="N33" s="24">
        <v>17</v>
      </c>
      <c r="P33" s="35" t="str">
        <f t="shared" si="9"/>
        <v>OK</v>
      </c>
      <c r="Q33" s="35" t="str">
        <f t="shared" si="10"/>
        <v>OK</v>
      </c>
    </row>
    <row r="34" spans="2:17" s="82" customFormat="1" ht="24" customHeight="1" thickTop="1" x14ac:dyDescent="0.25">
      <c r="B34" s="219" t="s">
        <v>37</v>
      </c>
      <c r="C34" s="91"/>
      <c r="D34" s="203" t="s">
        <v>165</v>
      </c>
      <c r="E34" s="184"/>
      <c r="F34" s="185"/>
      <c r="G34" s="24"/>
      <c r="H34" s="279"/>
      <c r="I34" s="279"/>
      <c r="J34" s="279"/>
      <c r="K34" s="279"/>
      <c r="L34" s="279"/>
      <c r="M34" s="279"/>
      <c r="N34" s="24"/>
      <c r="P34" s="168"/>
      <c r="Q34" s="168"/>
    </row>
    <row r="35" spans="2:17" ht="20.100000000000001" customHeight="1" thickBot="1" x14ac:dyDescent="0.3">
      <c r="B35" s="137" t="s">
        <v>38</v>
      </c>
      <c r="C35" s="137"/>
      <c r="D35" s="202" t="s">
        <v>166</v>
      </c>
      <c r="E35" s="189"/>
      <c r="F35" s="190"/>
      <c r="G35" s="24">
        <v>20</v>
      </c>
      <c r="H35" s="282">
        <f>SUM(H36,H41)</f>
        <v>0</v>
      </c>
      <c r="I35" s="282">
        <f t="shared" ref="I35:M35" si="13">SUM(I36,I41)</f>
        <v>0</v>
      </c>
      <c r="J35" s="282">
        <f t="shared" si="13"/>
        <v>0</v>
      </c>
      <c r="K35" s="282">
        <f t="shared" si="13"/>
        <v>0</v>
      </c>
      <c r="L35" s="282">
        <f t="shared" si="13"/>
        <v>0</v>
      </c>
      <c r="M35" s="282">
        <f t="shared" si="13"/>
        <v>0</v>
      </c>
      <c r="N35" s="24">
        <v>20</v>
      </c>
      <c r="P35" s="193"/>
      <c r="Q35" s="193"/>
    </row>
    <row r="36" spans="2:17" ht="20.100000000000001" customHeight="1" thickTop="1" thickBot="1" x14ac:dyDescent="0.25">
      <c r="B36" s="86" t="s">
        <v>39</v>
      </c>
      <c r="C36" s="86"/>
      <c r="D36" s="258" t="s">
        <v>167</v>
      </c>
      <c r="E36" s="173"/>
      <c r="F36" s="174"/>
      <c r="G36" s="24">
        <v>21</v>
      </c>
      <c r="H36" s="280"/>
      <c r="I36" s="280"/>
      <c r="J36" s="280"/>
      <c r="K36" s="280"/>
      <c r="L36" s="282">
        <f t="shared" ref="L36:L41" si="14">SUM(H36,J36)</f>
        <v>0</v>
      </c>
      <c r="M36" s="282">
        <f t="shared" ref="M36:M41" si="15">SUM(I36,K36)</f>
        <v>0</v>
      </c>
      <c r="N36" s="24">
        <v>21</v>
      </c>
      <c r="P36" s="35" t="str">
        <f>IF(MIN(H36:I36)&lt;0,"Warning",IF(I36&gt;H36,"ERROR","OK"))</f>
        <v>OK</v>
      </c>
      <c r="Q36" s="35" t="str">
        <f>IF(MIN(J36:K36)&lt;0,"Warning",IF(K36&gt;J36,"ERROR","OK"))</f>
        <v>OK</v>
      </c>
    </row>
    <row r="37" spans="2:17" ht="18" customHeight="1" thickTop="1" x14ac:dyDescent="0.2">
      <c r="B37" s="86"/>
      <c r="C37" s="86"/>
      <c r="D37" s="316" t="s">
        <v>168</v>
      </c>
      <c r="E37" s="186"/>
      <c r="F37" s="188"/>
      <c r="G37" s="24"/>
      <c r="H37" s="279"/>
      <c r="I37" s="279"/>
      <c r="J37" s="279"/>
      <c r="K37" s="279"/>
      <c r="L37" s="296"/>
      <c r="M37" s="296"/>
      <c r="N37" s="24"/>
      <c r="P37" s="35"/>
      <c r="Q37" s="35"/>
    </row>
    <row r="38" spans="2:17" ht="12.75" customHeight="1" thickBot="1" x14ac:dyDescent="0.25">
      <c r="B38" s="53" t="s">
        <v>40</v>
      </c>
      <c r="C38" s="53"/>
      <c r="D38" s="264" t="s">
        <v>169</v>
      </c>
      <c r="E38" s="147"/>
      <c r="F38" s="148"/>
      <c r="G38" s="24">
        <v>22</v>
      </c>
      <c r="H38" s="280"/>
      <c r="I38" s="280"/>
      <c r="J38" s="280"/>
      <c r="K38" s="280"/>
      <c r="L38" s="282">
        <f t="shared" si="14"/>
        <v>0</v>
      </c>
      <c r="M38" s="282">
        <f t="shared" si="15"/>
        <v>0</v>
      </c>
      <c r="N38" s="24">
        <v>22</v>
      </c>
      <c r="P38" s="35" t="str">
        <f>IF(MIN(H38:I38)&lt;0,"Warning",IF(I38&gt;H38,"ERROR","OK"))</f>
        <v>OK</v>
      </c>
      <c r="Q38" s="35" t="str">
        <f>IF(MIN(J38:K38)&lt;0,"Warning",IF(K38&gt;J38,"ERROR","OK"))</f>
        <v>OK</v>
      </c>
    </row>
    <row r="39" spans="2:17" ht="18" customHeight="1" thickTop="1" x14ac:dyDescent="0.2">
      <c r="B39" s="53"/>
      <c r="C39" s="53"/>
      <c r="D39" s="316" t="s">
        <v>170</v>
      </c>
      <c r="E39" s="186"/>
      <c r="F39" s="188"/>
      <c r="G39" s="24"/>
      <c r="H39" s="279"/>
      <c r="I39" s="279"/>
      <c r="J39" s="279"/>
      <c r="K39" s="279"/>
      <c r="L39" s="296"/>
      <c r="M39" s="296"/>
      <c r="N39" s="24"/>
    </row>
    <row r="40" spans="2:17" ht="12.75" customHeight="1" thickBot="1" x14ac:dyDescent="0.25">
      <c r="B40" s="86" t="s">
        <v>41</v>
      </c>
      <c r="C40" s="86"/>
      <c r="D40" s="264" t="s">
        <v>171</v>
      </c>
      <c r="E40" s="147"/>
      <c r="F40" s="148"/>
      <c r="G40" s="24">
        <v>24</v>
      </c>
      <c r="H40" s="280"/>
      <c r="I40" s="280"/>
      <c r="J40" s="280"/>
      <c r="K40" s="280"/>
      <c r="L40" s="282">
        <f t="shared" si="14"/>
        <v>0</v>
      </c>
      <c r="M40" s="282">
        <f t="shared" si="15"/>
        <v>0</v>
      </c>
      <c r="N40" s="24">
        <v>24</v>
      </c>
      <c r="P40" s="35" t="str">
        <f>IF(MIN(H40:I40)&lt;0,"Warning",IF(I40&gt;H40,"ERROR","OK"))</f>
        <v>OK</v>
      </c>
      <c r="Q40" s="35" t="str">
        <f>IF(MIN(J40:K40)&lt;0,"Warning",IF(K40&gt;J40,"ERROR","OK"))</f>
        <v>OK</v>
      </c>
    </row>
    <row r="41" spans="2:17" ht="33" customHeight="1" thickTop="1" thickBot="1" x14ac:dyDescent="0.25">
      <c r="B41" s="317" t="s">
        <v>182</v>
      </c>
      <c r="C41" s="86"/>
      <c r="D41" s="350" t="s">
        <v>172</v>
      </c>
      <c r="E41" s="350"/>
      <c r="F41" s="351"/>
      <c r="G41" s="24">
        <v>23</v>
      </c>
      <c r="H41" s="280"/>
      <c r="I41" s="280"/>
      <c r="J41" s="280"/>
      <c r="K41" s="280"/>
      <c r="L41" s="282">
        <f t="shared" si="14"/>
        <v>0</v>
      </c>
      <c r="M41" s="282">
        <f t="shared" si="15"/>
        <v>0</v>
      </c>
      <c r="N41" s="24">
        <v>23</v>
      </c>
      <c r="P41" s="35" t="str">
        <f>IF(MIN(H41:I41)&lt;0,"Warning",IF(I41&gt;H41,"ERROR","OK"))</f>
        <v>OK</v>
      </c>
      <c r="Q41" s="35" t="str">
        <f>IF(MIN(J41:K41)&lt;0,"Warning",IF(K41&gt;J41,"ERROR","OK"))</f>
        <v>OK</v>
      </c>
    </row>
    <row r="42" spans="2:17" s="82" customFormat="1" ht="24" customHeight="1" thickTop="1" x14ac:dyDescent="0.25">
      <c r="B42" s="219" t="s">
        <v>42</v>
      </c>
      <c r="C42" s="137"/>
      <c r="D42" s="203" t="s">
        <v>173</v>
      </c>
      <c r="E42" s="183"/>
      <c r="F42" s="204"/>
      <c r="G42" s="24"/>
      <c r="H42" s="279"/>
      <c r="I42" s="279"/>
      <c r="J42" s="279"/>
      <c r="K42" s="279"/>
      <c r="L42" s="279"/>
      <c r="M42" s="279"/>
      <c r="N42" s="24"/>
      <c r="P42" s="168"/>
      <c r="Q42" s="168"/>
    </row>
    <row r="43" spans="2:17" s="82" customFormat="1" ht="20.100000000000001" customHeight="1" thickBot="1" x14ac:dyDescent="0.25">
      <c r="B43" s="86" t="s">
        <v>43</v>
      </c>
      <c r="C43" s="86"/>
      <c r="D43" s="159" t="s">
        <v>174</v>
      </c>
      <c r="E43" s="159"/>
      <c r="F43" s="160"/>
      <c r="G43" s="24">
        <v>30</v>
      </c>
      <c r="H43" s="282">
        <f>H15-H35</f>
        <v>0</v>
      </c>
      <c r="I43" s="282">
        <f t="shared" ref="I43:M43" si="16">I15-I35</f>
        <v>0</v>
      </c>
      <c r="J43" s="282">
        <f t="shared" si="16"/>
        <v>0</v>
      </c>
      <c r="K43" s="282">
        <f t="shared" si="16"/>
        <v>0</v>
      </c>
      <c r="L43" s="282">
        <f t="shared" si="16"/>
        <v>0</v>
      </c>
      <c r="M43" s="282">
        <f t="shared" si="16"/>
        <v>0</v>
      </c>
      <c r="N43" s="24">
        <v>30</v>
      </c>
      <c r="P43" s="194"/>
      <c r="Q43" s="194"/>
    </row>
    <row r="44" spans="2:17" s="82" customFormat="1" ht="24" customHeight="1" thickTop="1" x14ac:dyDescent="0.25">
      <c r="B44" s="219" t="s">
        <v>44</v>
      </c>
      <c r="C44" s="137"/>
      <c r="D44" s="203" t="s">
        <v>175</v>
      </c>
      <c r="E44" s="184"/>
      <c r="F44" s="185"/>
      <c r="G44" s="24"/>
      <c r="H44" s="279"/>
      <c r="I44" s="279"/>
      <c r="J44" s="279"/>
      <c r="K44" s="279"/>
      <c r="L44" s="279"/>
      <c r="M44" s="279"/>
      <c r="N44" s="24"/>
      <c r="P44" s="194"/>
      <c r="Q44" s="194"/>
    </row>
    <row r="45" spans="2:17" ht="30" customHeight="1" thickBot="1" x14ac:dyDescent="0.25">
      <c r="B45" s="201">
        <v>4.0999999999999996</v>
      </c>
      <c r="C45" s="86"/>
      <c r="D45" s="354" t="s">
        <v>176</v>
      </c>
      <c r="E45" s="354"/>
      <c r="F45" s="355"/>
      <c r="G45" s="24">
        <v>40</v>
      </c>
      <c r="H45" s="280"/>
      <c r="I45" s="280"/>
      <c r="J45" s="280"/>
      <c r="K45" s="280"/>
      <c r="L45" s="282">
        <f t="shared" ref="L45:M45" si="17">SUM(H45,J45)</f>
        <v>0</v>
      </c>
      <c r="M45" s="282">
        <f t="shared" si="17"/>
        <v>0</v>
      </c>
      <c r="N45" s="24">
        <v>40</v>
      </c>
      <c r="P45" s="35" t="str">
        <f>IF(MIN(H45:I45)&lt;0,"Warning",IF(I45&gt;H45,"ERROR","OK"))</f>
        <v>OK</v>
      </c>
      <c r="Q45" s="35" t="str">
        <f>IF(MIN(J45:K45)&lt;0,"Warning",IF(K45&gt;J45,"ERROR","OK"))</f>
        <v>OK</v>
      </c>
    </row>
    <row r="46" spans="2:17" s="53" customFormat="1" ht="6" customHeight="1" thickTop="1" x14ac:dyDescent="0.2">
      <c r="B46" s="93"/>
      <c r="C46" s="93"/>
      <c r="D46" s="94"/>
      <c r="E46" s="94"/>
      <c r="F46" s="94"/>
      <c r="G46" s="145"/>
      <c r="H46" s="143"/>
      <c r="I46" s="143"/>
      <c r="J46" s="143"/>
      <c r="K46" s="143"/>
      <c r="L46" s="144"/>
      <c r="M46" s="144"/>
      <c r="N46" s="44"/>
      <c r="P46" s="142"/>
      <c r="Q46" s="142"/>
    </row>
    <row r="47" spans="2:17" ht="14.25" x14ac:dyDescent="0.2">
      <c r="B47" s="46" t="str">
        <f>"version: "&amp;E60</f>
        <v>version: 1.01.F1</v>
      </c>
      <c r="C47" s="89"/>
      <c r="E47" s="95"/>
      <c r="N47" s="146" t="s">
        <v>4</v>
      </c>
      <c r="P47" s="92"/>
      <c r="Q47" s="92"/>
    </row>
    <row r="48" spans="2:17" ht="14.25" x14ac:dyDescent="0.2">
      <c r="C48" s="141"/>
      <c r="E48" s="95"/>
      <c r="N48" s="146"/>
      <c r="P48" s="92"/>
      <c r="Q48" s="92"/>
    </row>
    <row r="49" spans="2:17" x14ac:dyDescent="0.2">
      <c r="O49" s="96"/>
      <c r="P49" s="92"/>
      <c r="Q49" s="92"/>
    </row>
    <row r="50" spans="2:17" ht="12.75" customHeight="1" x14ac:dyDescent="0.2">
      <c r="B50" s="96"/>
      <c r="C50" s="96"/>
      <c r="D50" s="96"/>
      <c r="E50" s="346" t="s">
        <v>177</v>
      </c>
      <c r="F50" s="346"/>
      <c r="G50" s="346"/>
      <c r="H50" s="35" t="str">
        <f>IF(MIN(H31:H32)&lt;0,"Warning",IF(H32&gt;H31,"ERROR","OK"))</f>
        <v>OK</v>
      </c>
      <c r="I50" s="35" t="str">
        <f>IF(MIN(I31:I32)&lt;0,"Warning",IF(I32&gt;I31,"ERROR","OK"))</f>
        <v>OK</v>
      </c>
      <c r="J50" s="35" t="str">
        <f>IF(MIN(J31:J32)&lt;0,"Warning",IF(J32&gt;J31,"ERROR","OK"))</f>
        <v>OK</v>
      </c>
      <c r="K50" s="35" t="str">
        <f>IF(MIN(K31:K32)&lt;0,"Warning",IF(K32&gt;K31,"ERROR","OK"))</f>
        <v>OK</v>
      </c>
      <c r="P50" s="92"/>
    </row>
    <row r="51" spans="2:17" ht="12.75" customHeight="1" x14ac:dyDescent="0.2">
      <c r="B51" s="96"/>
      <c r="C51" s="96"/>
      <c r="D51" s="96"/>
      <c r="E51" s="346" t="s">
        <v>178</v>
      </c>
      <c r="F51" s="346"/>
      <c r="G51" s="346"/>
      <c r="H51" s="35" t="str">
        <f>IF(MIN(H36:H38)&lt;0,"Warning",IF(H38&gt;H36,"ERROR","OK"))</f>
        <v>OK</v>
      </c>
      <c r="I51" s="35" t="str">
        <f>IF(MIN(I36:I38)&lt;0,"Warning",IF(I38&gt;I36,"ERROR","OK"))</f>
        <v>OK</v>
      </c>
      <c r="J51" s="35" t="str">
        <f>IF(MIN(J36:J38)&lt;0,"Warning",IF(J38&gt;J36,"ERROR","OK"))</f>
        <v>OK</v>
      </c>
      <c r="K51" s="35" t="str">
        <f>IF(MIN(K36:K38)&lt;0,"Warning",IF(K38&gt;K36,"ERROR","OK"))</f>
        <v>OK</v>
      </c>
    </row>
    <row r="52" spans="2:17" ht="12.75" customHeight="1" x14ac:dyDescent="0.2">
      <c r="B52" s="96"/>
      <c r="C52" s="96"/>
      <c r="D52" s="96"/>
      <c r="E52" s="346" t="s">
        <v>179</v>
      </c>
      <c r="F52" s="346"/>
      <c r="G52" s="346"/>
      <c r="H52" s="35" t="str">
        <f>IF(MIN(H36,H40)&lt;0,"Warning",IF(H36&gt;=H40,"OK","ERROR"))</f>
        <v>OK</v>
      </c>
      <c r="I52" s="35" t="str">
        <f>IF(MIN(I36,I40)&lt;0,"Warning",IF(I36&gt;=I40,"OK","ERROR"))</f>
        <v>OK</v>
      </c>
      <c r="J52" s="35" t="str">
        <f>IF(MIN(J36,J40)&lt;0,"Warning",IF(J36&gt;=J40,"OK","ERROR"))</f>
        <v>OK</v>
      </c>
      <c r="K52" s="35" t="str">
        <f>IF(MIN(K36,K40)&lt;0,"Warning",IF(K36&gt;=K40,"OK","ERROR"))</f>
        <v>OK</v>
      </c>
    </row>
    <row r="54" spans="2:17" x14ac:dyDescent="0.2">
      <c r="B54" s="101"/>
      <c r="C54" s="101"/>
      <c r="D54" s="53"/>
      <c r="I54" s="53"/>
    </row>
    <row r="55" spans="2:17" x14ac:dyDescent="0.2">
      <c r="B55" s="101"/>
      <c r="C55" s="101"/>
      <c r="D55" s="53"/>
      <c r="I55" s="53"/>
    </row>
    <row r="56" spans="2:17" x14ac:dyDescent="0.2">
      <c r="B56" s="101"/>
      <c r="C56" s="101"/>
      <c r="D56" s="53"/>
      <c r="F56" s="11"/>
    </row>
    <row r="57" spans="2:17" x14ac:dyDescent="0.2">
      <c r="B57" s="97"/>
      <c r="C57" s="98"/>
      <c r="D57" s="98" t="s">
        <v>3</v>
      </c>
      <c r="E57" s="99" t="str">
        <f>M2</f>
        <v>XXXXXX</v>
      </c>
      <c r="F57" s="11"/>
    </row>
    <row r="58" spans="2:17" x14ac:dyDescent="0.2">
      <c r="B58" s="100"/>
      <c r="C58" s="101"/>
      <c r="D58" s="53"/>
      <c r="E58" s="102" t="str">
        <f>M1</f>
        <v>F011</v>
      </c>
      <c r="F58" s="11"/>
    </row>
    <row r="59" spans="2:17" x14ac:dyDescent="0.2">
      <c r="B59" s="100"/>
      <c r="C59" s="101"/>
      <c r="D59" s="53"/>
      <c r="E59" s="103" t="str">
        <f>M3</f>
        <v>jj.mm.aaaa</v>
      </c>
      <c r="F59" s="11"/>
    </row>
    <row r="60" spans="2:17" x14ac:dyDescent="0.2">
      <c r="B60" s="100"/>
      <c r="C60" s="101"/>
      <c r="D60" s="53"/>
      <c r="E60" s="102" t="s">
        <v>271</v>
      </c>
      <c r="F60" s="11"/>
    </row>
    <row r="61" spans="2:17" x14ac:dyDescent="0.2">
      <c r="B61" s="100"/>
      <c r="C61" s="101"/>
      <c r="D61" s="53"/>
      <c r="E61" s="102" t="str">
        <f>H5</f>
        <v>$BOD</v>
      </c>
      <c r="F61" s="11"/>
    </row>
    <row r="62" spans="2:17" x14ac:dyDescent="0.2">
      <c r="B62" s="90"/>
      <c r="C62" s="53"/>
      <c r="D62" s="53"/>
      <c r="E62" s="104">
        <f>COUNTIF(H6:Q52,"ERROR")</f>
        <v>0</v>
      </c>
      <c r="F62" s="11"/>
    </row>
    <row r="63" spans="2:17" x14ac:dyDescent="0.2">
      <c r="B63" s="113"/>
      <c r="C63" s="105"/>
      <c r="D63" s="105"/>
      <c r="E63" s="318">
        <f>COUNTIF(H14:Q52,"Warning")</f>
        <v>0</v>
      </c>
      <c r="F63" s="11"/>
    </row>
    <row r="64" spans="2:17" x14ac:dyDescent="0.2">
      <c r="F64" s="11"/>
    </row>
    <row r="65" spans="6:6" x14ac:dyDescent="0.2">
      <c r="F65" s="11"/>
    </row>
  </sheetData>
  <sheetProtection sheet="1" objects="1" scenarios="1"/>
  <mergeCells count="14">
    <mergeCell ref="E51:G51"/>
    <mergeCell ref="E52:G52"/>
    <mergeCell ref="D45:F45"/>
    <mergeCell ref="H9:I10"/>
    <mergeCell ref="J9:K10"/>
    <mergeCell ref="L9:M9"/>
    <mergeCell ref="E50:G50"/>
    <mergeCell ref="H2:K2"/>
    <mergeCell ref="I11:I12"/>
    <mergeCell ref="K11:K12"/>
    <mergeCell ref="M11:M12"/>
    <mergeCell ref="D21:F21"/>
    <mergeCell ref="D27:F27"/>
    <mergeCell ref="D41:F41"/>
  </mergeCells>
  <dataValidations count="1">
    <dataValidation type="whole" allowBlank="1" showInputMessage="1" showErrorMessage="1" sqref="WVU983041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7 JI65537 TE65537 ADA65537 AMW65537 AWS65537 BGO65537 BQK65537 CAG65537 CKC65537 CTY65537 DDU65537 DNQ65537 DXM65537 EHI65537 ERE65537 FBA65537 FKW65537 FUS65537 GEO65537 GOK65537 GYG65537 HIC65537 HRY65537 IBU65537 ILQ65537 IVM65537 JFI65537 JPE65537 JZA65537 KIW65537 KSS65537 LCO65537 LMK65537 LWG65537 MGC65537 MPY65537 MZU65537 NJQ65537 NTM65537 ODI65537 ONE65537 OXA65537 PGW65537 PQS65537 QAO65537 QKK65537 QUG65537 REC65537 RNY65537 RXU65537 SHQ65537 SRM65537 TBI65537 TLE65537 TVA65537 UEW65537 UOS65537 UYO65537 VIK65537 VSG65537 WCC65537 WLY65537 WVU65537 M131073 JI131073 TE131073 ADA131073 AMW131073 AWS131073 BGO131073 BQK131073 CAG131073 CKC131073 CTY131073 DDU131073 DNQ131073 DXM131073 EHI131073 ERE131073 FBA131073 FKW131073 FUS131073 GEO131073 GOK131073 GYG131073 HIC131073 HRY131073 IBU131073 ILQ131073 IVM131073 JFI131073 JPE131073 JZA131073 KIW131073 KSS131073 LCO131073 LMK131073 LWG131073 MGC131073 MPY131073 MZU131073 NJQ131073 NTM131073 ODI131073 ONE131073 OXA131073 PGW131073 PQS131073 QAO131073 QKK131073 QUG131073 REC131073 RNY131073 RXU131073 SHQ131073 SRM131073 TBI131073 TLE131073 TVA131073 UEW131073 UOS131073 UYO131073 VIK131073 VSG131073 WCC131073 WLY131073 WVU131073 M196609 JI196609 TE196609 ADA196609 AMW196609 AWS196609 BGO196609 BQK196609 CAG196609 CKC196609 CTY196609 DDU196609 DNQ196609 DXM196609 EHI196609 ERE196609 FBA196609 FKW196609 FUS196609 GEO196609 GOK196609 GYG196609 HIC196609 HRY196609 IBU196609 ILQ196609 IVM196609 JFI196609 JPE196609 JZA196609 KIW196609 KSS196609 LCO196609 LMK196609 LWG196609 MGC196609 MPY196609 MZU196609 NJQ196609 NTM196609 ODI196609 ONE196609 OXA196609 PGW196609 PQS196609 QAO196609 QKK196609 QUG196609 REC196609 RNY196609 RXU196609 SHQ196609 SRM196609 TBI196609 TLE196609 TVA196609 UEW196609 UOS196609 UYO196609 VIK196609 VSG196609 WCC196609 WLY196609 WVU196609 M262145 JI262145 TE262145 ADA262145 AMW262145 AWS262145 BGO262145 BQK262145 CAG262145 CKC262145 CTY262145 DDU262145 DNQ262145 DXM262145 EHI262145 ERE262145 FBA262145 FKW262145 FUS262145 GEO262145 GOK262145 GYG262145 HIC262145 HRY262145 IBU262145 ILQ262145 IVM262145 JFI262145 JPE262145 JZA262145 KIW262145 KSS262145 LCO262145 LMK262145 LWG262145 MGC262145 MPY262145 MZU262145 NJQ262145 NTM262145 ODI262145 ONE262145 OXA262145 PGW262145 PQS262145 QAO262145 QKK262145 QUG262145 REC262145 RNY262145 RXU262145 SHQ262145 SRM262145 TBI262145 TLE262145 TVA262145 UEW262145 UOS262145 UYO262145 VIK262145 VSG262145 WCC262145 WLY262145 WVU262145 M327681 JI327681 TE327681 ADA327681 AMW327681 AWS327681 BGO327681 BQK327681 CAG327681 CKC327681 CTY327681 DDU327681 DNQ327681 DXM327681 EHI327681 ERE327681 FBA327681 FKW327681 FUS327681 GEO327681 GOK327681 GYG327681 HIC327681 HRY327681 IBU327681 ILQ327681 IVM327681 JFI327681 JPE327681 JZA327681 KIW327681 KSS327681 LCO327681 LMK327681 LWG327681 MGC327681 MPY327681 MZU327681 NJQ327681 NTM327681 ODI327681 ONE327681 OXA327681 PGW327681 PQS327681 QAO327681 QKK327681 QUG327681 REC327681 RNY327681 RXU327681 SHQ327681 SRM327681 TBI327681 TLE327681 TVA327681 UEW327681 UOS327681 UYO327681 VIK327681 VSG327681 WCC327681 WLY327681 WVU327681 M393217 JI393217 TE393217 ADA393217 AMW393217 AWS393217 BGO393217 BQK393217 CAG393217 CKC393217 CTY393217 DDU393217 DNQ393217 DXM393217 EHI393217 ERE393217 FBA393217 FKW393217 FUS393217 GEO393217 GOK393217 GYG393217 HIC393217 HRY393217 IBU393217 ILQ393217 IVM393217 JFI393217 JPE393217 JZA393217 KIW393217 KSS393217 LCO393217 LMK393217 LWG393217 MGC393217 MPY393217 MZU393217 NJQ393217 NTM393217 ODI393217 ONE393217 OXA393217 PGW393217 PQS393217 QAO393217 QKK393217 QUG393217 REC393217 RNY393217 RXU393217 SHQ393217 SRM393217 TBI393217 TLE393217 TVA393217 UEW393217 UOS393217 UYO393217 VIK393217 VSG393217 WCC393217 WLY393217 WVU393217 M458753 JI458753 TE458753 ADA458753 AMW458753 AWS458753 BGO458753 BQK458753 CAG458753 CKC458753 CTY458753 DDU458753 DNQ458753 DXM458753 EHI458753 ERE458753 FBA458753 FKW458753 FUS458753 GEO458753 GOK458753 GYG458753 HIC458753 HRY458753 IBU458753 ILQ458753 IVM458753 JFI458753 JPE458753 JZA458753 KIW458753 KSS458753 LCO458753 LMK458753 LWG458753 MGC458753 MPY458753 MZU458753 NJQ458753 NTM458753 ODI458753 ONE458753 OXA458753 PGW458753 PQS458753 QAO458753 QKK458753 QUG458753 REC458753 RNY458753 RXU458753 SHQ458753 SRM458753 TBI458753 TLE458753 TVA458753 UEW458753 UOS458753 UYO458753 VIK458753 VSG458753 WCC458753 WLY458753 WVU458753 M524289 JI524289 TE524289 ADA524289 AMW524289 AWS524289 BGO524289 BQK524289 CAG524289 CKC524289 CTY524289 DDU524289 DNQ524289 DXM524289 EHI524289 ERE524289 FBA524289 FKW524289 FUS524289 GEO524289 GOK524289 GYG524289 HIC524289 HRY524289 IBU524289 ILQ524289 IVM524289 JFI524289 JPE524289 JZA524289 KIW524289 KSS524289 LCO524289 LMK524289 LWG524289 MGC524289 MPY524289 MZU524289 NJQ524289 NTM524289 ODI524289 ONE524289 OXA524289 PGW524289 PQS524289 QAO524289 QKK524289 QUG524289 REC524289 RNY524289 RXU524289 SHQ524289 SRM524289 TBI524289 TLE524289 TVA524289 UEW524289 UOS524289 UYO524289 VIK524289 VSG524289 WCC524289 WLY524289 WVU524289 M589825 JI589825 TE589825 ADA589825 AMW589825 AWS589825 BGO589825 BQK589825 CAG589825 CKC589825 CTY589825 DDU589825 DNQ589825 DXM589825 EHI589825 ERE589825 FBA589825 FKW589825 FUS589825 GEO589825 GOK589825 GYG589825 HIC589825 HRY589825 IBU589825 ILQ589825 IVM589825 JFI589825 JPE589825 JZA589825 KIW589825 KSS589825 LCO589825 LMK589825 LWG589825 MGC589825 MPY589825 MZU589825 NJQ589825 NTM589825 ODI589825 ONE589825 OXA589825 PGW589825 PQS589825 QAO589825 QKK589825 QUG589825 REC589825 RNY589825 RXU589825 SHQ589825 SRM589825 TBI589825 TLE589825 TVA589825 UEW589825 UOS589825 UYO589825 VIK589825 VSG589825 WCC589825 WLY589825 WVU589825 M655361 JI655361 TE655361 ADA655361 AMW655361 AWS655361 BGO655361 BQK655361 CAG655361 CKC655361 CTY655361 DDU655361 DNQ655361 DXM655361 EHI655361 ERE655361 FBA655361 FKW655361 FUS655361 GEO655361 GOK655361 GYG655361 HIC655361 HRY655361 IBU655361 ILQ655361 IVM655361 JFI655361 JPE655361 JZA655361 KIW655361 KSS655361 LCO655361 LMK655361 LWG655361 MGC655361 MPY655361 MZU655361 NJQ655361 NTM655361 ODI655361 ONE655361 OXA655361 PGW655361 PQS655361 QAO655361 QKK655361 QUG655361 REC655361 RNY655361 RXU655361 SHQ655361 SRM655361 TBI655361 TLE655361 TVA655361 UEW655361 UOS655361 UYO655361 VIK655361 VSG655361 WCC655361 WLY655361 WVU655361 M720897 JI720897 TE720897 ADA720897 AMW720897 AWS720897 BGO720897 BQK720897 CAG720897 CKC720897 CTY720897 DDU720897 DNQ720897 DXM720897 EHI720897 ERE720897 FBA720897 FKW720897 FUS720897 GEO720897 GOK720897 GYG720897 HIC720897 HRY720897 IBU720897 ILQ720897 IVM720897 JFI720897 JPE720897 JZA720897 KIW720897 KSS720897 LCO720897 LMK720897 LWG720897 MGC720897 MPY720897 MZU720897 NJQ720897 NTM720897 ODI720897 ONE720897 OXA720897 PGW720897 PQS720897 QAO720897 QKK720897 QUG720897 REC720897 RNY720897 RXU720897 SHQ720897 SRM720897 TBI720897 TLE720897 TVA720897 UEW720897 UOS720897 UYO720897 VIK720897 VSG720897 WCC720897 WLY720897 WVU720897 M786433 JI786433 TE786433 ADA786433 AMW786433 AWS786433 BGO786433 BQK786433 CAG786433 CKC786433 CTY786433 DDU786433 DNQ786433 DXM786433 EHI786433 ERE786433 FBA786433 FKW786433 FUS786433 GEO786433 GOK786433 GYG786433 HIC786433 HRY786433 IBU786433 ILQ786433 IVM786433 JFI786433 JPE786433 JZA786433 KIW786433 KSS786433 LCO786433 LMK786433 LWG786433 MGC786433 MPY786433 MZU786433 NJQ786433 NTM786433 ODI786433 ONE786433 OXA786433 PGW786433 PQS786433 QAO786433 QKK786433 QUG786433 REC786433 RNY786433 RXU786433 SHQ786433 SRM786433 TBI786433 TLE786433 TVA786433 UEW786433 UOS786433 UYO786433 VIK786433 VSG786433 WCC786433 WLY786433 WVU786433 M851969 JI851969 TE851969 ADA851969 AMW851969 AWS851969 BGO851969 BQK851969 CAG851969 CKC851969 CTY851969 DDU851969 DNQ851969 DXM851969 EHI851969 ERE851969 FBA851969 FKW851969 FUS851969 GEO851969 GOK851969 GYG851969 HIC851969 HRY851969 IBU851969 ILQ851969 IVM851969 JFI851969 JPE851969 JZA851969 KIW851969 KSS851969 LCO851969 LMK851969 LWG851969 MGC851969 MPY851969 MZU851969 NJQ851969 NTM851969 ODI851969 ONE851969 OXA851969 PGW851969 PQS851969 QAO851969 QKK851969 QUG851969 REC851969 RNY851969 RXU851969 SHQ851969 SRM851969 TBI851969 TLE851969 TVA851969 UEW851969 UOS851969 UYO851969 VIK851969 VSG851969 WCC851969 WLY851969 WVU851969 M917505 JI917505 TE917505 ADA917505 AMW917505 AWS917505 BGO917505 BQK917505 CAG917505 CKC917505 CTY917505 DDU917505 DNQ917505 DXM917505 EHI917505 ERE917505 FBA917505 FKW917505 FUS917505 GEO917505 GOK917505 GYG917505 HIC917505 HRY917505 IBU917505 ILQ917505 IVM917505 JFI917505 JPE917505 JZA917505 KIW917505 KSS917505 LCO917505 LMK917505 LWG917505 MGC917505 MPY917505 MZU917505 NJQ917505 NTM917505 ODI917505 ONE917505 OXA917505 PGW917505 PQS917505 QAO917505 QKK917505 QUG917505 REC917505 RNY917505 RXU917505 SHQ917505 SRM917505 TBI917505 TLE917505 TVA917505 UEW917505 UOS917505 UYO917505 VIK917505 VSG917505 WCC917505 WLY917505 WVU917505 M983041 JI983041 TE983041 ADA983041 AMW983041 AWS983041 BGO983041 BQK983041 CAG983041 CKC983041 CTY983041 DDU983041 DNQ983041 DXM983041 EHI983041 ERE983041 FBA983041 FKW983041 FUS983041 GEO983041 GOK983041 GYG983041 HIC983041 HRY983041 IBU983041 ILQ983041 IVM983041 JFI983041 JPE983041 JZA983041 KIW983041 KSS983041 LCO983041 LMK983041 LWG983041 MGC983041 MPY983041 MZU983041 NJQ983041 NTM983041 ODI983041 ONE983041 OXA983041 PGW983041 PQS983041 QAO983041 QKK983041 QUG983041 REC983041 RNY983041 RXU983041 SHQ983041 SRM983041 TBI983041 TLE983041 TVA983041 UEW983041 UOS983041 UYO983041 VIK983041 VSG983041 WCC983041 WLY983041">
      <formula1>100000</formula1>
      <formula2>500000</formula2>
    </dataValidation>
  </dataValidations>
  <pageMargins left="0.39370078740157483" right="0.39370078740157483" top="0.39370078740157483" bottom="0.39370078740157483" header="0.51181102362204722" footer="0.11811023622047245"/>
  <pageSetup paperSize="9" scale="59" orientation="landscape" r:id="rId1"/>
  <headerFooter alignWithMargins="0">
    <oddFooter>&amp;L&amp;"Arial,Fett"BNS confidentiel&amp;C&amp;D&amp;Rpage &amp;P</oddFooter>
  </headerFooter>
  <rowBreaks count="1" manualBreakCount="1">
    <brk id="50" max="16383" man="1"/>
  </rowBreaks>
  <drawing r:id="rId2"/>
  <extLst>
    <ext xmlns:x14="http://schemas.microsoft.com/office/spreadsheetml/2009/9/main" uri="{CCE6A557-97BC-4b89-ADB6-D9C93CAAB3DF}">
      <x14:dataValidations xmlns:xm="http://schemas.microsoft.com/office/excel/2006/main" count="1">
        <x14:dataValidation type="decimal" operator="notEqual" allowBlank="1" showInputMessage="1" showErrorMessage="1" errorTitle="Falsche Eingabe" error="Bitte keine Nullen eingeben">
          <x14:formula1>
            <xm:f>0</xm:f>
          </x14:formula1>
          <xm:sqref>H17:K21 JD17:JG21 SZ17:TC21 ACV17:ACY21 AMR17:AMU21 AWN17:AWQ21 BGJ17:BGM21 BQF17:BQI21 CAB17:CAE21 CJX17:CKA21 CTT17:CTW21 DDP17:DDS21 DNL17:DNO21 DXH17:DXK21 EHD17:EHG21 EQZ17:ERC21 FAV17:FAY21 FKR17:FKU21 FUN17:FUQ21 GEJ17:GEM21 GOF17:GOI21 GYB17:GYE21 HHX17:HIA21 HRT17:HRW21 IBP17:IBS21 ILL17:ILO21 IVH17:IVK21 JFD17:JFG21 JOZ17:JPC21 JYV17:JYY21 KIR17:KIU21 KSN17:KSQ21 LCJ17:LCM21 LMF17:LMI21 LWB17:LWE21 MFX17:MGA21 MPT17:MPW21 MZP17:MZS21 NJL17:NJO21 NTH17:NTK21 ODD17:ODG21 OMZ17:ONC21 OWV17:OWY21 PGR17:PGU21 PQN17:PQQ21 QAJ17:QAM21 QKF17:QKI21 QUB17:QUE21 RDX17:REA21 RNT17:RNW21 RXP17:RXS21 SHL17:SHO21 SRH17:SRK21 TBD17:TBG21 TKZ17:TLC21 TUV17:TUY21 UER17:UEU21 UON17:UOQ21 UYJ17:UYM21 VIF17:VII21 VSB17:VSE21 WBX17:WCA21 WLT17:WLW21 WVP17:WVS21 H65552:K65556 JD65552:JG65556 SZ65552:TC65556 ACV65552:ACY65556 AMR65552:AMU65556 AWN65552:AWQ65556 BGJ65552:BGM65556 BQF65552:BQI65556 CAB65552:CAE65556 CJX65552:CKA65556 CTT65552:CTW65556 DDP65552:DDS65556 DNL65552:DNO65556 DXH65552:DXK65556 EHD65552:EHG65556 EQZ65552:ERC65556 FAV65552:FAY65556 FKR65552:FKU65556 FUN65552:FUQ65556 GEJ65552:GEM65556 GOF65552:GOI65556 GYB65552:GYE65556 HHX65552:HIA65556 HRT65552:HRW65556 IBP65552:IBS65556 ILL65552:ILO65556 IVH65552:IVK65556 JFD65552:JFG65556 JOZ65552:JPC65556 JYV65552:JYY65556 KIR65552:KIU65556 KSN65552:KSQ65556 LCJ65552:LCM65556 LMF65552:LMI65556 LWB65552:LWE65556 MFX65552:MGA65556 MPT65552:MPW65556 MZP65552:MZS65556 NJL65552:NJO65556 NTH65552:NTK65556 ODD65552:ODG65556 OMZ65552:ONC65556 OWV65552:OWY65556 PGR65552:PGU65556 PQN65552:PQQ65556 QAJ65552:QAM65556 QKF65552:QKI65556 QUB65552:QUE65556 RDX65552:REA65556 RNT65552:RNW65556 RXP65552:RXS65556 SHL65552:SHO65556 SRH65552:SRK65556 TBD65552:TBG65556 TKZ65552:TLC65556 TUV65552:TUY65556 UER65552:UEU65556 UON65552:UOQ65556 UYJ65552:UYM65556 VIF65552:VII65556 VSB65552:VSE65556 WBX65552:WCA65556 WLT65552:WLW65556 WVP65552:WVS65556 H131088:K131092 JD131088:JG131092 SZ131088:TC131092 ACV131088:ACY131092 AMR131088:AMU131092 AWN131088:AWQ131092 BGJ131088:BGM131092 BQF131088:BQI131092 CAB131088:CAE131092 CJX131088:CKA131092 CTT131088:CTW131092 DDP131088:DDS131092 DNL131088:DNO131092 DXH131088:DXK131092 EHD131088:EHG131092 EQZ131088:ERC131092 FAV131088:FAY131092 FKR131088:FKU131092 FUN131088:FUQ131092 GEJ131088:GEM131092 GOF131088:GOI131092 GYB131088:GYE131092 HHX131088:HIA131092 HRT131088:HRW131092 IBP131088:IBS131092 ILL131088:ILO131092 IVH131088:IVK131092 JFD131088:JFG131092 JOZ131088:JPC131092 JYV131088:JYY131092 KIR131088:KIU131092 KSN131088:KSQ131092 LCJ131088:LCM131092 LMF131088:LMI131092 LWB131088:LWE131092 MFX131088:MGA131092 MPT131088:MPW131092 MZP131088:MZS131092 NJL131088:NJO131092 NTH131088:NTK131092 ODD131088:ODG131092 OMZ131088:ONC131092 OWV131088:OWY131092 PGR131088:PGU131092 PQN131088:PQQ131092 QAJ131088:QAM131092 QKF131088:QKI131092 QUB131088:QUE131092 RDX131088:REA131092 RNT131088:RNW131092 RXP131088:RXS131092 SHL131088:SHO131092 SRH131088:SRK131092 TBD131088:TBG131092 TKZ131088:TLC131092 TUV131088:TUY131092 UER131088:UEU131092 UON131088:UOQ131092 UYJ131088:UYM131092 VIF131088:VII131092 VSB131088:VSE131092 WBX131088:WCA131092 WLT131088:WLW131092 WVP131088:WVS131092 H196624:K196628 JD196624:JG196628 SZ196624:TC196628 ACV196624:ACY196628 AMR196624:AMU196628 AWN196624:AWQ196628 BGJ196624:BGM196628 BQF196624:BQI196628 CAB196624:CAE196628 CJX196624:CKA196628 CTT196624:CTW196628 DDP196624:DDS196628 DNL196624:DNO196628 DXH196624:DXK196628 EHD196624:EHG196628 EQZ196624:ERC196628 FAV196624:FAY196628 FKR196624:FKU196628 FUN196624:FUQ196628 GEJ196624:GEM196628 GOF196624:GOI196628 GYB196624:GYE196628 HHX196624:HIA196628 HRT196624:HRW196628 IBP196624:IBS196628 ILL196624:ILO196628 IVH196624:IVK196628 JFD196624:JFG196628 JOZ196624:JPC196628 JYV196624:JYY196628 KIR196624:KIU196628 KSN196624:KSQ196628 LCJ196624:LCM196628 LMF196624:LMI196628 LWB196624:LWE196628 MFX196624:MGA196628 MPT196624:MPW196628 MZP196624:MZS196628 NJL196624:NJO196628 NTH196624:NTK196628 ODD196624:ODG196628 OMZ196624:ONC196628 OWV196624:OWY196628 PGR196624:PGU196628 PQN196624:PQQ196628 QAJ196624:QAM196628 QKF196624:QKI196628 QUB196624:QUE196628 RDX196624:REA196628 RNT196624:RNW196628 RXP196624:RXS196628 SHL196624:SHO196628 SRH196624:SRK196628 TBD196624:TBG196628 TKZ196624:TLC196628 TUV196624:TUY196628 UER196624:UEU196628 UON196624:UOQ196628 UYJ196624:UYM196628 VIF196624:VII196628 VSB196624:VSE196628 WBX196624:WCA196628 WLT196624:WLW196628 WVP196624:WVS196628 H262160:K262164 JD262160:JG262164 SZ262160:TC262164 ACV262160:ACY262164 AMR262160:AMU262164 AWN262160:AWQ262164 BGJ262160:BGM262164 BQF262160:BQI262164 CAB262160:CAE262164 CJX262160:CKA262164 CTT262160:CTW262164 DDP262160:DDS262164 DNL262160:DNO262164 DXH262160:DXK262164 EHD262160:EHG262164 EQZ262160:ERC262164 FAV262160:FAY262164 FKR262160:FKU262164 FUN262160:FUQ262164 GEJ262160:GEM262164 GOF262160:GOI262164 GYB262160:GYE262164 HHX262160:HIA262164 HRT262160:HRW262164 IBP262160:IBS262164 ILL262160:ILO262164 IVH262160:IVK262164 JFD262160:JFG262164 JOZ262160:JPC262164 JYV262160:JYY262164 KIR262160:KIU262164 KSN262160:KSQ262164 LCJ262160:LCM262164 LMF262160:LMI262164 LWB262160:LWE262164 MFX262160:MGA262164 MPT262160:MPW262164 MZP262160:MZS262164 NJL262160:NJO262164 NTH262160:NTK262164 ODD262160:ODG262164 OMZ262160:ONC262164 OWV262160:OWY262164 PGR262160:PGU262164 PQN262160:PQQ262164 QAJ262160:QAM262164 QKF262160:QKI262164 QUB262160:QUE262164 RDX262160:REA262164 RNT262160:RNW262164 RXP262160:RXS262164 SHL262160:SHO262164 SRH262160:SRK262164 TBD262160:TBG262164 TKZ262160:TLC262164 TUV262160:TUY262164 UER262160:UEU262164 UON262160:UOQ262164 UYJ262160:UYM262164 VIF262160:VII262164 VSB262160:VSE262164 WBX262160:WCA262164 WLT262160:WLW262164 WVP262160:WVS262164 H327696:K327700 JD327696:JG327700 SZ327696:TC327700 ACV327696:ACY327700 AMR327696:AMU327700 AWN327696:AWQ327700 BGJ327696:BGM327700 BQF327696:BQI327700 CAB327696:CAE327700 CJX327696:CKA327700 CTT327696:CTW327700 DDP327696:DDS327700 DNL327696:DNO327700 DXH327696:DXK327700 EHD327696:EHG327700 EQZ327696:ERC327700 FAV327696:FAY327700 FKR327696:FKU327700 FUN327696:FUQ327700 GEJ327696:GEM327700 GOF327696:GOI327700 GYB327696:GYE327700 HHX327696:HIA327700 HRT327696:HRW327700 IBP327696:IBS327700 ILL327696:ILO327700 IVH327696:IVK327700 JFD327696:JFG327700 JOZ327696:JPC327700 JYV327696:JYY327700 KIR327696:KIU327700 KSN327696:KSQ327700 LCJ327696:LCM327700 LMF327696:LMI327700 LWB327696:LWE327700 MFX327696:MGA327700 MPT327696:MPW327700 MZP327696:MZS327700 NJL327696:NJO327700 NTH327696:NTK327700 ODD327696:ODG327700 OMZ327696:ONC327700 OWV327696:OWY327700 PGR327696:PGU327700 PQN327696:PQQ327700 QAJ327696:QAM327700 QKF327696:QKI327700 QUB327696:QUE327700 RDX327696:REA327700 RNT327696:RNW327700 RXP327696:RXS327700 SHL327696:SHO327700 SRH327696:SRK327700 TBD327696:TBG327700 TKZ327696:TLC327700 TUV327696:TUY327700 UER327696:UEU327700 UON327696:UOQ327700 UYJ327696:UYM327700 VIF327696:VII327700 VSB327696:VSE327700 WBX327696:WCA327700 WLT327696:WLW327700 WVP327696:WVS327700 H393232:K393236 JD393232:JG393236 SZ393232:TC393236 ACV393232:ACY393236 AMR393232:AMU393236 AWN393232:AWQ393236 BGJ393232:BGM393236 BQF393232:BQI393236 CAB393232:CAE393236 CJX393232:CKA393236 CTT393232:CTW393236 DDP393232:DDS393236 DNL393232:DNO393236 DXH393232:DXK393236 EHD393232:EHG393236 EQZ393232:ERC393236 FAV393232:FAY393236 FKR393232:FKU393236 FUN393232:FUQ393236 GEJ393232:GEM393236 GOF393232:GOI393236 GYB393232:GYE393236 HHX393232:HIA393236 HRT393232:HRW393236 IBP393232:IBS393236 ILL393232:ILO393236 IVH393232:IVK393236 JFD393232:JFG393236 JOZ393232:JPC393236 JYV393232:JYY393236 KIR393232:KIU393236 KSN393232:KSQ393236 LCJ393232:LCM393236 LMF393232:LMI393236 LWB393232:LWE393236 MFX393232:MGA393236 MPT393232:MPW393236 MZP393232:MZS393236 NJL393232:NJO393236 NTH393232:NTK393236 ODD393232:ODG393236 OMZ393232:ONC393236 OWV393232:OWY393236 PGR393232:PGU393236 PQN393232:PQQ393236 QAJ393232:QAM393236 QKF393232:QKI393236 QUB393232:QUE393236 RDX393232:REA393236 RNT393232:RNW393236 RXP393232:RXS393236 SHL393232:SHO393236 SRH393232:SRK393236 TBD393232:TBG393236 TKZ393232:TLC393236 TUV393232:TUY393236 UER393232:UEU393236 UON393232:UOQ393236 UYJ393232:UYM393236 VIF393232:VII393236 VSB393232:VSE393236 WBX393232:WCA393236 WLT393232:WLW393236 WVP393232:WVS393236 H458768:K458772 JD458768:JG458772 SZ458768:TC458772 ACV458768:ACY458772 AMR458768:AMU458772 AWN458768:AWQ458772 BGJ458768:BGM458772 BQF458768:BQI458772 CAB458768:CAE458772 CJX458768:CKA458772 CTT458768:CTW458772 DDP458768:DDS458772 DNL458768:DNO458772 DXH458768:DXK458772 EHD458768:EHG458772 EQZ458768:ERC458772 FAV458768:FAY458772 FKR458768:FKU458772 FUN458768:FUQ458772 GEJ458768:GEM458772 GOF458768:GOI458772 GYB458768:GYE458772 HHX458768:HIA458772 HRT458768:HRW458772 IBP458768:IBS458772 ILL458768:ILO458772 IVH458768:IVK458772 JFD458768:JFG458772 JOZ458768:JPC458772 JYV458768:JYY458772 KIR458768:KIU458772 KSN458768:KSQ458772 LCJ458768:LCM458772 LMF458768:LMI458772 LWB458768:LWE458772 MFX458768:MGA458772 MPT458768:MPW458772 MZP458768:MZS458772 NJL458768:NJO458772 NTH458768:NTK458772 ODD458768:ODG458772 OMZ458768:ONC458772 OWV458768:OWY458772 PGR458768:PGU458772 PQN458768:PQQ458772 QAJ458768:QAM458772 QKF458768:QKI458772 QUB458768:QUE458772 RDX458768:REA458772 RNT458768:RNW458772 RXP458768:RXS458772 SHL458768:SHO458772 SRH458768:SRK458772 TBD458768:TBG458772 TKZ458768:TLC458772 TUV458768:TUY458772 UER458768:UEU458772 UON458768:UOQ458772 UYJ458768:UYM458772 VIF458768:VII458772 VSB458768:VSE458772 WBX458768:WCA458772 WLT458768:WLW458772 WVP458768:WVS458772 H524304:K524308 JD524304:JG524308 SZ524304:TC524308 ACV524304:ACY524308 AMR524304:AMU524308 AWN524304:AWQ524308 BGJ524304:BGM524308 BQF524304:BQI524308 CAB524304:CAE524308 CJX524304:CKA524308 CTT524304:CTW524308 DDP524304:DDS524308 DNL524304:DNO524308 DXH524304:DXK524308 EHD524304:EHG524308 EQZ524304:ERC524308 FAV524304:FAY524308 FKR524304:FKU524308 FUN524304:FUQ524308 GEJ524304:GEM524308 GOF524304:GOI524308 GYB524304:GYE524308 HHX524304:HIA524308 HRT524304:HRW524308 IBP524304:IBS524308 ILL524304:ILO524308 IVH524304:IVK524308 JFD524304:JFG524308 JOZ524304:JPC524308 JYV524304:JYY524308 KIR524304:KIU524308 KSN524304:KSQ524308 LCJ524304:LCM524308 LMF524304:LMI524308 LWB524304:LWE524308 MFX524304:MGA524308 MPT524304:MPW524308 MZP524304:MZS524308 NJL524304:NJO524308 NTH524304:NTK524308 ODD524304:ODG524308 OMZ524304:ONC524308 OWV524304:OWY524308 PGR524304:PGU524308 PQN524304:PQQ524308 QAJ524304:QAM524308 QKF524304:QKI524308 QUB524304:QUE524308 RDX524304:REA524308 RNT524304:RNW524308 RXP524304:RXS524308 SHL524304:SHO524308 SRH524304:SRK524308 TBD524304:TBG524308 TKZ524304:TLC524308 TUV524304:TUY524308 UER524304:UEU524308 UON524304:UOQ524308 UYJ524304:UYM524308 VIF524304:VII524308 VSB524304:VSE524308 WBX524304:WCA524308 WLT524304:WLW524308 WVP524304:WVS524308 H589840:K589844 JD589840:JG589844 SZ589840:TC589844 ACV589840:ACY589844 AMR589840:AMU589844 AWN589840:AWQ589844 BGJ589840:BGM589844 BQF589840:BQI589844 CAB589840:CAE589844 CJX589840:CKA589844 CTT589840:CTW589844 DDP589840:DDS589844 DNL589840:DNO589844 DXH589840:DXK589844 EHD589840:EHG589844 EQZ589840:ERC589844 FAV589840:FAY589844 FKR589840:FKU589844 FUN589840:FUQ589844 GEJ589840:GEM589844 GOF589840:GOI589844 GYB589840:GYE589844 HHX589840:HIA589844 HRT589840:HRW589844 IBP589840:IBS589844 ILL589840:ILO589844 IVH589840:IVK589844 JFD589840:JFG589844 JOZ589840:JPC589844 JYV589840:JYY589844 KIR589840:KIU589844 KSN589840:KSQ589844 LCJ589840:LCM589844 LMF589840:LMI589844 LWB589840:LWE589844 MFX589840:MGA589844 MPT589840:MPW589844 MZP589840:MZS589844 NJL589840:NJO589844 NTH589840:NTK589844 ODD589840:ODG589844 OMZ589840:ONC589844 OWV589840:OWY589844 PGR589840:PGU589844 PQN589840:PQQ589844 QAJ589840:QAM589844 QKF589840:QKI589844 QUB589840:QUE589844 RDX589840:REA589844 RNT589840:RNW589844 RXP589840:RXS589844 SHL589840:SHO589844 SRH589840:SRK589844 TBD589840:TBG589844 TKZ589840:TLC589844 TUV589840:TUY589844 UER589840:UEU589844 UON589840:UOQ589844 UYJ589840:UYM589844 VIF589840:VII589844 VSB589840:VSE589844 WBX589840:WCA589844 WLT589840:WLW589844 WVP589840:WVS589844 H655376:K655380 JD655376:JG655380 SZ655376:TC655380 ACV655376:ACY655380 AMR655376:AMU655380 AWN655376:AWQ655380 BGJ655376:BGM655380 BQF655376:BQI655380 CAB655376:CAE655380 CJX655376:CKA655380 CTT655376:CTW655380 DDP655376:DDS655380 DNL655376:DNO655380 DXH655376:DXK655380 EHD655376:EHG655380 EQZ655376:ERC655380 FAV655376:FAY655380 FKR655376:FKU655380 FUN655376:FUQ655380 GEJ655376:GEM655380 GOF655376:GOI655380 GYB655376:GYE655380 HHX655376:HIA655380 HRT655376:HRW655380 IBP655376:IBS655380 ILL655376:ILO655380 IVH655376:IVK655380 JFD655376:JFG655380 JOZ655376:JPC655380 JYV655376:JYY655380 KIR655376:KIU655380 KSN655376:KSQ655380 LCJ655376:LCM655380 LMF655376:LMI655380 LWB655376:LWE655380 MFX655376:MGA655380 MPT655376:MPW655380 MZP655376:MZS655380 NJL655376:NJO655380 NTH655376:NTK655380 ODD655376:ODG655380 OMZ655376:ONC655380 OWV655376:OWY655380 PGR655376:PGU655380 PQN655376:PQQ655380 QAJ655376:QAM655380 QKF655376:QKI655380 QUB655376:QUE655380 RDX655376:REA655380 RNT655376:RNW655380 RXP655376:RXS655380 SHL655376:SHO655380 SRH655376:SRK655380 TBD655376:TBG655380 TKZ655376:TLC655380 TUV655376:TUY655380 UER655376:UEU655380 UON655376:UOQ655380 UYJ655376:UYM655380 VIF655376:VII655380 VSB655376:VSE655380 WBX655376:WCA655380 WLT655376:WLW655380 WVP655376:WVS655380 H720912:K720916 JD720912:JG720916 SZ720912:TC720916 ACV720912:ACY720916 AMR720912:AMU720916 AWN720912:AWQ720916 BGJ720912:BGM720916 BQF720912:BQI720916 CAB720912:CAE720916 CJX720912:CKA720916 CTT720912:CTW720916 DDP720912:DDS720916 DNL720912:DNO720916 DXH720912:DXK720916 EHD720912:EHG720916 EQZ720912:ERC720916 FAV720912:FAY720916 FKR720912:FKU720916 FUN720912:FUQ720916 GEJ720912:GEM720916 GOF720912:GOI720916 GYB720912:GYE720916 HHX720912:HIA720916 HRT720912:HRW720916 IBP720912:IBS720916 ILL720912:ILO720916 IVH720912:IVK720916 JFD720912:JFG720916 JOZ720912:JPC720916 JYV720912:JYY720916 KIR720912:KIU720916 KSN720912:KSQ720916 LCJ720912:LCM720916 LMF720912:LMI720916 LWB720912:LWE720916 MFX720912:MGA720916 MPT720912:MPW720916 MZP720912:MZS720916 NJL720912:NJO720916 NTH720912:NTK720916 ODD720912:ODG720916 OMZ720912:ONC720916 OWV720912:OWY720916 PGR720912:PGU720916 PQN720912:PQQ720916 QAJ720912:QAM720916 QKF720912:QKI720916 QUB720912:QUE720916 RDX720912:REA720916 RNT720912:RNW720916 RXP720912:RXS720916 SHL720912:SHO720916 SRH720912:SRK720916 TBD720912:TBG720916 TKZ720912:TLC720916 TUV720912:TUY720916 UER720912:UEU720916 UON720912:UOQ720916 UYJ720912:UYM720916 VIF720912:VII720916 VSB720912:VSE720916 WBX720912:WCA720916 WLT720912:WLW720916 WVP720912:WVS720916 H786448:K786452 JD786448:JG786452 SZ786448:TC786452 ACV786448:ACY786452 AMR786448:AMU786452 AWN786448:AWQ786452 BGJ786448:BGM786452 BQF786448:BQI786452 CAB786448:CAE786452 CJX786448:CKA786452 CTT786448:CTW786452 DDP786448:DDS786452 DNL786448:DNO786452 DXH786448:DXK786452 EHD786448:EHG786452 EQZ786448:ERC786452 FAV786448:FAY786452 FKR786448:FKU786452 FUN786448:FUQ786452 GEJ786448:GEM786452 GOF786448:GOI786452 GYB786448:GYE786452 HHX786448:HIA786452 HRT786448:HRW786452 IBP786448:IBS786452 ILL786448:ILO786452 IVH786448:IVK786452 JFD786448:JFG786452 JOZ786448:JPC786452 JYV786448:JYY786452 KIR786448:KIU786452 KSN786448:KSQ786452 LCJ786448:LCM786452 LMF786448:LMI786452 LWB786448:LWE786452 MFX786448:MGA786452 MPT786448:MPW786452 MZP786448:MZS786452 NJL786448:NJO786452 NTH786448:NTK786452 ODD786448:ODG786452 OMZ786448:ONC786452 OWV786448:OWY786452 PGR786448:PGU786452 PQN786448:PQQ786452 QAJ786448:QAM786452 QKF786448:QKI786452 QUB786448:QUE786452 RDX786448:REA786452 RNT786448:RNW786452 RXP786448:RXS786452 SHL786448:SHO786452 SRH786448:SRK786452 TBD786448:TBG786452 TKZ786448:TLC786452 TUV786448:TUY786452 UER786448:UEU786452 UON786448:UOQ786452 UYJ786448:UYM786452 VIF786448:VII786452 VSB786448:VSE786452 WBX786448:WCA786452 WLT786448:WLW786452 WVP786448:WVS786452 H851984:K851988 JD851984:JG851988 SZ851984:TC851988 ACV851984:ACY851988 AMR851984:AMU851988 AWN851984:AWQ851988 BGJ851984:BGM851988 BQF851984:BQI851988 CAB851984:CAE851988 CJX851984:CKA851988 CTT851984:CTW851988 DDP851984:DDS851988 DNL851984:DNO851988 DXH851984:DXK851988 EHD851984:EHG851988 EQZ851984:ERC851988 FAV851984:FAY851988 FKR851984:FKU851988 FUN851984:FUQ851988 GEJ851984:GEM851988 GOF851984:GOI851988 GYB851984:GYE851988 HHX851984:HIA851988 HRT851984:HRW851988 IBP851984:IBS851988 ILL851984:ILO851988 IVH851984:IVK851988 JFD851984:JFG851988 JOZ851984:JPC851988 JYV851984:JYY851988 KIR851984:KIU851988 KSN851984:KSQ851988 LCJ851984:LCM851988 LMF851984:LMI851988 LWB851984:LWE851988 MFX851984:MGA851988 MPT851984:MPW851988 MZP851984:MZS851988 NJL851984:NJO851988 NTH851984:NTK851988 ODD851984:ODG851988 OMZ851984:ONC851988 OWV851984:OWY851988 PGR851984:PGU851988 PQN851984:PQQ851988 QAJ851984:QAM851988 QKF851984:QKI851988 QUB851984:QUE851988 RDX851984:REA851988 RNT851984:RNW851988 RXP851984:RXS851988 SHL851984:SHO851988 SRH851984:SRK851988 TBD851984:TBG851988 TKZ851984:TLC851988 TUV851984:TUY851988 UER851984:UEU851988 UON851984:UOQ851988 UYJ851984:UYM851988 VIF851984:VII851988 VSB851984:VSE851988 WBX851984:WCA851988 WLT851984:WLW851988 WVP851984:WVS851988 H917520:K917524 JD917520:JG917524 SZ917520:TC917524 ACV917520:ACY917524 AMR917520:AMU917524 AWN917520:AWQ917524 BGJ917520:BGM917524 BQF917520:BQI917524 CAB917520:CAE917524 CJX917520:CKA917524 CTT917520:CTW917524 DDP917520:DDS917524 DNL917520:DNO917524 DXH917520:DXK917524 EHD917520:EHG917524 EQZ917520:ERC917524 FAV917520:FAY917524 FKR917520:FKU917524 FUN917520:FUQ917524 GEJ917520:GEM917524 GOF917520:GOI917524 GYB917520:GYE917524 HHX917520:HIA917524 HRT917520:HRW917524 IBP917520:IBS917524 ILL917520:ILO917524 IVH917520:IVK917524 JFD917520:JFG917524 JOZ917520:JPC917524 JYV917520:JYY917524 KIR917520:KIU917524 KSN917520:KSQ917524 LCJ917520:LCM917524 LMF917520:LMI917524 LWB917520:LWE917524 MFX917520:MGA917524 MPT917520:MPW917524 MZP917520:MZS917524 NJL917520:NJO917524 NTH917520:NTK917524 ODD917520:ODG917524 OMZ917520:ONC917524 OWV917520:OWY917524 PGR917520:PGU917524 PQN917520:PQQ917524 QAJ917520:QAM917524 QKF917520:QKI917524 QUB917520:QUE917524 RDX917520:REA917524 RNT917520:RNW917524 RXP917520:RXS917524 SHL917520:SHO917524 SRH917520:SRK917524 TBD917520:TBG917524 TKZ917520:TLC917524 TUV917520:TUY917524 UER917520:UEU917524 UON917520:UOQ917524 UYJ917520:UYM917524 VIF917520:VII917524 VSB917520:VSE917524 WBX917520:WCA917524 WLT917520:WLW917524 WVP917520:WVS917524 H983056:K983060 JD983056:JG983060 SZ983056:TC983060 ACV983056:ACY983060 AMR983056:AMU983060 AWN983056:AWQ983060 BGJ983056:BGM983060 BQF983056:BQI983060 CAB983056:CAE983060 CJX983056:CKA983060 CTT983056:CTW983060 DDP983056:DDS983060 DNL983056:DNO983060 DXH983056:DXK983060 EHD983056:EHG983060 EQZ983056:ERC983060 FAV983056:FAY983060 FKR983056:FKU983060 FUN983056:FUQ983060 GEJ983056:GEM983060 GOF983056:GOI983060 GYB983056:GYE983060 HHX983056:HIA983060 HRT983056:HRW983060 IBP983056:IBS983060 ILL983056:ILO983060 IVH983056:IVK983060 JFD983056:JFG983060 JOZ983056:JPC983060 JYV983056:JYY983060 KIR983056:KIU983060 KSN983056:KSQ983060 LCJ983056:LCM983060 LMF983056:LMI983060 LWB983056:LWE983060 MFX983056:MGA983060 MPT983056:MPW983060 MZP983056:MZS983060 NJL983056:NJO983060 NTH983056:NTK983060 ODD983056:ODG983060 OMZ983056:ONC983060 OWV983056:OWY983060 PGR983056:PGU983060 PQN983056:PQQ983060 QAJ983056:QAM983060 QKF983056:QKI983060 QUB983056:QUE983060 RDX983056:REA983060 RNT983056:RNW983060 RXP983056:RXS983060 SHL983056:SHO983060 SRH983056:SRK983060 TBD983056:TBG983060 TKZ983056:TLC983060 TUV983056:TUY983060 UER983056:UEU983060 UON983056:UOQ983060 UYJ983056:UYM983060 VIF983056:VII983060 VSB983056:VSE983060 WBX983056:WCA983060 WLT983056:WLW983060 WVP983056:WVS983060 H36:K41 JD36:JG41 SZ36:TC41 ACV36:ACY41 AMR36:AMU41 AWN36:AWQ41 BGJ36:BGM41 BQF36:BQI41 CAB36:CAE41 CJX36:CKA41 CTT36:CTW41 DDP36:DDS41 DNL36:DNO41 DXH36:DXK41 EHD36:EHG41 EQZ36:ERC41 FAV36:FAY41 FKR36:FKU41 FUN36:FUQ41 GEJ36:GEM41 GOF36:GOI41 GYB36:GYE41 HHX36:HIA41 HRT36:HRW41 IBP36:IBS41 ILL36:ILO41 IVH36:IVK41 JFD36:JFG41 JOZ36:JPC41 JYV36:JYY41 KIR36:KIU41 KSN36:KSQ41 LCJ36:LCM41 LMF36:LMI41 LWB36:LWE41 MFX36:MGA41 MPT36:MPW41 MZP36:MZS41 NJL36:NJO41 NTH36:NTK41 ODD36:ODG41 OMZ36:ONC41 OWV36:OWY41 PGR36:PGU41 PQN36:PQQ41 QAJ36:QAM41 QKF36:QKI41 QUB36:QUE41 RDX36:REA41 RNT36:RNW41 RXP36:RXS41 SHL36:SHO41 SRH36:SRK41 TBD36:TBG41 TKZ36:TLC41 TUV36:TUY41 UER36:UEU41 UON36:UOQ41 UYJ36:UYM41 VIF36:VII41 VSB36:VSE41 WBX36:WCA41 WLT36:WLW41 WVP36:WVS41 H65573:K65578 JD65573:JG65578 SZ65573:TC65578 ACV65573:ACY65578 AMR65573:AMU65578 AWN65573:AWQ65578 BGJ65573:BGM65578 BQF65573:BQI65578 CAB65573:CAE65578 CJX65573:CKA65578 CTT65573:CTW65578 DDP65573:DDS65578 DNL65573:DNO65578 DXH65573:DXK65578 EHD65573:EHG65578 EQZ65573:ERC65578 FAV65573:FAY65578 FKR65573:FKU65578 FUN65573:FUQ65578 GEJ65573:GEM65578 GOF65573:GOI65578 GYB65573:GYE65578 HHX65573:HIA65578 HRT65573:HRW65578 IBP65573:IBS65578 ILL65573:ILO65578 IVH65573:IVK65578 JFD65573:JFG65578 JOZ65573:JPC65578 JYV65573:JYY65578 KIR65573:KIU65578 KSN65573:KSQ65578 LCJ65573:LCM65578 LMF65573:LMI65578 LWB65573:LWE65578 MFX65573:MGA65578 MPT65573:MPW65578 MZP65573:MZS65578 NJL65573:NJO65578 NTH65573:NTK65578 ODD65573:ODG65578 OMZ65573:ONC65578 OWV65573:OWY65578 PGR65573:PGU65578 PQN65573:PQQ65578 QAJ65573:QAM65578 QKF65573:QKI65578 QUB65573:QUE65578 RDX65573:REA65578 RNT65573:RNW65578 RXP65573:RXS65578 SHL65573:SHO65578 SRH65573:SRK65578 TBD65573:TBG65578 TKZ65573:TLC65578 TUV65573:TUY65578 UER65573:UEU65578 UON65573:UOQ65578 UYJ65573:UYM65578 VIF65573:VII65578 VSB65573:VSE65578 WBX65573:WCA65578 WLT65573:WLW65578 WVP65573:WVS65578 H131109:K131114 JD131109:JG131114 SZ131109:TC131114 ACV131109:ACY131114 AMR131109:AMU131114 AWN131109:AWQ131114 BGJ131109:BGM131114 BQF131109:BQI131114 CAB131109:CAE131114 CJX131109:CKA131114 CTT131109:CTW131114 DDP131109:DDS131114 DNL131109:DNO131114 DXH131109:DXK131114 EHD131109:EHG131114 EQZ131109:ERC131114 FAV131109:FAY131114 FKR131109:FKU131114 FUN131109:FUQ131114 GEJ131109:GEM131114 GOF131109:GOI131114 GYB131109:GYE131114 HHX131109:HIA131114 HRT131109:HRW131114 IBP131109:IBS131114 ILL131109:ILO131114 IVH131109:IVK131114 JFD131109:JFG131114 JOZ131109:JPC131114 JYV131109:JYY131114 KIR131109:KIU131114 KSN131109:KSQ131114 LCJ131109:LCM131114 LMF131109:LMI131114 LWB131109:LWE131114 MFX131109:MGA131114 MPT131109:MPW131114 MZP131109:MZS131114 NJL131109:NJO131114 NTH131109:NTK131114 ODD131109:ODG131114 OMZ131109:ONC131114 OWV131109:OWY131114 PGR131109:PGU131114 PQN131109:PQQ131114 QAJ131109:QAM131114 QKF131109:QKI131114 QUB131109:QUE131114 RDX131109:REA131114 RNT131109:RNW131114 RXP131109:RXS131114 SHL131109:SHO131114 SRH131109:SRK131114 TBD131109:TBG131114 TKZ131109:TLC131114 TUV131109:TUY131114 UER131109:UEU131114 UON131109:UOQ131114 UYJ131109:UYM131114 VIF131109:VII131114 VSB131109:VSE131114 WBX131109:WCA131114 WLT131109:WLW131114 WVP131109:WVS131114 H196645:K196650 JD196645:JG196650 SZ196645:TC196650 ACV196645:ACY196650 AMR196645:AMU196650 AWN196645:AWQ196650 BGJ196645:BGM196650 BQF196645:BQI196650 CAB196645:CAE196650 CJX196645:CKA196650 CTT196645:CTW196650 DDP196645:DDS196650 DNL196645:DNO196650 DXH196645:DXK196650 EHD196645:EHG196650 EQZ196645:ERC196650 FAV196645:FAY196650 FKR196645:FKU196650 FUN196645:FUQ196650 GEJ196645:GEM196650 GOF196645:GOI196650 GYB196645:GYE196650 HHX196645:HIA196650 HRT196645:HRW196650 IBP196645:IBS196650 ILL196645:ILO196650 IVH196645:IVK196650 JFD196645:JFG196650 JOZ196645:JPC196650 JYV196645:JYY196650 KIR196645:KIU196650 KSN196645:KSQ196650 LCJ196645:LCM196650 LMF196645:LMI196650 LWB196645:LWE196650 MFX196645:MGA196650 MPT196645:MPW196650 MZP196645:MZS196650 NJL196645:NJO196650 NTH196645:NTK196650 ODD196645:ODG196650 OMZ196645:ONC196650 OWV196645:OWY196650 PGR196645:PGU196650 PQN196645:PQQ196650 QAJ196645:QAM196650 QKF196645:QKI196650 QUB196645:QUE196650 RDX196645:REA196650 RNT196645:RNW196650 RXP196645:RXS196650 SHL196645:SHO196650 SRH196645:SRK196650 TBD196645:TBG196650 TKZ196645:TLC196650 TUV196645:TUY196650 UER196645:UEU196650 UON196645:UOQ196650 UYJ196645:UYM196650 VIF196645:VII196650 VSB196645:VSE196650 WBX196645:WCA196650 WLT196645:WLW196650 WVP196645:WVS196650 H262181:K262186 JD262181:JG262186 SZ262181:TC262186 ACV262181:ACY262186 AMR262181:AMU262186 AWN262181:AWQ262186 BGJ262181:BGM262186 BQF262181:BQI262186 CAB262181:CAE262186 CJX262181:CKA262186 CTT262181:CTW262186 DDP262181:DDS262186 DNL262181:DNO262186 DXH262181:DXK262186 EHD262181:EHG262186 EQZ262181:ERC262186 FAV262181:FAY262186 FKR262181:FKU262186 FUN262181:FUQ262186 GEJ262181:GEM262186 GOF262181:GOI262186 GYB262181:GYE262186 HHX262181:HIA262186 HRT262181:HRW262186 IBP262181:IBS262186 ILL262181:ILO262186 IVH262181:IVK262186 JFD262181:JFG262186 JOZ262181:JPC262186 JYV262181:JYY262186 KIR262181:KIU262186 KSN262181:KSQ262186 LCJ262181:LCM262186 LMF262181:LMI262186 LWB262181:LWE262186 MFX262181:MGA262186 MPT262181:MPW262186 MZP262181:MZS262186 NJL262181:NJO262186 NTH262181:NTK262186 ODD262181:ODG262186 OMZ262181:ONC262186 OWV262181:OWY262186 PGR262181:PGU262186 PQN262181:PQQ262186 QAJ262181:QAM262186 QKF262181:QKI262186 QUB262181:QUE262186 RDX262181:REA262186 RNT262181:RNW262186 RXP262181:RXS262186 SHL262181:SHO262186 SRH262181:SRK262186 TBD262181:TBG262186 TKZ262181:TLC262186 TUV262181:TUY262186 UER262181:UEU262186 UON262181:UOQ262186 UYJ262181:UYM262186 VIF262181:VII262186 VSB262181:VSE262186 WBX262181:WCA262186 WLT262181:WLW262186 WVP262181:WVS262186 H327717:K327722 JD327717:JG327722 SZ327717:TC327722 ACV327717:ACY327722 AMR327717:AMU327722 AWN327717:AWQ327722 BGJ327717:BGM327722 BQF327717:BQI327722 CAB327717:CAE327722 CJX327717:CKA327722 CTT327717:CTW327722 DDP327717:DDS327722 DNL327717:DNO327722 DXH327717:DXK327722 EHD327717:EHG327722 EQZ327717:ERC327722 FAV327717:FAY327722 FKR327717:FKU327722 FUN327717:FUQ327722 GEJ327717:GEM327722 GOF327717:GOI327722 GYB327717:GYE327722 HHX327717:HIA327722 HRT327717:HRW327722 IBP327717:IBS327722 ILL327717:ILO327722 IVH327717:IVK327722 JFD327717:JFG327722 JOZ327717:JPC327722 JYV327717:JYY327722 KIR327717:KIU327722 KSN327717:KSQ327722 LCJ327717:LCM327722 LMF327717:LMI327722 LWB327717:LWE327722 MFX327717:MGA327722 MPT327717:MPW327722 MZP327717:MZS327722 NJL327717:NJO327722 NTH327717:NTK327722 ODD327717:ODG327722 OMZ327717:ONC327722 OWV327717:OWY327722 PGR327717:PGU327722 PQN327717:PQQ327722 QAJ327717:QAM327722 QKF327717:QKI327722 QUB327717:QUE327722 RDX327717:REA327722 RNT327717:RNW327722 RXP327717:RXS327722 SHL327717:SHO327722 SRH327717:SRK327722 TBD327717:TBG327722 TKZ327717:TLC327722 TUV327717:TUY327722 UER327717:UEU327722 UON327717:UOQ327722 UYJ327717:UYM327722 VIF327717:VII327722 VSB327717:VSE327722 WBX327717:WCA327722 WLT327717:WLW327722 WVP327717:WVS327722 H393253:K393258 JD393253:JG393258 SZ393253:TC393258 ACV393253:ACY393258 AMR393253:AMU393258 AWN393253:AWQ393258 BGJ393253:BGM393258 BQF393253:BQI393258 CAB393253:CAE393258 CJX393253:CKA393258 CTT393253:CTW393258 DDP393253:DDS393258 DNL393253:DNO393258 DXH393253:DXK393258 EHD393253:EHG393258 EQZ393253:ERC393258 FAV393253:FAY393258 FKR393253:FKU393258 FUN393253:FUQ393258 GEJ393253:GEM393258 GOF393253:GOI393258 GYB393253:GYE393258 HHX393253:HIA393258 HRT393253:HRW393258 IBP393253:IBS393258 ILL393253:ILO393258 IVH393253:IVK393258 JFD393253:JFG393258 JOZ393253:JPC393258 JYV393253:JYY393258 KIR393253:KIU393258 KSN393253:KSQ393258 LCJ393253:LCM393258 LMF393253:LMI393258 LWB393253:LWE393258 MFX393253:MGA393258 MPT393253:MPW393258 MZP393253:MZS393258 NJL393253:NJO393258 NTH393253:NTK393258 ODD393253:ODG393258 OMZ393253:ONC393258 OWV393253:OWY393258 PGR393253:PGU393258 PQN393253:PQQ393258 QAJ393253:QAM393258 QKF393253:QKI393258 QUB393253:QUE393258 RDX393253:REA393258 RNT393253:RNW393258 RXP393253:RXS393258 SHL393253:SHO393258 SRH393253:SRK393258 TBD393253:TBG393258 TKZ393253:TLC393258 TUV393253:TUY393258 UER393253:UEU393258 UON393253:UOQ393258 UYJ393253:UYM393258 VIF393253:VII393258 VSB393253:VSE393258 WBX393253:WCA393258 WLT393253:WLW393258 WVP393253:WVS393258 H458789:K458794 JD458789:JG458794 SZ458789:TC458794 ACV458789:ACY458794 AMR458789:AMU458794 AWN458789:AWQ458794 BGJ458789:BGM458794 BQF458789:BQI458794 CAB458789:CAE458794 CJX458789:CKA458794 CTT458789:CTW458794 DDP458789:DDS458794 DNL458789:DNO458794 DXH458789:DXK458794 EHD458789:EHG458794 EQZ458789:ERC458794 FAV458789:FAY458794 FKR458789:FKU458794 FUN458789:FUQ458794 GEJ458789:GEM458794 GOF458789:GOI458794 GYB458789:GYE458794 HHX458789:HIA458794 HRT458789:HRW458794 IBP458789:IBS458794 ILL458789:ILO458794 IVH458789:IVK458794 JFD458789:JFG458794 JOZ458789:JPC458794 JYV458789:JYY458794 KIR458789:KIU458794 KSN458789:KSQ458794 LCJ458789:LCM458794 LMF458789:LMI458794 LWB458789:LWE458794 MFX458789:MGA458794 MPT458789:MPW458794 MZP458789:MZS458794 NJL458789:NJO458794 NTH458789:NTK458794 ODD458789:ODG458794 OMZ458789:ONC458794 OWV458789:OWY458794 PGR458789:PGU458794 PQN458789:PQQ458794 QAJ458789:QAM458794 QKF458789:QKI458794 QUB458789:QUE458794 RDX458789:REA458794 RNT458789:RNW458794 RXP458789:RXS458794 SHL458789:SHO458794 SRH458789:SRK458794 TBD458789:TBG458794 TKZ458789:TLC458794 TUV458789:TUY458794 UER458789:UEU458794 UON458789:UOQ458794 UYJ458789:UYM458794 VIF458789:VII458794 VSB458789:VSE458794 WBX458789:WCA458794 WLT458789:WLW458794 WVP458789:WVS458794 H524325:K524330 JD524325:JG524330 SZ524325:TC524330 ACV524325:ACY524330 AMR524325:AMU524330 AWN524325:AWQ524330 BGJ524325:BGM524330 BQF524325:BQI524330 CAB524325:CAE524330 CJX524325:CKA524330 CTT524325:CTW524330 DDP524325:DDS524330 DNL524325:DNO524330 DXH524325:DXK524330 EHD524325:EHG524330 EQZ524325:ERC524330 FAV524325:FAY524330 FKR524325:FKU524330 FUN524325:FUQ524330 GEJ524325:GEM524330 GOF524325:GOI524330 GYB524325:GYE524330 HHX524325:HIA524330 HRT524325:HRW524330 IBP524325:IBS524330 ILL524325:ILO524330 IVH524325:IVK524330 JFD524325:JFG524330 JOZ524325:JPC524330 JYV524325:JYY524330 KIR524325:KIU524330 KSN524325:KSQ524330 LCJ524325:LCM524330 LMF524325:LMI524330 LWB524325:LWE524330 MFX524325:MGA524330 MPT524325:MPW524330 MZP524325:MZS524330 NJL524325:NJO524330 NTH524325:NTK524330 ODD524325:ODG524330 OMZ524325:ONC524330 OWV524325:OWY524330 PGR524325:PGU524330 PQN524325:PQQ524330 QAJ524325:QAM524330 QKF524325:QKI524330 QUB524325:QUE524330 RDX524325:REA524330 RNT524325:RNW524330 RXP524325:RXS524330 SHL524325:SHO524330 SRH524325:SRK524330 TBD524325:TBG524330 TKZ524325:TLC524330 TUV524325:TUY524330 UER524325:UEU524330 UON524325:UOQ524330 UYJ524325:UYM524330 VIF524325:VII524330 VSB524325:VSE524330 WBX524325:WCA524330 WLT524325:WLW524330 WVP524325:WVS524330 H589861:K589866 JD589861:JG589866 SZ589861:TC589866 ACV589861:ACY589866 AMR589861:AMU589866 AWN589861:AWQ589866 BGJ589861:BGM589866 BQF589861:BQI589866 CAB589861:CAE589866 CJX589861:CKA589866 CTT589861:CTW589866 DDP589861:DDS589866 DNL589861:DNO589866 DXH589861:DXK589866 EHD589861:EHG589866 EQZ589861:ERC589866 FAV589861:FAY589866 FKR589861:FKU589866 FUN589861:FUQ589866 GEJ589861:GEM589866 GOF589861:GOI589866 GYB589861:GYE589866 HHX589861:HIA589866 HRT589861:HRW589866 IBP589861:IBS589866 ILL589861:ILO589866 IVH589861:IVK589866 JFD589861:JFG589866 JOZ589861:JPC589866 JYV589861:JYY589866 KIR589861:KIU589866 KSN589861:KSQ589866 LCJ589861:LCM589866 LMF589861:LMI589866 LWB589861:LWE589866 MFX589861:MGA589866 MPT589861:MPW589866 MZP589861:MZS589866 NJL589861:NJO589866 NTH589861:NTK589866 ODD589861:ODG589866 OMZ589861:ONC589866 OWV589861:OWY589866 PGR589861:PGU589866 PQN589861:PQQ589866 QAJ589861:QAM589866 QKF589861:QKI589866 QUB589861:QUE589866 RDX589861:REA589866 RNT589861:RNW589866 RXP589861:RXS589866 SHL589861:SHO589866 SRH589861:SRK589866 TBD589861:TBG589866 TKZ589861:TLC589866 TUV589861:TUY589866 UER589861:UEU589866 UON589861:UOQ589866 UYJ589861:UYM589866 VIF589861:VII589866 VSB589861:VSE589866 WBX589861:WCA589866 WLT589861:WLW589866 WVP589861:WVS589866 H655397:K655402 JD655397:JG655402 SZ655397:TC655402 ACV655397:ACY655402 AMR655397:AMU655402 AWN655397:AWQ655402 BGJ655397:BGM655402 BQF655397:BQI655402 CAB655397:CAE655402 CJX655397:CKA655402 CTT655397:CTW655402 DDP655397:DDS655402 DNL655397:DNO655402 DXH655397:DXK655402 EHD655397:EHG655402 EQZ655397:ERC655402 FAV655397:FAY655402 FKR655397:FKU655402 FUN655397:FUQ655402 GEJ655397:GEM655402 GOF655397:GOI655402 GYB655397:GYE655402 HHX655397:HIA655402 HRT655397:HRW655402 IBP655397:IBS655402 ILL655397:ILO655402 IVH655397:IVK655402 JFD655397:JFG655402 JOZ655397:JPC655402 JYV655397:JYY655402 KIR655397:KIU655402 KSN655397:KSQ655402 LCJ655397:LCM655402 LMF655397:LMI655402 LWB655397:LWE655402 MFX655397:MGA655402 MPT655397:MPW655402 MZP655397:MZS655402 NJL655397:NJO655402 NTH655397:NTK655402 ODD655397:ODG655402 OMZ655397:ONC655402 OWV655397:OWY655402 PGR655397:PGU655402 PQN655397:PQQ655402 QAJ655397:QAM655402 QKF655397:QKI655402 QUB655397:QUE655402 RDX655397:REA655402 RNT655397:RNW655402 RXP655397:RXS655402 SHL655397:SHO655402 SRH655397:SRK655402 TBD655397:TBG655402 TKZ655397:TLC655402 TUV655397:TUY655402 UER655397:UEU655402 UON655397:UOQ655402 UYJ655397:UYM655402 VIF655397:VII655402 VSB655397:VSE655402 WBX655397:WCA655402 WLT655397:WLW655402 WVP655397:WVS655402 H720933:K720938 JD720933:JG720938 SZ720933:TC720938 ACV720933:ACY720938 AMR720933:AMU720938 AWN720933:AWQ720938 BGJ720933:BGM720938 BQF720933:BQI720938 CAB720933:CAE720938 CJX720933:CKA720938 CTT720933:CTW720938 DDP720933:DDS720938 DNL720933:DNO720938 DXH720933:DXK720938 EHD720933:EHG720938 EQZ720933:ERC720938 FAV720933:FAY720938 FKR720933:FKU720938 FUN720933:FUQ720938 GEJ720933:GEM720938 GOF720933:GOI720938 GYB720933:GYE720938 HHX720933:HIA720938 HRT720933:HRW720938 IBP720933:IBS720938 ILL720933:ILO720938 IVH720933:IVK720938 JFD720933:JFG720938 JOZ720933:JPC720938 JYV720933:JYY720938 KIR720933:KIU720938 KSN720933:KSQ720938 LCJ720933:LCM720938 LMF720933:LMI720938 LWB720933:LWE720938 MFX720933:MGA720938 MPT720933:MPW720938 MZP720933:MZS720938 NJL720933:NJO720938 NTH720933:NTK720938 ODD720933:ODG720938 OMZ720933:ONC720938 OWV720933:OWY720938 PGR720933:PGU720938 PQN720933:PQQ720938 QAJ720933:QAM720938 QKF720933:QKI720938 QUB720933:QUE720938 RDX720933:REA720938 RNT720933:RNW720938 RXP720933:RXS720938 SHL720933:SHO720938 SRH720933:SRK720938 TBD720933:TBG720938 TKZ720933:TLC720938 TUV720933:TUY720938 UER720933:UEU720938 UON720933:UOQ720938 UYJ720933:UYM720938 VIF720933:VII720938 VSB720933:VSE720938 WBX720933:WCA720938 WLT720933:WLW720938 WVP720933:WVS720938 H786469:K786474 JD786469:JG786474 SZ786469:TC786474 ACV786469:ACY786474 AMR786469:AMU786474 AWN786469:AWQ786474 BGJ786469:BGM786474 BQF786469:BQI786474 CAB786469:CAE786474 CJX786469:CKA786474 CTT786469:CTW786474 DDP786469:DDS786474 DNL786469:DNO786474 DXH786469:DXK786474 EHD786469:EHG786474 EQZ786469:ERC786474 FAV786469:FAY786474 FKR786469:FKU786474 FUN786469:FUQ786474 GEJ786469:GEM786474 GOF786469:GOI786474 GYB786469:GYE786474 HHX786469:HIA786474 HRT786469:HRW786474 IBP786469:IBS786474 ILL786469:ILO786474 IVH786469:IVK786474 JFD786469:JFG786474 JOZ786469:JPC786474 JYV786469:JYY786474 KIR786469:KIU786474 KSN786469:KSQ786474 LCJ786469:LCM786474 LMF786469:LMI786474 LWB786469:LWE786474 MFX786469:MGA786474 MPT786469:MPW786474 MZP786469:MZS786474 NJL786469:NJO786474 NTH786469:NTK786474 ODD786469:ODG786474 OMZ786469:ONC786474 OWV786469:OWY786474 PGR786469:PGU786474 PQN786469:PQQ786474 QAJ786469:QAM786474 QKF786469:QKI786474 QUB786469:QUE786474 RDX786469:REA786474 RNT786469:RNW786474 RXP786469:RXS786474 SHL786469:SHO786474 SRH786469:SRK786474 TBD786469:TBG786474 TKZ786469:TLC786474 TUV786469:TUY786474 UER786469:UEU786474 UON786469:UOQ786474 UYJ786469:UYM786474 VIF786469:VII786474 VSB786469:VSE786474 WBX786469:WCA786474 WLT786469:WLW786474 WVP786469:WVS786474 H852005:K852010 JD852005:JG852010 SZ852005:TC852010 ACV852005:ACY852010 AMR852005:AMU852010 AWN852005:AWQ852010 BGJ852005:BGM852010 BQF852005:BQI852010 CAB852005:CAE852010 CJX852005:CKA852010 CTT852005:CTW852010 DDP852005:DDS852010 DNL852005:DNO852010 DXH852005:DXK852010 EHD852005:EHG852010 EQZ852005:ERC852010 FAV852005:FAY852010 FKR852005:FKU852010 FUN852005:FUQ852010 GEJ852005:GEM852010 GOF852005:GOI852010 GYB852005:GYE852010 HHX852005:HIA852010 HRT852005:HRW852010 IBP852005:IBS852010 ILL852005:ILO852010 IVH852005:IVK852010 JFD852005:JFG852010 JOZ852005:JPC852010 JYV852005:JYY852010 KIR852005:KIU852010 KSN852005:KSQ852010 LCJ852005:LCM852010 LMF852005:LMI852010 LWB852005:LWE852010 MFX852005:MGA852010 MPT852005:MPW852010 MZP852005:MZS852010 NJL852005:NJO852010 NTH852005:NTK852010 ODD852005:ODG852010 OMZ852005:ONC852010 OWV852005:OWY852010 PGR852005:PGU852010 PQN852005:PQQ852010 QAJ852005:QAM852010 QKF852005:QKI852010 QUB852005:QUE852010 RDX852005:REA852010 RNT852005:RNW852010 RXP852005:RXS852010 SHL852005:SHO852010 SRH852005:SRK852010 TBD852005:TBG852010 TKZ852005:TLC852010 TUV852005:TUY852010 UER852005:UEU852010 UON852005:UOQ852010 UYJ852005:UYM852010 VIF852005:VII852010 VSB852005:VSE852010 WBX852005:WCA852010 WLT852005:WLW852010 WVP852005:WVS852010 H917541:K917546 JD917541:JG917546 SZ917541:TC917546 ACV917541:ACY917546 AMR917541:AMU917546 AWN917541:AWQ917546 BGJ917541:BGM917546 BQF917541:BQI917546 CAB917541:CAE917546 CJX917541:CKA917546 CTT917541:CTW917546 DDP917541:DDS917546 DNL917541:DNO917546 DXH917541:DXK917546 EHD917541:EHG917546 EQZ917541:ERC917546 FAV917541:FAY917546 FKR917541:FKU917546 FUN917541:FUQ917546 GEJ917541:GEM917546 GOF917541:GOI917546 GYB917541:GYE917546 HHX917541:HIA917546 HRT917541:HRW917546 IBP917541:IBS917546 ILL917541:ILO917546 IVH917541:IVK917546 JFD917541:JFG917546 JOZ917541:JPC917546 JYV917541:JYY917546 KIR917541:KIU917546 KSN917541:KSQ917546 LCJ917541:LCM917546 LMF917541:LMI917546 LWB917541:LWE917546 MFX917541:MGA917546 MPT917541:MPW917546 MZP917541:MZS917546 NJL917541:NJO917546 NTH917541:NTK917546 ODD917541:ODG917546 OMZ917541:ONC917546 OWV917541:OWY917546 PGR917541:PGU917546 PQN917541:PQQ917546 QAJ917541:QAM917546 QKF917541:QKI917546 QUB917541:QUE917546 RDX917541:REA917546 RNT917541:RNW917546 RXP917541:RXS917546 SHL917541:SHO917546 SRH917541:SRK917546 TBD917541:TBG917546 TKZ917541:TLC917546 TUV917541:TUY917546 UER917541:UEU917546 UON917541:UOQ917546 UYJ917541:UYM917546 VIF917541:VII917546 VSB917541:VSE917546 WBX917541:WCA917546 WLT917541:WLW917546 WVP917541:WVS917546 H983077:K983082 JD983077:JG983082 SZ983077:TC983082 ACV983077:ACY983082 AMR983077:AMU983082 AWN983077:AWQ983082 BGJ983077:BGM983082 BQF983077:BQI983082 CAB983077:CAE983082 CJX983077:CKA983082 CTT983077:CTW983082 DDP983077:DDS983082 DNL983077:DNO983082 DXH983077:DXK983082 EHD983077:EHG983082 EQZ983077:ERC983082 FAV983077:FAY983082 FKR983077:FKU983082 FUN983077:FUQ983082 GEJ983077:GEM983082 GOF983077:GOI983082 GYB983077:GYE983082 HHX983077:HIA983082 HRT983077:HRW983082 IBP983077:IBS983082 ILL983077:ILO983082 IVH983077:IVK983082 JFD983077:JFG983082 JOZ983077:JPC983082 JYV983077:JYY983082 KIR983077:KIU983082 KSN983077:KSQ983082 LCJ983077:LCM983082 LMF983077:LMI983082 LWB983077:LWE983082 MFX983077:MGA983082 MPT983077:MPW983082 MZP983077:MZS983082 NJL983077:NJO983082 NTH983077:NTK983082 ODD983077:ODG983082 OMZ983077:ONC983082 OWV983077:OWY983082 PGR983077:PGU983082 PQN983077:PQQ983082 QAJ983077:QAM983082 QKF983077:QKI983082 QUB983077:QUE983082 RDX983077:REA983082 RNT983077:RNW983082 RXP983077:RXS983082 SHL983077:SHO983082 SRH983077:SRK983082 TBD983077:TBG983082 TKZ983077:TLC983082 TUV983077:TUY983082 UER983077:UEU983082 UON983077:UOQ983082 UYJ983077:UYM983082 VIF983077:VII983082 VSB983077:VSE983082 WBX983077:WCA983082 WLT983077:WLW983082 WVP983077:WVS983082 J31:J33 JF31:JF33 TB31:TB33 ACX31:ACX33 AMT31:AMT33 AWP31:AWP33 BGL31:BGL33 BQH31:BQH33 CAD31:CAD33 CJZ31:CJZ33 CTV31:CTV33 DDR31:DDR33 DNN31:DNN33 DXJ31:DXJ33 EHF31:EHF33 ERB31:ERB33 FAX31:FAX33 FKT31:FKT33 FUP31:FUP33 GEL31:GEL33 GOH31:GOH33 GYD31:GYD33 HHZ31:HHZ33 HRV31:HRV33 IBR31:IBR33 ILN31:ILN33 IVJ31:IVJ33 JFF31:JFF33 JPB31:JPB33 JYX31:JYX33 KIT31:KIT33 KSP31:KSP33 LCL31:LCL33 LMH31:LMH33 LWD31:LWD33 MFZ31:MFZ33 MPV31:MPV33 MZR31:MZR33 NJN31:NJN33 NTJ31:NTJ33 ODF31:ODF33 ONB31:ONB33 OWX31:OWX33 PGT31:PGT33 PQP31:PQP33 QAL31:QAL33 QKH31:QKH33 QUD31:QUD33 RDZ31:RDZ33 RNV31:RNV33 RXR31:RXR33 SHN31:SHN33 SRJ31:SRJ33 TBF31:TBF33 TLB31:TLB33 TUX31:TUX33 UET31:UET33 UOP31:UOP33 UYL31:UYL33 VIH31:VIH33 VSD31:VSD33 WBZ31:WBZ33 WLV31:WLV33 WVR31:WVR33 J65568:J65570 JF65568:JF65570 TB65568:TB65570 ACX65568:ACX65570 AMT65568:AMT65570 AWP65568:AWP65570 BGL65568:BGL65570 BQH65568:BQH65570 CAD65568:CAD65570 CJZ65568:CJZ65570 CTV65568:CTV65570 DDR65568:DDR65570 DNN65568:DNN65570 DXJ65568:DXJ65570 EHF65568:EHF65570 ERB65568:ERB65570 FAX65568:FAX65570 FKT65568:FKT65570 FUP65568:FUP65570 GEL65568:GEL65570 GOH65568:GOH65570 GYD65568:GYD65570 HHZ65568:HHZ65570 HRV65568:HRV65570 IBR65568:IBR65570 ILN65568:ILN65570 IVJ65568:IVJ65570 JFF65568:JFF65570 JPB65568:JPB65570 JYX65568:JYX65570 KIT65568:KIT65570 KSP65568:KSP65570 LCL65568:LCL65570 LMH65568:LMH65570 LWD65568:LWD65570 MFZ65568:MFZ65570 MPV65568:MPV65570 MZR65568:MZR65570 NJN65568:NJN65570 NTJ65568:NTJ65570 ODF65568:ODF65570 ONB65568:ONB65570 OWX65568:OWX65570 PGT65568:PGT65570 PQP65568:PQP65570 QAL65568:QAL65570 QKH65568:QKH65570 QUD65568:QUD65570 RDZ65568:RDZ65570 RNV65568:RNV65570 RXR65568:RXR65570 SHN65568:SHN65570 SRJ65568:SRJ65570 TBF65568:TBF65570 TLB65568:TLB65570 TUX65568:TUX65570 UET65568:UET65570 UOP65568:UOP65570 UYL65568:UYL65570 VIH65568:VIH65570 VSD65568:VSD65570 WBZ65568:WBZ65570 WLV65568:WLV65570 WVR65568:WVR65570 J131104:J131106 JF131104:JF131106 TB131104:TB131106 ACX131104:ACX131106 AMT131104:AMT131106 AWP131104:AWP131106 BGL131104:BGL131106 BQH131104:BQH131106 CAD131104:CAD131106 CJZ131104:CJZ131106 CTV131104:CTV131106 DDR131104:DDR131106 DNN131104:DNN131106 DXJ131104:DXJ131106 EHF131104:EHF131106 ERB131104:ERB131106 FAX131104:FAX131106 FKT131104:FKT131106 FUP131104:FUP131106 GEL131104:GEL131106 GOH131104:GOH131106 GYD131104:GYD131106 HHZ131104:HHZ131106 HRV131104:HRV131106 IBR131104:IBR131106 ILN131104:ILN131106 IVJ131104:IVJ131106 JFF131104:JFF131106 JPB131104:JPB131106 JYX131104:JYX131106 KIT131104:KIT131106 KSP131104:KSP131106 LCL131104:LCL131106 LMH131104:LMH131106 LWD131104:LWD131106 MFZ131104:MFZ131106 MPV131104:MPV131106 MZR131104:MZR131106 NJN131104:NJN131106 NTJ131104:NTJ131106 ODF131104:ODF131106 ONB131104:ONB131106 OWX131104:OWX131106 PGT131104:PGT131106 PQP131104:PQP131106 QAL131104:QAL131106 QKH131104:QKH131106 QUD131104:QUD131106 RDZ131104:RDZ131106 RNV131104:RNV131106 RXR131104:RXR131106 SHN131104:SHN131106 SRJ131104:SRJ131106 TBF131104:TBF131106 TLB131104:TLB131106 TUX131104:TUX131106 UET131104:UET131106 UOP131104:UOP131106 UYL131104:UYL131106 VIH131104:VIH131106 VSD131104:VSD131106 WBZ131104:WBZ131106 WLV131104:WLV131106 WVR131104:WVR131106 J196640:J196642 JF196640:JF196642 TB196640:TB196642 ACX196640:ACX196642 AMT196640:AMT196642 AWP196640:AWP196642 BGL196640:BGL196642 BQH196640:BQH196642 CAD196640:CAD196642 CJZ196640:CJZ196642 CTV196640:CTV196642 DDR196640:DDR196642 DNN196640:DNN196642 DXJ196640:DXJ196642 EHF196640:EHF196642 ERB196640:ERB196642 FAX196640:FAX196642 FKT196640:FKT196642 FUP196640:FUP196642 GEL196640:GEL196642 GOH196640:GOH196642 GYD196640:GYD196642 HHZ196640:HHZ196642 HRV196640:HRV196642 IBR196640:IBR196642 ILN196640:ILN196642 IVJ196640:IVJ196642 JFF196640:JFF196642 JPB196640:JPB196642 JYX196640:JYX196642 KIT196640:KIT196642 KSP196640:KSP196642 LCL196640:LCL196642 LMH196640:LMH196642 LWD196640:LWD196642 MFZ196640:MFZ196642 MPV196640:MPV196642 MZR196640:MZR196642 NJN196640:NJN196642 NTJ196640:NTJ196642 ODF196640:ODF196642 ONB196640:ONB196642 OWX196640:OWX196642 PGT196640:PGT196642 PQP196640:PQP196642 QAL196640:QAL196642 QKH196640:QKH196642 QUD196640:QUD196642 RDZ196640:RDZ196642 RNV196640:RNV196642 RXR196640:RXR196642 SHN196640:SHN196642 SRJ196640:SRJ196642 TBF196640:TBF196642 TLB196640:TLB196642 TUX196640:TUX196642 UET196640:UET196642 UOP196640:UOP196642 UYL196640:UYL196642 VIH196640:VIH196642 VSD196640:VSD196642 WBZ196640:WBZ196642 WLV196640:WLV196642 WVR196640:WVR196642 J262176:J262178 JF262176:JF262178 TB262176:TB262178 ACX262176:ACX262178 AMT262176:AMT262178 AWP262176:AWP262178 BGL262176:BGL262178 BQH262176:BQH262178 CAD262176:CAD262178 CJZ262176:CJZ262178 CTV262176:CTV262178 DDR262176:DDR262178 DNN262176:DNN262178 DXJ262176:DXJ262178 EHF262176:EHF262178 ERB262176:ERB262178 FAX262176:FAX262178 FKT262176:FKT262178 FUP262176:FUP262178 GEL262176:GEL262178 GOH262176:GOH262178 GYD262176:GYD262178 HHZ262176:HHZ262178 HRV262176:HRV262178 IBR262176:IBR262178 ILN262176:ILN262178 IVJ262176:IVJ262178 JFF262176:JFF262178 JPB262176:JPB262178 JYX262176:JYX262178 KIT262176:KIT262178 KSP262176:KSP262178 LCL262176:LCL262178 LMH262176:LMH262178 LWD262176:LWD262178 MFZ262176:MFZ262178 MPV262176:MPV262178 MZR262176:MZR262178 NJN262176:NJN262178 NTJ262176:NTJ262178 ODF262176:ODF262178 ONB262176:ONB262178 OWX262176:OWX262178 PGT262176:PGT262178 PQP262176:PQP262178 QAL262176:QAL262178 QKH262176:QKH262178 QUD262176:QUD262178 RDZ262176:RDZ262178 RNV262176:RNV262178 RXR262176:RXR262178 SHN262176:SHN262178 SRJ262176:SRJ262178 TBF262176:TBF262178 TLB262176:TLB262178 TUX262176:TUX262178 UET262176:UET262178 UOP262176:UOP262178 UYL262176:UYL262178 VIH262176:VIH262178 VSD262176:VSD262178 WBZ262176:WBZ262178 WLV262176:WLV262178 WVR262176:WVR262178 J327712:J327714 JF327712:JF327714 TB327712:TB327714 ACX327712:ACX327714 AMT327712:AMT327714 AWP327712:AWP327714 BGL327712:BGL327714 BQH327712:BQH327714 CAD327712:CAD327714 CJZ327712:CJZ327714 CTV327712:CTV327714 DDR327712:DDR327714 DNN327712:DNN327714 DXJ327712:DXJ327714 EHF327712:EHF327714 ERB327712:ERB327714 FAX327712:FAX327714 FKT327712:FKT327714 FUP327712:FUP327714 GEL327712:GEL327714 GOH327712:GOH327714 GYD327712:GYD327714 HHZ327712:HHZ327714 HRV327712:HRV327714 IBR327712:IBR327714 ILN327712:ILN327714 IVJ327712:IVJ327714 JFF327712:JFF327714 JPB327712:JPB327714 JYX327712:JYX327714 KIT327712:KIT327714 KSP327712:KSP327714 LCL327712:LCL327714 LMH327712:LMH327714 LWD327712:LWD327714 MFZ327712:MFZ327714 MPV327712:MPV327714 MZR327712:MZR327714 NJN327712:NJN327714 NTJ327712:NTJ327714 ODF327712:ODF327714 ONB327712:ONB327714 OWX327712:OWX327714 PGT327712:PGT327714 PQP327712:PQP327714 QAL327712:QAL327714 QKH327712:QKH327714 QUD327712:QUD327714 RDZ327712:RDZ327714 RNV327712:RNV327714 RXR327712:RXR327714 SHN327712:SHN327714 SRJ327712:SRJ327714 TBF327712:TBF327714 TLB327712:TLB327714 TUX327712:TUX327714 UET327712:UET327714 UOP327712:UOP327714 UYL327712:UYL327714 VIH327712:VIH327714 VSD327712:VSD327714 WBZ327712:WBZ327714 WLV327712:WLV327714 WVR327712:WVR327714 J393248:J393250 JF393248:JF393250 TB393248:TB393250 ACX393248:ACX393250 AMT393248:AMT393250 AWP393248:AWP393250 BGL393248:BGL393250 BQH393248:BQH393250 CAD393248:CAD393250 CJZ393248:CJZ393250 CTV393248:CTV393250 DDR393248:DDR393250 DNN393248:DNN393250 DXJ393248:DXJ393250 EHF393248:EHF393250 ERB393248:ERB393250 FAX393248:FAX393250 FKT393248:FKT393250 FUP393248:FUP393250 GEL393248:GEL393250 GOH393248:GOH393250 GYD393248:GYD393250 HHZ393248:HHZ393250 HRV393248:HRV393250 IBR393248:IBR393250 ILN393248:ILN393250 IVJ393248:IVJ393250 JFF393248:JFF393250 JPB393248:JPB393250 JYX393248:JYX393250 KIT393248:KIT393250 KSP393248:KSP393250 LCL393248:LCL393250 LMH393248:LMH393250 LWD393248:LWD393250 MFZ393248:MFZ393250 MPV393248:MPV393250 MZR393248:MZR393250 NJN393248:NJN393250 NTJ393248:NTJ393250 ODF393248:ODF393250 ONB393248:ONB393250 OWX393248:OWX393250 PGT393248:PGT393250 PQP393248:PQP393250 QAL393248:QAL393250 QKH393248:QKH393250 QUD393248:QUD393250 RDZ393248:RDZ393250 RNV393248:RNV393250 RXR393248:RXR393250 SHN393248:SHN393250 SRJ393248:SRJ393250 TBF393248:TBF393250 TLB393248:TLB393250 TUX393248:TUX393250 UET393248:UET393250 UOP393248:UOP393250 UYL393248:UYL393250 VIH393248:VIH393250 VSD393248:VSD393250 WBZ393248:WBZ393250 WLV393248:WLV393250 WVR393248:WVR393250 J458784:J458786 JF458784:JF458786 TB458784:TB458786 ACX458784:ACX458786 AMT458784:AMT458786 AWP458784:AWP458786 BGL458784:BGL458786 BQH458784:BQH458786 CAD458784:CAD458786 CJZ458784:CJZ458786 CTV458784:CTV458786 DDR458784:DDR458786 DNN458784:DNN458786 DXJ458784:DXJ458786 EHF458784:EHF458786 ERB458784:ERB458786 FAX458784:FAX458786 FKT458784:FKT458786 FUP458784:FUP458786 GEL458784:GEL458786 GOH458784:GOH458786 GYD458784:GYD458786 HHZ458784:HHZ458786 HRV458784:HRV458786 IBR458784:IBR458786 ILN458784:ILN458786 IVJ458784:IVJ458786 JFF458784:JFF458786 JPB458784:JPB458786 JYX458784:JYX458786 KIT458784:KIT458786 KSP458784:KSP458786 LCL458784:LCL458786 LMH458784:LMH458786 LWD458784:LWD458786 MFZ458784:MFZ458786 MPV458784:MPV458786 MZR458784:MZR458786 NJN458784:NJN458786 NTJ458784:NTJ458786 ODF458784:ODF458786 ONB458784:ONB458786 OWX458784:OWX458786 PGT458784:PGT458786 PQP458784:PQP458786 QAL458784:QAL458786 QKH458784:QKH458786 QUD458784:QUD458786 RDZ458784:RDZ458786 RNV458784:RNV458786 RXR458784:RXR458786 SHN458784:SHN458786 SRJ458784:SRJ458786 TBF458784:TBF458786 TLB458784:TLB458786 TUX458784:TUX458786 UET458784:UET458786 UOP458784:UOP458786 UYL458784:UYL458786 VIH458784:VIH458786 VSD458784:VSD458786 WBZ458784:WBZ458786 WLV458784:WLV458786 WVR458784:WVR458786 J524320:J524322 JF524320:JF524322 TB524320:TB524322 ACX524320:ACX524322 AMT524320:AMT524322 AWP524320:AWP524322 BGL524320:BGL524322 BQH524320:BQH524322 CAD524320:CAD524322 CJZ524320:CJZ524322 CTV524320:CTV524322 DDR524320:DDR524322 DNN524320:DNN524322 DXJ524320:DXJ524322 EHF524320:EHF524322 ERB524320:ERB524322 FAX524320:FAX524322 FKT524320:FKT524322 FUP524320:FUP524322 GEL524320:GEL524322 GOH524320:GOH524322 GYD524320:GYD524322 HHZ524320:HHZ524322 HRV524320:HRV524322 IBR524320:IBR524322 ILN524320:ILN524322 IVJ524320:IVJ524322 JFF524320:JFF524322 JPB524320:JPB524322 JYX524320:JYX524322 KIT524320:KIT524322 KSP524320:KSP524322 LCL524320:LCL524322 LMH524320:LMH524322 LWD524320:LWD524322 MFZ524320:MFZ524322 MPV524320:MPV524322 MZR524320:MZR524322 NJN524320:NJN524322 NTJ524320:NTJ524322 ODF524320:ODF524322 ONB524320:ONB524322 OWX524320:OWX524322 PGT524320:PGT524322 PQP524320:PQP524322 QAL524320:QAL524322 QKH524320:QKH524322 QUD524320:QUD524322 RDZ524320:RDZ524322 RNV524320:RNV524322 RXR524320:RXR524322 SHN524320:SHN524322 SRJ524320:SRJ524322 TBF524320:TBF524322 TLB524320:TLB524322 TUX524320:TUX524322 UET524320:UET524322 UOP524320:UOP524322 UYL524320:UYL524322 VIH524320:VIH524322 VSD524320:VSD524322 WBZ524320:WBZ524322 WLV524320:WLV524322 WVR524320:WVR524322 J589856:J589858 JF589856:JF589858 TB589856:TB589858 ACX589856:ACX589858 AMT589856:AMT589858 AWP589856:AWP589858 BGL589856:BGL589858 BQH589856:BQH589858 CAD589856:CAD589858 CJZ589856:CJZ589858 CTV589856:CTV589858 DDR589856:DDR589858 DNN589856:DNN589858 DXJ589856:DXJ589858 EHF589856:EHF589858 ERB589856:ERB589858 FAX589856:FAX589858 FKT589856:FKT589858 FUP589856:FUP589858 GEL589856:GEL589858 GOH589856:GOH589858 GYD589856:GYD589858 HHZ589856:HHZ589858 HRV589856:HRV589858 IBR589856:IBR589858 ILN589856:ILN589858 IVJ589856:IVJ589858 JFF589856:JFF589858 JPB589856:JPB589858 JYX589856:JYX589858 KIT589856:KIT589858 KSP589856:KSP589858 LCL589856:LCL589858 LMH589856:LMH589858 LWD589856:LWD589858 MFZ589856:MFZ589858 MPV589856:MPV589858 MZR589856:MZR589858 NJN589856:NJN589858 NTJ589856:NTJ589858 ODF589856:ODF589858 ONB589856:ONB589858 OWX589856:OWX589858 PGT589856:PGT589858 PQP589856:PQP589858 QAL589856:QAL589858 QKH589856:QKH589858 QUD589856:QUD589858 RDZ589856:RDZ589858 RNV589856:RNV589858 RXR589856:RXR589858 SHN589856:SHN589858 SRJ589856:SRJ589858 TBF589856:TBF589858 TLB589856:TLB589858 TUX589856:TUX589858 UET589856:UET589858 UOP589856:UOP589858 UYL589856:UYL589858 VIH589856:VIH589858 VSD589856:VSD589858 WBZ589856:WBZ589858 WLV589856:WLV589858 WVR589856:WVR589858 J655392:J655394 JF655392:JF655394 TB655392:TB655394 ACX655392:ACX655394 AMT655392:AMT655394 AWP655392:AWP655394 BGL655392:BGL655394 BQH655392:BQH655394 CAD655392:CAD655394 CJZ655392:CJZ655394 CTV655392:CTV655394 DDR655392:DDR655394 DNN655392:DNN655394 DXJ655392:DXJ655394 EHF655392:EHF655394 ERB655392:ERB655394 FAX655392:FAX655394 FKT655392:FKT655394 FUP655392:FUP655394 GEL655392:GEL655394 GOH655392:GOH655394 GYD655392:GYD655394 HHZ655392:HHZ655394 HRV655392:HRV655394 IBR655392:IBR655394 ILN655392:ILN655394 IVJ655392:IVJ655394 JFF655392:JFF655394 JPB655392:JPB655394 JYX655392:JYX655394 KIT655392:KIT655394 KSP655392:KSP655394 LCL655392:LCL655394 LMH655392:LMH655394 LWD655392:LWD655394 MFZ655392:MFZ655394 MPV655392:MPV655394 MZR655392:MZR655394 NJN655392:NJN655394 NTJ655392:NTJ655394 ODF655392:ODF655394 ONB655392:ONB655394 OWX655392:OWX655394 PGT655392:PGT655394 PQP655392:PQP655394 QAL655392:QAL655394 QKH655392:QKH655394 QUD655392:QUD655394 RDZ655392:RDZ655394 RNV655392:RNV655394 RXR655392:RXR655394 SHN655392:SHN655394 SRJ655392:SRJ655394 TBF655392:TBF655394 TLB655392:TLB655394 TUX655392:TUX655394 UET655392:UET655394 UOP655392:UOP655394 UYL655392:UYL655394 VIH655392:VIH655394 VSD655392:VSD655394 WBZ655392:WBZ655394 WLV655392:WLV655394 WVR655392:WVR655394 J720928:J720930 JF720928:JF720930 TB720928:TB720930 ACX720928:ACX720930 AMT720928:AMT720930 AWP720928:AWP720930 BGL720928:BGL720930 BQH720928:BQH720930 CAD720928:CAD720930 CJZ720928:CJZ720930 CTV720928:CTV720930 DDR720928:DDR720930 DNN720928:DNN720930 DXJ720928:DXJ720930 EHF720928:EHF720930 ERB720928:ERB720930 FAX720928:FAX720930 FKT720928:FKT720930 FUP720928:FUP720930 GEL720928:GEL720930 GOH720928:GOH720930 GYD720928:GYD720930 HHZ720928:HHZ720930 HRV720928:HRV720930 IBR720928:IBR720930 ILN720928:ILN720930 IVJ720928:IVJ720930 JFF720928:JFF720930 JPB720928:JPB720930 JYX720928:JYX720930 KIT720928:KIT720930 KSP720928:KSP720930 LCL720928:LCL720930 LMH720928:LMH720930 LWD720928:LWD720930 MFZ720928:MFZ720930 MPV720928:MPV720930 MZR720928:MZR720930 NJN720928:NJN720930 NTJ720928:NTJ720930 ODF720928:ODF720930 ONB720928:ONB720930 OWX720928:OWX720930 PGT720928:PGT720930 PQP720928:PQP720930 QAL720928:QAL720930 QKH720928:QKH720930 QUD720928:QUD720930 RDZ720928:RDZ720930 RNV720928:RNV720930 RXR720928:RXR720930 SHN720928:SHN720930 SRJ720928:SRJ720930 TBF720928:TBF720930 TLB720928:TLB720930 TUX720928:TUX720930 UET720928:UET720930 UOP720928:UOP720930 UYL720928:UYL720930 VIH720928:VIH720930 VSD720928:VSD720930 WBZ720928:WBZ720930 WLV720928:WLV720930 WVR720928:WVR720930 J786464:J786466 JF786464:JF786466 TB786464:TB786466 ACX786464:ACX786466 AMT786464:AMT786466 AWP786464:AWP786466 BGL786464:BGL786466 BQH786464:BQH786466 CAD786464:CAD786466 CJZ786464:CJZ786466 CTV786464:CTV786466 DDR786464:DDR786466 DNN786464:DNN786466 DXJ786464:DXJ786466 EHF786464:EHF786466 ERB786464:ERB786466 FAX786464:FAX786466 FKT786464:FKT786466 FUP786464:FUP786466 GEL786464:GEL786466 GOH786464:GOH786466 GYD786464:GYD786466 HHZ786464:HHZ786466 HRV786464:HRV786466 IBR786464:IBR786466 ILN786464:ILN786466 IVJ786464:IVJ786466 JFF786464:JFF786466 JPB786464:JPB786466 JYX786464:JYX786466 KIT786464:KIT786466 KSP786464:KSP786466 LCL786464:LCL786466 LMH786464:LMH786466 LWD786464:LWD786466 MFZ786464:MFZ786466 MPV786464:MPV786466 MZR786464:MZR786466 NJN786464:NJN786466 NTJ786464:NTJ786466 ODF786464:ODF786466 ONB786464:ONB786466 OWX786464:OWX786466 PGT786464:PGT786466 PQP786464:PQP786466 QAL786464:QAL786466 QKH786464:QKH786466 QUD786464:QUD786466 RDZ786464:RDZ786466 RNV786464:RNV786466 RXR786464:RXR786466 SHN786464:SHN786466 SRJ786464:SRJ786466 TBF786464:TBF786466 TLB786464:TLB786466 TUX786464:TUX786466 UET786464:UET786466 UOP786464:UOP786466 UYL786464:UYL786466 VIH786464:VIH786466 VSD786464:VSD786466 WBZ786464:WBZ786466 WLV786464:WLV786466 WVR786464:WVR786466 J852000:J852002 JF852000:JF852002 TB852000:TB852002 ACX852000:ACX852002 AMT852000:AMT852002 AWP852000:AWP852002 BGL852000:BGL852002 BQH852000:BQH852002 CAD852000:CAD852002 CJZ852000:CJZ852002 CTV852000:CTV852002 DDR852000:DDR852002 DNN852000:DNN852002 DXJ852000:DXJ852002 EHF852000:EHF852002 ERB852000:ERB852002 FAX852000:FAX852002 FKT852000:FKT852002 FUP852000:FUP852002 GEL852000:GEL852002 GOH852000:GOH852002 GYD852000:GYD852002 HHZ852000:HHZ852002 HRV852000:HRV852002 IBR852000:IBR852002 ILN852000:ILN852002 IVJ852000:IVJ852002 JFF852000:JFF852002 JPB852000:JPB852002 JYX852000:JYX852002 KIT852000:KIT852002 KSP852000:KSP852002 LCL852000:LCL852002 LMH852000:LMH852002 LWD852000:LWD852002 MFZ852000:MFZ852002 MPV852000:MPV852002 MZR852000:MZR852002 NJN852000:NJN852002 NTJ852000:NTJ852002 ODF852000:ODF852002 ONB852000:ONB852002 OWX852000:OWX852002 PGT852000:PGT852002 PQP852000:PQP852002 QAL852000:QAL852002 QKH852000:QKH852002 QUD852000:QUD852002 RDZ852000:RDZ852002 RNV852000:RNV852002 RXR852000:RXR852002 SHN852000:SHN852002 SRJ852000:SRJ852002 TBF852000:TBF852002 TLB852000:TLB852002 TUX852000:TUX852002 UET852000:UET852002 UOP852000:UOP852002 UYL852000:UYL852002 VIH852000:VIH852002 VSD852000:VSD852002 WBZ852000:WBZ852002 WLV852000:WLV852002 WVR852000:WVR852002 J917536:J917538 JF917536:JF917538 TB917536:TB917538 ACX917536:ACX917538 AMT917536:AMT917538 AWP917536:AWP917538 BGL917536:BGL917538 BQH917536:BQH917538 CAD917536:CAD917538 CJZ917536:CJZ917538 CTV917536:CTV917538 DDR917536:DDR917538 DNN917536:DNN917538 DXJ917536:DXJ917538 EHF917536:EHF917538 ERB917536:ERB917538 FAX917536:FAX917538 FKT917536:FKT917538 FUP917536:FUP917538 GEL917536:GEL917538 GOH917536:GOH917538 GYD917536:GYD917538 HHZ917536:HHZ917538 HRV917536:HRV917538 IBR917536:IBR917538 ILN917536:ILN917538 IVJ917536:IVJ917538 JFF917536:JFF917538 JPB917536:JPB917538 JYX917536:JYX917538 KIT917536:KIT917538 KSP917536:KSP917538 LCL917536:LCL917538 LMH917536:LMH917538 LWD917536:LWD917538 MFZ917536:MFZ917538 MPV917536:MPV917538 MZR917536:MZR917538 NJN917536:NJN917538 NTJ917536:NTJ917538 ODF917536:ODF917538 ONB917536:ONB917538 OWX917536:OWX917538 PGT917536:PGT917538 PQP917536:PQP917538 QAL917536:QAL917538 QKH917536:QKH917538 QUD917536:QUD917538 RDZ917536:RDZ917538 RNV917536:RNV917538 RXR917536:RXR917538 SHN917536:SHN917538 SRJ917536:SRJ917538 TBF917536:TBF917538 TLB917536:TLB917538 TUX917536:TUX917538 UET917536:UET917538 UOP917536:UOP917538 UYL917536:UYL917538 VIH917536:VIH917538 VSD917536:VSD917538 WBZ917536:WBZ917538 WLV917536:WLV917538 WVR917536:WVR917538 J983072:J983074 JF983072:JF983074 TB983072:TB983074 ACX983072:ACX983074 AMT983072:AMT983074 AWP983072:AWP983074 BGL983072:BGL983074 BQH983072:BQH983074 CAD983072:CAD983074 CJZ983072:CJZ983074 CTV983072:CTV983074 DDR983072:DDR983074 DNN983072:DNN983074 DXJ983072:DXJ983074 EHF983072:EHF983074 ERB983072:ERB983074 FAX983072:FAX983074 FKT983072:FKT983074 FUP983072:FUP983074 GEL983072:GEL983074 GOH983072:GOH983074 GYD983072:GYD983074 HHZ983072:HHZ983074 HRV983072:HRV983074 IBR983072:IBR983074 ILN983072:ILN983074 IVJ983072:IVJ983074 JFF983072:JFF983074 JPB983072:JPB983074 JYX983072:JYX983074 KIT983072:KIT983074 KSP983072:KSP983074 LCL983072:LCL983074 LMH983072:LMH983074 LWD983072:LWD983074 MFZ983072:MFZ983074 MPV983072:MPV983074 MZR983072:MZR983074 NJN983072:NJN983074 NTJ983072:NTJ983074 ODF983072:ODF983074 ONB983072:ONB983074 OWX983072:OWX983074 PGT983072:PGT983074 PQP983072:PQP983074 QAL983072:QAL983074 QKH983072:QKH983074 QUD983072:QUD983074 RDZ983072:RDZ983074 RNV983072:RNV983074 RXR983072:RXR983074 SHN983072:SHN983074 SRJ983072:SRJ983074 TBF983072:TBF983074 TLB983072:TLB983074 TUX983072:TUX983074 UET983072:UET983074 UOP983072:UOP983074 UYL983072:UYL983074 VIH983072:VIH983074 VSD983072:VSD983074 WBZ983072:WBZ983074 WLV983072:WLV983074 WVR983072:WVR983074 H31:H33 JD31:JD33 SZ31:SZ33 ACV31:ACV33 AMR31:AMR33 AWN31:AWN33 BGJ31:BGJ33 BQF31:BQF33 CAB31:CAB33 CJX31:CJX33 CTT31:CTT33 DDP31:DDP33 DNL31:DNL33 DXH31:DXH33 EHD31:EHD33 EQZ31:EQZ33 FAV31:FAV33 FKR31:FKR33 FUN31:FUN33 GEJ31:GEJ33 GOF31:GOF33 GYB31:GYB33 HHX31:HHX33 HRT31:HRT33 IBP31:IBP33 ILL31:ILL33 IVH31:IVH33 JFD31:JFD33 JOZ31:JOZ33 JYV31:JYV33 KIR31:KIR33 KSN31:KSN33 LCJ31:LCJ33 LMF31:LMF33 LWB31:LWB33 MFX31:MFX33 MPT31:MPT33 MZP31:MZP33 NJL31:NJL33 NTH31:NTH33 ODD31:ODD33 OMZ31:OMZ33 OWV31:OWV33 PGR31:PGR33 PQN31:PQN33 QAJ31:QAJ33 QKF31:QKF33 QUB31:QUB33 RDX31:RDX33 RNT31:RNT33 RXP31:RXP33 SHL31:SHL33 SRH31:SRH33 TBD31:TBD33 TKZ31:TKZ33 TUV31:TUV33 UER31:UER33 UON31:UON33 UYJ31:UYJ33 VIF31:VIF33 VSB31:VSB33 WBX31:WBX33 WLT31:WLT33 WVP31:WVP33 H65568:H65570 JD65568:JD65570 SZ65568:SZ65570 ACV65568:ACV65570 AMR65568:AMR65570 AWN65568:AWN65570 BGJ65568:BGJ65570 BQF65568:BQF65570 CAB65568:CAB65570 CJX65568:CJX65570 CTT65568:CTT65570 DDP65568:DDP65570 DNL65568:DNL65570 DXH65568:DXH65570 EHD65568:EHD65570 EQZ65568:EQZ65570 FAV65568:FAV65570 FKR65568:FKR65570 FUN65568:FUN65570 GEJ65568:GEJ65570 GOF65568:GOF65570 GYB65568:GYB65570 HHX65568:HHX65570 HRT65568:HRT65570 IBP65568:IBP65570 ILL65568:ILL65570 IVH65568:IVH65570 JFD65568:JFD65570 JOZ65568:JOZ65570 JYV65568:JYV65570 KIR65568:KIR65570 KSN65568:KSN65570 LCJ65568:LCJ65570 LMF65568:LMF65570 LWB65568:LWB65570 MFX65568:MFX65570 MPT65568:MPT65570 MZP65568:MZP65570 NJL65568:NJL65570 NTH65568:NTH65570 ODD65568:ODD65570 OMZ65568:OMZ65570 OWV65568:OWV65570 PGR65568:PGR65570 PQN65568:PQN65570 QAJ65568:QAJ65570 QKF65568:QKF65570 QUB65568:QUB65570 RDX65568:RDX65570 RNT65568:RNT65570 RXP65568:RXP65570 SHL65568:SHL65570 SRH65568:SRH65570 TBD65568:TBD65570 TKZ65568:TKZ65570 TUV65568:TUV65570 UER65568:UER65570 UON65568:UON65570 UYJ65568:UYJ65570 VIF65568:VIF65570 VSB65568:VSB65570 WBX65568:WBX65570 WLT65568:WLT65570 WVP65568:WVP65570 H131104:H131106 JD131104:JD131106 SZ131104:SZ131106 ACV131104:ACV131106 AMR131104:AMR131106 AWN131104:AWN131106 BGJ131104:BGJ131106 BQF131104:BQF131106 CAB131104:CAB131106 CJX131104:CJX131106 CTT131104:CTT131106 DDP131104:DDP131106 DNL131104:DNL131106 DXH131104:DXH131106 EHD131104:EHD131106 EQZ131104:EQZ131106 FAV131104:FAV131106 FKR131104:FKR131106 FUN131104:FUN131106 GEJ131104:GEJ131106 GOF131104:GOF131106 GYB131104:GYB131106 HHX131104:HHX131106 HRT131104:HRT131106 IBP131104:IBP131106 ILL131104:ILL131106 IVH131104:IVH131106 JFD131104:JFD131106 JOZ131104:JOZ131106 JYV131104:JYV131106 KIR131104:KIR131106 KSN131104:KSN131106 LCJ131104:LCJ131106 LMF131104:LMF131106 LWB131104:LWB131106 MFX131104:MFX131106 MPT131104:MPT131106 MZP131104:MZP131106 NJL131104:NJL131106 NTH131104:NTH131106 ODD131104:ODD131106 OMZ131104:OMZ131106 OWV131104:OWV131106 PGR131104:PGR131106 PQN131104:PQN131106 QAJ131104:QAJ131106 QKF131104:QKF131106 QUB131104:QUB131106 RDX131104:RDX131106 RNT131104:RNT131106 RXP131104:RXP131106 SHL131104:SHL131106 SRH131104:SRH131106 TBD131104:TBD131106 TKZ131104:TKZ131106 TUV131104:TUV131106 UER131104:UER131106 UON131104:UON131106 UYJ131104:UYJ131106 VIF131104:VIF131106 VSB131104:VSB131106 WBX131104:WBX131106 WLT131104:WLT131106 WVP131104:WVP131106 H196640:H196642 JD196640:JD196642 SZ196640:SZ196642 ACV196640:ACV196642 AMR196640:AMR196642 AWN196640:AWN196642 BGJ196640:BGJ196642 BQF196640:BQF196642 CAB196640:CAB196642 CJX196640:CJX196642 CTT196640:CTT196642 DDP196640:DDP196642 DNL196640:DNL196642 DXH196640:DXH196642 EHD196640:EHD196642 EQZ196640:EQZ196642 FAV196640:FAV196642 FKR196640:FKR196642 FUN196640:FUN196642 GEJ196640:GEJ196642 GOF196640:GOF196642 GYB196640:GYB196642 HHX196640:HHX196642 HRT196640:HRT196642 IBP196640:IBP196642 ILL196640:ILL196642 IVH196640:IVH196642 JFD196640:JFD196642 JOZ196640:JOZ196642 JYV196640:JYV196642 KIR196640:KIR196642 KSN196640:KSN196642 LCJ196640:LCJ196642 LMF196640:LMF196642 LWB196640:LWB196642 MFX196640:MFX196642 MPT196640:MPT196642 MZP196640:MZP196642 NJL196640:NJL196642 NTH196640:NTH196642 ODD196640:ODD196642 OMZ196640:OMZ196642 OWV196640:OWV196642 PGR196640:PGR196642 PQN196640:PQN196642 QAJ196640:QAJ196642 QKF196640:QKF196642 QUB196640:QUB196642 RDX196640:RDX196642 RNT196640:RNT196642 RXP196640:RXP196642 SHL196640:SHL196642 SRH196640:SRH196642 TBD196640:TBD196642 TKZ196640:TKZ196642 TUV196640:TUV196642 UER196640:UER196642 UON196640:UON196642 UYJ196640:UYJ196642 VIF196640:VIF196642 VSB196640:VSB196642 WBX196640:WBX196642 WLT196640:WLT196642 WVP196640:WVP196642 H262176:H262178 JD262176:JD262178 SZ262176:SZ262178 ACV262176:ACV262178 AMR262176:AMR262178 AWN262176:AWN262178 BGJ262176:BGJ262178 BQF262176:BQF262178 CAB262176:CAB262178 CJX262176:CJX262178 CTT262176:CTT262178 DDP262176:DDP262178 DNL262176:DNL262178 DXH262176:DXH262178 EHD262176:EHD262178 EQZ262176:EQZ262178 FAV262176:FAV262178 FKR262176:FKR262178 FUN262176:FUN262178 GEJ262176:GEJ262178 GOF262176:GOF262178 GYB262176:GYB262178 HHX262176:HHX262178 HRT262176:HRT262178 IBP262176:IBP262178 ILL262176:ILL262178 IVH262176:IVH262178 JFD262176:JFD262178 JOZ262176:JOZ262178 JYV262176:JYV262178 KIR262176:KIR262178 KSN262176:KSN262178 LCJ262176:LCJ262178 LMF262176:LMF262178 LWB262176:LWB262178 MFX262176:MFX262178 MPT262176:MPT262178 MZP262176:MZP262178 NJL262176:NJL262178 NTH262176:NTH262178 ODD262176:ODD262178 OMZ262176:OMZ262178 OWV262176:OWV262178 PGR262176:PGR262178 PQN262176:PQN262178 QAJ262176:QAJ262178 QKF262176:QKF262178 QUB262176:QUB262178 RDX262176:RDX262178 RNT262176:RNT262178 RXP262176:RXP262178 SHL262176:SHL262178 SRH262176:SRH262178 TBD262176:TBD262178 TKZ262176:TKZ262178 TUV262176:TUV262178 UER262176:UER262178 UON262176:UON262178 UYJ262176:UYJ262178 VIF262176:VIF262178 VSB262176:VSB262178 WBX262176:WBX262178 WLT262176:WLT262178 WVP262176:WVP262178 H327712:H327714 JD327712:JD327714 SZ327712:SZ327714 ACV327712:ACV327714 AMR327712:AMR327714 AWN327712:AWN327714 BGJ327712:BGJ327714 BQF327712:BQF327714 CAB327712:CAB327714 CJX327712:CJX327714 CTT327712:CTT327714 DDP327712:DDP327714 DNL327712:DNL327714 DXH327712:DXH327714 EHD327712:EHD327714 EQZ327712:EQZ327714 FAV327712:FAV327714 FKR327712:FKR327714 FUN327712:FUN327714 GEJ327712:GEJ327714 GOF327712:GOF327714 GYB327712:GYB327714 HHX327712:HHX327714 HRT327712:HRT327714 IBP327712:IBP327714 ILL327712:ILL327714 IVH327712:IVH327714 JFD327712:JFD327714 JOZ327712:JOZ327714 JYV327712:JYV327714 KIR327712:KIR327714 KSN327712:KSN327714 LCJ327712:LCJ327714 LMF327712:LMF327714 LWB327712:LWB327714 MFX327712:MFX327714 MPT327712:MPT327714 MZP327712:MZP327714 NJL327712:NJL327714 NTH327712:NTH327714 ODD327712:ODD327714 OMZ327712:OMZ327714 OWV327712:OWV327714 PGR327712:PGR327714 PQN327712:PQN327714 QAJ327712:QAJ327714 QKF327712:QKF327714 QUB327712:QUB327714 RDX327712:RDX327714 RNT327712:RNT327714 RXP327712:RXP327714 SHL327712:SHL327714 SRH327712:SRH327714 TBD327712:TBD327714 TKZ327712:TKZ327714 TUV327712:TUV327714 UER327712:UER327714 UON327712:UON327714 UYJ327712:UYJ327714 VIF327712:VIF327714 VSB327712:VSB327714 WBX327712:WBX327714 WLT327712:WLT327714 WVP327712:WVP327714 H393248:H393250 JD393248:JD393250 SZ393248:SZ393250 ACV393248:ACV393250 AMR393248:AMR393250 AWN393248:AWN393250 BGJ393248:BGJ393250 BQF393248:BQF393250 CAB393248:CAB393250 CJX393248:CJX393250 CTT393248:CTT393250 DDP393248:DDP393250 DNL393248:DNL393250 DXH393248:DXH393250 EHD393248:EHD393250 EQZ393248:EQZ393250 FAV393248:FAV393250 FKR393248:FKR393250 FUN393248:FUN393250 GEJ393248:GEJ393250 GOF393248:GOF393250 GYB393248:GYB393250 HHX393248:HHX393250 HRT393248:HRT393250 IBP393248:IBP393250 ILL393248:ILL393250 IVH393248:IVH393250 JFD393248:JFD393250 JOZ393248:JOZ393250 JYV393248:JYV393250 KIR393248:KIR393250 KSN393248:KSN393250 LCJ393248:LCJ393250 LMF393248:LMF393250 LWB393248:LWB393250 MFX393248:MFX393250 MPT393248:MPT393250 MZP393248:MZP393250 NJL393248:NJL393250 NTH393248:NTH393250 ODD393248:ODD393250 OMZ393248:OMZ393250 OWV393248:OWV393250 PGR393248:PGR393250 PQN393248:PQN393250 QAJ393248:QAJ393250 QKF393248:QKF393250 QUB393248:QUB393250 RDX393248:RDX393250 RNT393248:RNT393250 RXP393248:RXP393250 SHL393248:SHL393250 SRH393248:SRH393250 TBD393248:TBD393250 TKZ393248:TKZ393250 TUV393248:TUV393250 UER393248:UER393250 UON393248:UON393250 UYJ393248:UYJ393250 VIF393248:VIF393250 VSB393248:VSB393250 WBX393248:WBX393250 WLT393248:WLT393250 WVP393248:WVP393250 H458784:H458786 JD458784:JD458786 SZ458784:SZ458786 ACV458784:ACV458786 AMR458784:AMR458786 AWN458784:AWN458786 BGJ458784:BGJ458786 BQF458784:BQF458786 CAB458784:CAB458786 CJX458784:CJX458786 CTT458784:CTT458786 DDP458784:DDP458786 DNL458784:DNL458786 DXH458784:DXH458786 EHD458784:EHD458786 EQZ458784:EQZ458786 FAV458784:FAV458786 FKR458784:FKR458786 FUN458784:FUN458786 GEJ458784:GEJ458786 GOF458784:GOF458786 GYB458784:GYB458786 HHX458784:HHX458786 HRT458784:HRT458786 IBP458784:IBP458786 ILL458784:ILL458786 IVH458784:IVH458786 JFD458784:JFD458786 JOZ458784:JOZ458786 JYV458784:JYV458786 KIR458784:KIR458786 KSN458784:KSN458786 LCJ458784:LCJ458786 LMF458784:LMF458786 LWB458784:LWB458786 MFX458784:MFX458786 MPT458784:MPT458786 MZP458784:MZP458786 NJL458784:NJL458786 NTH458784:NTH458786 ODD458784:ODD458786 OMZ458784:OMZ458786 OWV458784:OWV458786 PGR458784:PGR458786 PQN458784:PQN458786 QAJ458784:QAJ458786 QKF458784:QKF458786 QUB458784:QUB458786 RDX458784:RDX458786 RNT458784:RNT458786 RXP458784:RXP458786 SHL458784:SHL458786 SRH458784:SRH458786 TBD458784:TBD458786 TKZ458784:TKZ458786 TUV458784:TUV458786 UER458784:UER458786 UON458784:UON458786 UYJ458784:UYJ458786 VIF458784:VIF458786 VSB458784:VSB458786 WBX458784:WBX458786 WLT458784:WLT458786 WVP458784:WVP458786 H524320:H524322 JD524320:JD524322 SZ524320:SZ524322 ACV524320:ACV524322 AMR524320:AMR524322 AWN524320:AWN524322 BGJ524320:BGJ524322 BQF524320:BQF524322 CAB524320:CAB524322 CJX524320:CJX524322 CTT524320:CTT524322 DDP524320:DDP524322 DNL524320:DNL524322 DXH524320:DXH524322 EHD524320:EHD524322 EQZ524320:EQZ524322 FAV524320:FAV524322 FKR524320:FKR524322 FUN524320:FUN524322 GEJ524320:GEJ524322 GOF524320:GOF524322 GYB524320:GYB524322 HHX524320:HHX524322 HRT524320:HRT524322 IBP524320:IBP524322 ILL524320:ILL524322 IVH524320:IVH524322 JFD524320:JFD524322 JOZ524320:JOZ524322 JYV524320:JYV524322 KIR524320:KIR524322 KSN524320:KSN524322 LCJ524320:LCJ524322 LMF524320:LMF524322 LWB524320:LWB524322 MFX524320:MFX524322 MPT524320:MPT524322 MZP524320:MZP524322 NJL524320:NJL524322 NTH524320:NTH524322 ODD524320:ODD524322 OMZ524320:OMZ524322 OWV524320:OWV524322 PGR524320:PGR524322 PQN524320:PQN524322 QAJ524320:QAJ524322 QKF524320:QKF524322 QUB524320:QUB524322 RDX524320:RDX524322 RNT524320:RNT524322 RXP524320:RXP524322 SHL524320:SHL524322 SRH524320:SRH524322 TBD524320:TBD524322 TKZ524320:TKZ524322 TUV524320:TUV524322 UER524320:UER524322 UON524320:UON524322 UYJ524320:UYJ524322 VIF524320:VIF524322 VSB524320:VSB524322 WBX524320:WBX524322 WLT524320:WLT524322 WVP524320:WVP524322 H589856:H589858 JD589856:JD589858 SZ589856:SZ589858 ACV589856:ACV589858 AMR589856:AMR589858 AWN589856:AWN589858 BGJ589856:BGJ589858 BQF589856:BQF589858 CAB589856:CAB589858 CJX589856:CJX589858 CTT589856:CTT589858 DDP589856:DDP589858 DNL589856:DNL589858 DXH589856:DXH589858 EHD589856:EHD589858 EQZ589856:EQZ589858 FAV589856:FAV589858 FKR589856:FKR589858 FUN589856:FUN589858 GEJ589856:GEJ589858 GOF589856:GOF589858 GYB589856:GYB589858 HHX589856:HHX589858 HRT589856:HRT589858 IBP589856:IBP589858 ILL589856:ILL589858 IVH589856:IVH589858 JFD589856:JFD589858 JOZ589856:JOZ589858 JYV589856:JYV589858 KIR589856:KIR589858 KSN589856:KSN589858 LCJ589856:LCJ589858 LMF589856:LMF589858 LWB589856:LWB589858 MFX589856:MFX589858 MPT589856:MPT589858 MZP589856:MZP589858 NJL589856:NJL589858 NTH589856:NTH589858 ODD589856:ODD589858 OMZ589856:OMZ589858 OWV589856:OWV589858 PGR589856:PGR589858 PQN589856:PQN589858 QAJ589856:QAJ589858 QKF589856:QKF589858 QUB589856:QUB589858 RDX589856:RDX589858 RNT589856:RNT589858 RXP589856:RXP589858 SHL589856:SHL589858 SRH589856:SRH589858 TBD589856:TBD589858 TKZ589856:TKZ589858 TUV589856:TUV589858 UER589856:UER589858 UON589856:UON589858 UYJ589856:UYJ589858 VIF589856:VIF589858 VSB589856:VSB589858 WBX589856:WBX589858 WLT589856:WLT589858 WVP589856:WVP589858 H655392:H655394 JD655392:JD655394 SZ655392:SZ655394 ACV655392:ACV655394 AMR655392:AMR655394 AWN655392:AWN655394 BGJ655392:BGJ655394 BQF655392:BQF655394 CAB655392:CAB655394 CJX655392:CJX655394 CTT655392:CTT655394 DDP655392:DDP655394 DNL655392:DNL655394 DXH655392:DXH655394 EHD655392:EHD655394 EQZ655392:EQZ655394 FAV655392:FAV655394 FKR655392:FKR655394 FUN655392:FUN655394 GEJ655392:GEJ655394 GOF655392:GOF655394 GYB655392:GYB655394 HHX655392:HHX655394 HRT655392:HRT655394 IBP655392:IBP655394 ILL655392:ILL655394 IVH655392:IVH655394 JFD655392:JFD655394 JOZ655392:JOZ655394 JYV655392:JYV655394 KIR655392:KIR655394 KSN655392:KSN655394 LCJ655392:LCJ655394 LMF655392:LMF655394 LWB655392:LWB655394 MFX655392:MFX655394 MPT655392:MPT655394 MZP655392:MZP655394 NJL655392:NJL655394 NTH655392:NTH655394 ODD655392:ODD655394 OMZ655392:OMZ655394 OWV655392:OWV655394 PGR655392:PGR655394 PQN655392:PQN655394 QAJ655392:QAJ655394 QKF655392:QKF655394 QUB655392:QUB655394 RDX655392:RDX655394 RNT655392:RNT655394 RXP655392:RXP655394 SHL655392:SHL655394 SRH655392:SRH655394 TBD655392:TBD655394 TKZ655392:TKZ655394 TUV655392:TUV655394 UER655392:UER655394 UON655392:UON655394 UYJ655392:UYJ655394 VIF655392:VIF655394 VSB655392:VSB655394 WBX655392:WBX655394 WLT655392:WLT655394 WVP655392:WVP655394 H720928:H720930 JD720928:JD720930 SZ720928:SZ720930 ACV720928:ACV720930 AMR720928:AMR720930 AWN720928:AWN720930 BGJ720928:BGJ720930 BQF720928:BQF720930 CAB720928:CAB720930 CJX720928:CJX720930 CTT720928:CTT720930 DDP720928:DDP720930 DNL720928:DNL720930 DXH720928:DXH720930 EHD720928:EHD720930 EQZ720928:EQZ720930 FAV720928:FAV720930 FKR720928:FKR720930 FUN720928:FUN720930 GEJ720928:GEJ720930 GOF720928:GOF720930 GYB720928:GYB720930 HHX720928:HHX720930 HRT720928:HRT720930 IBP720928:IBP720930 ILL720928:ILL720930 IVH720928:IVH720930 JFD720928:JFD720930 JOZ720928:JOZ720930 JYV720928:JYV720930 KIR720928:KIR720930 KSN720928:KSN720930 LCJ720928:LCJ720930 LMF720928:LMF720930 LWB720928:LWB720930 MFX720928:MFX720930 MPT720928:MPT720930 MZP720928:MZP720930 NJL720928:NJL720930 NTH720928:NTH720930 ODD720928:ODD720930 OMZ720928:OMZ720930 OWV720928:OWV720930 PGR720928:PGR720930 PQN720928:PQN720930 QAJ720928:QAJ720930 QKF720928:QKF720930 QUB720928:QUB720930 RDX720928:RDX720930 RNT720928:RNT720930 RXP720928:RXP720930 SHL720928:SHL720930 SRH720928:SRH720930 TBD720928:TBD720930 TKZ720928:TKZ720930 TUV720928:TUV720930 UER720928:UER720930 UON720928:UON720930 UYJ720928:UYJ720930 VIF720928:VIF720930 VSB720928:VSB720930 WBX720928:WBX720930 WLT720928:WLT720930 WVP720928:WVP720930 H786464:H786466 JD786464:JD786466 SZ786464:SZ786466 ACV786464:ACV786466 AMR786464:AMR786466 AWN786464:AWN786466 BGJ786464:BGJ786466 BQF786464:BQF786466 CAB786464:CAB786466 CJX786464:CJX786466 CTT786464:CTT786466 DDP786464:DDP786466 DNL786464:DNL786466 DXH786464:DXH786466 EHD786464:EHD786466 EQZ786464:EQZ786466 FAV786464:FAV786466 FKR786464:FKR786466 FUN786464:FUN786466 GEJ786464:GEJ786466 GOF786464:GOF786466 GYB786464:GYB786466 HHX786464:HHX786466 HRT786464:HRT786466 IBP786464:IBP786466 ILL786464:ILL786466 IVH786464:IVH786466 JFD786464:JFD786466 JOZ786464:JOZ786466 JYV786464:JYV786466 KIR786464:KIR786466 KSN786464:KSN786466 LCJ786464:LCJ786466 LMF786464:LMF786466 LWB786464:LWB786466 MFX786464:MFX786466 MPT786464:MPT786466 MZP786464:MZP786466 NJL786464:NJL786466 NTH786464:NTH786466 ODD786464:ODD786466 OMZ786464:OMZ786466 OWV786464:OWV786466 PGR786464:PGR786466 PQN786464:PQN786466 QAJ786464:QAJ786466 QKF786464:QKF786466 QUB786464:QUB786466 RDX786464:RDX786466 RNT786464:RNT786466 RXP786464:RXP786466 SHL786464:SHL786466 SRH786464:SRH786466 TBD786464:TBD786466 TKZ786464:TKZ786466 TUV786464:TUV786466 UER786464:UER786466 UON786464:UON786466 UYJ786464:UYJ786466 VIF786464:VIF786466 VSB786464:VSB786466 WBX786464:WBX786466 WLT786464:WLT786466 WVP786464:WVP786466 H852000:H852002 JD852000:JD852002 SZ852000:SZ852002 ACV852000:ACV852002 AMR852000:AMR852002 AWN852000:AWN852002 BGJ852000:BGJ852002 BQF852000:BQF852002 CAB852000:CAB852002 CJX852000:CJX852002 CTT852000:CTT852002 DDP852000:DDP852002 DNL852000:DNL852002 DXH852000:DXH852002 EHD852000:EHD852002 EQZ852000:EQZ852002 FAV852000:FAV852002 FKR852000:FKR852002 FUN852000:FUN852002 GEJ852000:GEJ852002 GOF852000:GOF852002 GYB852000:GYB852002 HHX852000:HHX852002 HRT852000:HRT852002 IBP852000:IBP852002 ILL852000:ILL852002 IVH852000:IVH852002 JFD852000:JFD852002 JOZ852000:JOZ852002 JYV852000:JYV852002 KIR852000:KIR852002 KSN852000:KSN852002 LCJ852000:LCJ852002 LMF852000:LMF852002 LWB852000:LWB852002 MFX852000:MFX852002 MPT852000:MPT852002 MZP852000:MZP852002 NJL852000:NJL852002 NTH852000:NTH852002 ODD852000:ODD852002 OMZ852000:OMZ852002 OWV852000:OWV852002 PGR852000:PGR852002 PQN852000:PQN852002 QAJ852000:QAJ852002 QKF852000:QKF852002 QUB852000:QUB852002 RDX852000:RDX852002 RNT852000:RNT852002 RXP852000:RXP852002 SHL852000:SHL852002 SRH852000:SRH852002 TBD852000:TBD852002 TKZ852000:TKZ852002 TUV852000:TUV852002 UER852000:UER852002 UON852000:UON852002 UYJ852000:UYJ852002 VIF852000:VIF852002 VSB852000:VSB852002 WBX852000:WBX852002 WLT852000:WLT852002 WVP852000:WVP852002 H917536:H917538 JD917536:JD917538 SZ917536:SZ917538 ACV917536:ACV917538 AMR917536:AMR917538 AWN917536:AWN917538 BGJ917536:BGJ917538 BQF917536:BQF917538 CAB917536:CAB917538 CJX917536:CJX917538 CTT917536:CTT917538 DDP917536:DDP917538 DNL917536:DNL917538 DXH917536:DXH917538 EHD917536:EHD917538 EQZ917536:EQZ917538 FAV917536:FAV917538 FKR917536:FKR917538 FUN917536:FUN917538 GEJ917536:GEJ917538 GOF917536:GOF917538 GYB917536:GYB917538 HHX917536:HHX917538 HRT917536:HRT917538 IBP917536:IBP917538 ILL917536:ILL917538 IVH917536:IVH917538 JFD917536:JFD917538 JOZ917536:JOZ917538 JYV917536:JYV917538 KIR917536:KIR917538 KSN917536:KSN917538 LCJ917536:LCJ917538 LMF917536:LMF917538 LWB917536:LWB917538 MFX917536:MFX917538 MPT917536:MPT917538 MZP917536:MZP917538 NJL917536:NJL917538 NTH917536:NTH917538 ODD917536:ODD917538 OMZ917536:OMZ917538 OWV917536:OWV917538 PGR917536:PGR917538 PQN917536:PQN917538 QAJ917536:QAJ917538 QKF917536:QKF917538 QUB917536:QUB917538 RDX917536:RDX917538 RNT917536:RNT917538 RXP917536:RXP917538 SHL917536:SHL917538 SRH917536:SRH917538 TBD917536:TBD917538 TKZ917536:TKZ917538 TUV917536:TUV917538 UER917536:UER917538 UON917536:UON917538 UYJ917536:UYJ917538 VIF917536:VIF917538 VSB917536:VSB917538 WBX917536:WBX917538 WLT917536:WLT917538 WVP917536:WVP917538 H983072:H983074 JD983072:JD983074 SZ983072:SZ983074 ACV983072:ACV983074 AMR983072:AMR983074 AWN983072:AWN983074 BGJ983072:BGJ983074 BQF983072:BQF983074 CAB983072:CAB983074 CJX983072:CJX983074 CTT983072:CTT983074 DDP983072:DDP983074 DNL983072:DNL983074 DXH983072:DXH983074 EHD983072:EHD983074 EQZ983072:EQZ983074 FAV983072:FAV983074 FKR983072:FKR983074 FUN983072:FUN983074 GEJ983072:GEJ983074 GOF983072:GOF983074 GYB983072:GYB983074 HHX983072:HHX983074 HRT983072:HRT983074 IBP983072:IBP983074 ILL983072:ILL983074 IVH983072:IVH983074 JFD983072:JFD983074 JOZ983072:JOZ983074 JYV983072:JYV983074 KIR983072:KIR983074 KSN983072:KSN983074 LCJ983072:LCJ983074 LMF983072:LMF983074 LWB983072:LWB983074 MFX983072:MFX983074 MPT983072:MPT983074 MZP983072:MZP983074 NJL983072:NJL983074 NTH983072:NTH983074 ODD983072:ODD983074 OMZ983072:OMZ983074 OWV983072:OWV983074 PGR983072:PGR983074 PQN983072:PQN983074 QAJ983072:QAJ983074 QKF983072:QKF983074 QUB983072:QUB983074 RDX983072:RDX983074 RNT983072:RNT983074 RXP983072:RXP983074 SHL983072:SHL983074 SRH983072:SRH983074 TBD983072:TBD983074 TKZ983072:TKZ983074 TUV983072:TUV983074 UER983072:UER983074 UON983072:UON983074 UYJ983072:UYJ983074 VIF983072:VIF983074 VSB983072:VSB983074 WBX983072:WBX983074 WLT983072:WLT983074 WVP983072:WVP983074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H65564:K65567 JD65564:JG65567 SZ65564:TC65567 ACV65564:ACY65567 AMR65564:AMU65567 AWN65564:AWQ65567 BGJ65564:BGM65567 BQF65564:BQI65567 CAB65564:CAE65567 CJX65564:CKA65567 CTT65564:CTW65567 DDP65564:DDS65567 DNL65564:DNO65567 DXH65564:DXK65567 EHD65564:EHG65567 EQZ65564:ERC65567 FAV65564:FAY65567 FKR65564:FKU65567 FUN65564:FUQ65567 GEJ65564:GEM65567 GOF65564:GOI65567 GYB65564:GYE65567 HHX65564:HIA65567 HRT65564:HRW65567 IBP65564:IBS65567 ILL65564:ILO65567 IVH65564:IVK65567 JFD65564:JFG65567 JOZ65564:JPC65567 JYV65564:JYY65567 KIR65564:KIU65567 KSN65564:KSQ65567 LCJ65564:LCM65567 LMF65564:LMI65567 LWB65564:LWE65567 MFX65564:MGA65567 MPT65564:MPW65567 MZP65564:MZS65567 NJL65564:NJO65567 NTH65564:NTK65567 ODD65564:ODG65567 OMZ65564:ONC65567 OWV65564:OWY65567 PGR65564:PGU65567 PQN65564:PQQ65567 QAJ65564:QAM65567 QKF65564:QKI65567 QUB65564:QUE65567 RDX65564:REA65567 RNT65564:RNW65567 RXP65564:RXS65567 SHL65564:SHO65567 SRH65564:SRK65567 TBD65564:TBG65567 TKZ65564:TLC65567 TUV65564:TUY65567 UER65564:UEU65567 UON65564:UOQ65567 UYJ65564:UYM65567 VIF65564:VII65567 VSB65564:VSE65567 WBX65564:WCA65567 WLT65564:WLW65567 WVP65564:WVS65567 H131100:K131103 JD131100:JG131103 SZ131100:TC131103 ACV131100:ACY131103 AMR131100:AMU131103 AWN131100:AWQ131103 BGJ131100:BGM131103 BQF131100:BQI131103 CAB131100:CAE131103 CJX131100:CKA131103 CTT131100:CTW131103 DDP131100:DDS131103 DNL131100:DNO131103 DXH131100:DXK131103 EHD131100:EHG131103 EQZ131100:ERC131103 FAV131100:FAY131103 FKR131100:FKU131103 FUN131100:FUQ131103 GEJ131100:GEM131103 GOF131100:GOI131103 GYB131100:GYE131103 HHX131100:HIA131103 HRT131100:HRW131103 IBP131100:IBS131103 ILL131100:ILO131103 IVH131100:IVK131103 JFD131100:JFG131103 JOZ131100:JPC131103 JYV131100:JYY131103 KIR131100:KIU131103 KSN131100:KSQ131103 LCJ131100:LCM131103 LMF131100:LMI131103 LWB131100:LWE131103 MFX131100:MGA131103 MPT131100:MPW131103 MZP131100:MZS131103 NJL131100:NJO131103 NTH131100:NTK131103 ODD131100:ODG131103 OMZ131100:ONC131103 OWV131100:OWY131103 PGR131100:PGU131103 PQN131100:PQQ131103 QAJ131100:QAM131103 QKF131100:QKI131103 QUB131100:QUE131103 RDX131100:REA131103 RNT131100:RNW131103 RXP131100:RXS131103 SHL131100:SHO131103 SRH131100:SRK131103 TBD131100:TBG131103 TKZ131100:TLC131103 TUV131100:TUY131103 UER131100:UEU131103 UON131100:UOQ131103 UYJ131100:UYM131103 VIF131100:VII131103 VSB131100:VSE131103 WBX131100:WCA131103 WLT131100:WLW131103 WVP131100:WVS131103 H196636:K196639 JD196636:JG196639 SZ196636:TC196639 ACV196636:ACY196639 AMR196636:AMU196639 AWN196636:AWQ196639 BGJ196636:BGM196639 BQF196636:BQI196639 CAB196636:CAE196639 CJX196636:CKA196639 CTT196636:CTW196639 DDP196636:DDS196639 DNL196636:DNO196639 DXH196636:DXK196639 EHD196636:EHG196639 EQZ196636:ERC196639 FAV196636:FAY196639 FKR196636:FKU196639 FUN196636:FUQ196639 GEJ196636:GEM196639 GOF196636:GOI196639 GYB196636:GYE196639 HHX196636:HIA196639 HRT196636:HRW196639 IBP196636:IBS196639 ILL196636:ILO196639 IVH196636:IVK196639 JFD196636:JFG196639 JOZ196636:JPC196639 JYV196636:JYY196639 KIR196636:KIU196639 KSN196636:KSQ196639 LCJ196636:LCM196639 LMF196636:LMI196639 LWB196636:LWE196639 MFX196636:MGA196639 MPT196636:MPW196639 MZP196636:MZS196639 NJL196636:NJO196639 NTH196636:NTK196639 ODD196636:ODG196639 OMZ196636:ONC196639 OWV196636:OWY196639 PGR196636:PGU196639 PQN196636:PQQ196639 QAJ196636:QAM196639 QKF196636:QKI196639 QUB196636:QUE196639 RDX196636:REA196639 RNT196636:RNW196639 RXP196636:RXS196639 SHL196636:SHO196639 SRH196636:SRK196639 TBD196636:TBG196639 TKZ196636:TLC196639 TUV196636:TUY196639 UER196636:UEU196639 UON196636:UOQ196639 UYJ196636:UYM196639 VIF196636:VII196639 VSB196636:VSE196639 WBX196636:WCA196639 WLT196636:WLW196639 WVP196636:WVS196639 H262172:K262175 JD262172:JG262175 SZ262172:TC262175 ACV262172:ACY262175 AMR262172:AMU262175 AWN262172:AWQ262175 BGJ262172:BGM262175 BQF262172:BQI262175 CAB262172:CAE262175 CJX262172:CKA262175 CTT262172:CTW262175 DDP262172:DDS262175 DNL262172:DNO262175 DXH262172:DXK262175 EHD262172:EHG262175 EQZ262172:ERC262175 FAV262172:FAY262175 FKR262172:FKU262175 FUN262172:FUQ262175 GEJ262172:GEM262175 GOF262172:GOI262175 GYB262172:GYE262175 HHX262172:HIA262175 HRT262172:HRW262175 IBP262172:IBS262175 ILL262172:ILO262175 IVH262172:IVK262175 JFD262172:JFG262175 JOZ262172:JPC262175 JYV262172:JYY262175 KIR262172:KIU262175 KSN262172:KSQ262175 LCJ262172:LCM262175 LMF262172:LMI262175 LWB262172:LWE262175 MFX262172:MGA262175 MPT262172:MPW262175 MZP262172:MZS262175 NJL262172:NJO262175 NTH262172:NTK262175 ODD262172:ODG262175 OMZ262172:ONC262175 OWV262172:OWY262175 PGR262172:PGU262175 PQN262172:PQQ262175 QAJ262172:QAM262175 QKF262172:QKI262175 QUB262172:QUE262175 RDX262172:REA262175 RNT262172:RNW262175 RXP262172:RXS262175 SHL262172:SHO262175 SRH262172:SRK262175 TBD262172:TBG262175 TKZ262172:TLC262175 TUV262172:TUY262175 UER262172:UEU262175 UON262172:UOQ262175 UYJ262172:UYM262175 VIF262172:VII262175 VSB262172:VSE262175 WBX262172:WCA262175 WLT262172:WLW262175 WVP262172:WVS262175 H327708:K327711 JD327708:JG327711 SZ327708:TC327711 ACV327708:ACY327711 AMR327708:AMU327711 AWN327708:AWQ327711 BGJ327708:BGM327711 BQF327708:BQI327711 CAB327708:CAE327711 CJX327708:CKA327711 CTT327708:CTW327711 DDP327708:DDS327711 DNL327708:DNO327711 DXH327708:DXK327711 EHD327708:EHG327711 EQZ327708:ERC327711 FAV327708:FAY327711 FKR327708:FKU327711 FUN327708:FUQ327711 GEJ327708:GEM327711 GOF327708:GOI327711 GYB327708:GYE327711 HHX327708:HIA327711 HRT327708:HRW327711 IBP327708:IBS327711 ILL327708:ILO327711 IVH327708:IVK327711 JFD327708:JFG327711 JOZ327708:JPC327711 JYV327708:JYY327711 KIR327708:KIU327711 KSN327708:KSQ327711 LCJ327708:LCM327711 LMF327708:LMI327711 LWB327708:LWE327711 MFX327708:MGA327711 MPT327708:MPW327711 MZP327708:MZS327711 NJL327708:NJO327711 NTH327708:NTK327711 ODD327708:ODG327711 OMZ327708:ONC327711 OWV327708:OWY327711 PGR327708:PGU327711 PQN327708:PQQ327711 QAJ327708:QAM327711 QKF327708:QKI327711 QUB327708:QUE327711 RDX327708:REA327711 RNT327708:RNW327711 RXP327708:RXS327711 SHL327708:SHO327711 SRH327708:SRK327711 TBD327708:TBG327711 TKZ327708:TLC327711 TUV327708:TUY327711 UER327708:UEU327711 UON327708:UOQ327711 UYJ327708:UYM327711 VIF327708:VII327711 VSB327708:VSE327711 WBX327708:WCA327711 WLT327708:WLW327711 WVP327708:WVS327711 H393244:K393247 JD393244:JG393247 SZ393244:TC393247 ACV393244:ACY393247 AMR393244:AMU393247 AWN393244:AWQ393247 BGJ393244:BGM393247 BQF393244:BQI393247 CAB393244:CAE393247 CJX393244:CKA393247 CTT393244:CTW393247 DDP393244:DDS393247 DNL393244:DNO393247 DXH393244:DXK393247 EHD393244:EHG393247 EQZ393244:ERC393247 FAV393244:FAY393247 FKR393244:FKU393247 FUN393244:FUQ393247 GEJ393244:GEM393247 GOF393244:GOI393247 GYB393244:GYE393247 HHX393244:HIA393247 HRT393244:HRW393247 IBP393244:IBS393247 ILL393244:ILO393247 IVH393244:IVK393247 JFD393244:JFG393247 JOZ393244:JPC393247 JYV393244:JYY393247 KIR393244:KIU393247 KSN393244:KSQ393247 LCJ393244:LCM393247 LMF393244:LMI393247 LWB393244:LWE393247 MFX393244:MGA393247 MPT393244:MPW393247 MZP393244:MZS393247 NJL393244:NJO393247 NTH393244:NTK393247 ODD393244:ODG393247 OMZ393244:ONC393247 OWV393244:OWY393247 PGR393244:PGU393247 PQN393244:PQQ393247 QAJ393244:QAM393247 QKF393244:QKI393247 QUB393244:QUE393247 RDX393244:REA393247 RNT393244:RNW393247 RXP393244:RXS393247 SHL393244:SHO393247 SRH393244:SRK393247 TBD393244:TBG393247 TKZ393244:TLC393247 TUV393244:TUY393247 UER393244:UEU393247 UON393244:UOQ393247 UYJ393244:UYM393247 VIF393244:VII393247 VSB393244:VSE393247 WBX393244:WCA393247 WLT393244:WLW393247 WVP393244:WVS393247 H458780:K458783 JD458780:JG458783 SZ458780:TC458783 ACV458780:ACY458783 AMR458780:AMU458783 AWN458780:AWQ458783 BGJ458780:BGM458783 BQF458780:BQI458783 CAB458780:CAE458783 CJX458780:CKA458783 CTT458780:CTW458783 DDP458780:DDS458783 DNL458780:DNO458783 DXH458780:DXK458783 EHD458780:EHG458783 EQZ458780:ERC458783 FAV458780:FAY458783 FKR458780:FKU458783 FUN458780:FUQ458783 GEJ458780:GEM458783 GOF458780:GOI458783 GYB458780:GYE458783 HHX458780:HIA458783 HRT458780:HRW458783 IBP458780:IBS458783 ILL458780:ILO458783 IVH458780:IVK458783 JFD458780:JFG458783 JOZ458780:JPC458783 JYV458780:JYY458783 KIR458780:KIU458783 KSN458780:KSQ458783 LCJ458780:LCM458783 LMF458780:LMI458783 LWB458780:LWE458783 MFX458780:MGA458783 MPT458780:MPW458783 MZP458780:MZS458783 NJL458780:NJO458783 NTH458780:NTK458783 ODD458780:ODG458783 OMZ458780:ONC458783 OWV458780:OWY458783 PGR458780:PGU458783 PQN458780:PQQ458783 QAJ458780:QAM458783 QKF458780:QKI458783 QUB458780:QUE458783 RDX458780:REA458783 RNT458780:RNW458783 RXP458780:RXS458783 SHL458780:SHO458783 SRH458780:SRK458783 TBD458780:TBG458783 TKZ458780:TLC458783 TUV458780:TUY458783 UER458780:UEU458783 UON458780:UOQ458783 UYJ458780:UYM458783 VIF458780:VII458783 VSB458780:VSE458783 WBX458780:WCA458783 WLT458780:WLW458783 WVP458780:WVS458783 H524316:K524319 JD524316:JG524319 SZ524316:TC524319 ACV524316:ACY524319 AMR524316:AMU524319 AWN524316:AWQ524319 BGJ524316:BGM524319 BQF524316:BQI524319 CAB524316:CAE524319 CJX524316:CKA524319 CTT524316:CTW524319 DDP524316:DDS524319 DNL524316:DNO524319 DXH524316:DXK524319 EHD524316:EHG524319 EQZ524316:ERC524319 FAV524316:FAY524319 FKR524316:FKU524319 FUN524316:FUQ524319 GEJ524316:GEM524319 GOF524316:GOI524319 GYB524316:GYE524319 HHX524316:HIA524319 HRT524316:HRW524319 IBP524316:IBS524319 ILL524316:ILO524319 IVH524316:IVK524319 JFD524316:JFG524319 JOZ524316:JPC524319 JYV524316:JYY524319 KIR524316:KIU524319 KSN524316:KSQ524319 LCJ524316:LCM524319 LMF524316:LMI524319 LWB524316:LWE524319 MFX524316:MGA524319 MPT524316:MPW524319 MZP524316:MZS524319 NJL524316:NJO524319 NTH524316:NTK524319 ODD524316:ODG524319 OMZ524316:ONC524319 OWV524316:OWY524319 PGR524316:PGU524319 PQN524316:PQQ524319 QAJ524316:QAM524319 QKF524316:QKI524319 QUB524316:QUE524319 RDX524316:REA524319 RNT524316:RNW524319 RXP524316:RXS524319 SHL524316:SHO524319 SRH524316:SRK524319 TBD524316:TBG524319 TKZ524316:TLC524319 TUV524316:TUY524319 UER524316:UEU524319 UON524316:UOQ524319 UYJ524316:UYM524319 VIF524316:VII524319 VSB524316:VSE524319 WBX524316:WCA524319 WLT524316:WLW524319 WVP524316:WVS524319 H589852:K589855 JD589852:JG589855 SZ589852:TC589855 ACV589852:ACY589855 AMR589852:AMU589855 AWN589852:AWQ589855 BGJ589852:BGM589855 BQF589852:BQI589855 CAB589852:CAE589855 CJX589852:CKA589855 CTT589852:CTW589855 DDP589852:DDS589855 DNL589852:DNO589855 DXH589852:DXK589855 EHD589852:EHG589855 EQZ589852:ERC589855 FAV589852:FAY589855 FKR589852:FKU589855 FUN589852:FUQ589855 GEJ589852:GEM589855 GOF589852:GOI589855 GYB589852:GYE589855 HHX589852:HIA589855 HRT589852:HRW589855 IBP589852:IBS589855 ILL589852:ILO589855 IVH589852:IVK589855 JFD589852:JFG589855 JOZ589852:JPC589855 JYV589852:JYY589855 KIR589852:KIU589855 KSN589852:KSQ589855 LCJ589852:LCM589855 LMF589852:LMI589855 LWB589852:LWE589855 MFX589852:MGA589855 MPT589852:MPW589855 MZP589852:MZS589855 NJL589852:NJO589855 NTH589852:NTK589855 ODD589852:ODG589855 OMZ589852:ONC589855 OWV589852:OWY589855 PGR589852:PGU589855 PQN589852:PQQ589855 QAJ589852:QAM589855 QKF589852:QKI589855 QUB589852:QUE589855 RDX589852:REA589855 RNT589852:RNW589855 RXP589852:RXS589855 SHL589852:SHO589855 SRH589852:SRK589855 TBD589852:TBG589855 TKZ589852:TLC589855 TUV589852:TUY589855 UER589852:UEU589855 UON589852:UOQ589855 UYJ589852:UYM589855 VIF589852:VII589855 VSB589852:VSE589855 WBX589852:WCA589855 WLT589852:WLW589855 WVP589852:WVS589855 H655388:K655391 JD655388:JG655391 SZ655388:TC655391 ACV655388:ACY655391 AMR655388:AMU655391 AWN655388:AWQ655391 BGJ655388:BGM655391 BQF655388:BQI655391 CAB655388:CAE655391 CJX655388:CKA655391 CTT655388:CTW655391 DDP655388:DDS655391 DNL655388:DNO655391 DXH655388:DXK655391 EHD655388:EHG655391 EQZ655388:ERC655391 FAV655388:FAY655391 FKR655388:FKU655391 FUN655388:FUQ655391 GEJ655388:GEM655391 GOF655388:GOI655391 GYB655388:GYE655391 HHX655388:HIA655391 HRT655388:HRW655391 IBP655388:IBS655391 ILL655388:ILO655391 IVH655388:IVK655391 JFD655388:JFG655391 JOZ655388:JPC655391 JYV655388:JYY655391 KIR655388:KIU655391 KSN655388:KSQ655391 LCJ655388:LCM655391 LMF655388:LMI655391 LWB655388:LWE655391 MFX655388:MGA655391 MPT655388:MPW655391 MZP655388:MZS655391 NJL655388:NJO655391 NTH655388:NTK655391 ODD655388:ODG655391 OMZ655388:ONC655391 OWV655388:OWY655391 PGR655388:PGU655391 PQN655388:PQQ655391 QAJ655388:QAM655391 QKF655388:QKI655391 QUB655388:QUE655391 RDX655388:REA655391 RNT655388:RNW655391 RXP655388:RXS655391 SHL655388:SHO655391 SRH655388:SRK655391 TBD655388:TBG655391 TKZ655388:TLC655391 TUV655388:TUY655391 UER655388:UEU655391 UON655388:UOQ655391 UYJ655388:UYM655391 VIF655388:VII655391 VSB655388:VSE655391 WBX655388:WCA655391 WLT655388:WLW655391 WVP655388:WVS655391 H720924:K720927 JD720924:JG720927 SZ720924:TC720927 ACV720924:ACY720927 AMR720924:AMU720927 AWN720924:AWQ720927 BGJ720924:BGM720927 BQF720924:BQI720927 CAB720924:CAE720927 CJX720924:CKA720927 CTT720924:CTW720927 DDP720924:DDS720927 DNL720924:DNO720927 DXH720924:DXK720927 EHD720924:EHG720927 EQZ720924:ERC720927 FAV720924:FAY720927 FKR720924:FKU720927 FUN720924:FUQ720927 GEJ720924:GEM720927 GOF720924:GOI720927 GYB720924:GYE720927 HHX720924:HIA720927 HRT720924:HRW720927 IBP720924:IBS720927 ILL720924:ILO720927 IVH720924:IVK720927 JFD720924:JFG720927 JOZ720924:JPC720927 JYV720924:JYY720927 KIR720924:KIU720927 KSN720924:KSQ720927 LCJ720924:LCM720927 LMF720924:LMI720927 LWB720924:LWE720927 MFX720924:MGA720927 MPT720924:MPW720927 MZP720924:MZS720927 NJL720924:NJO720927 NTH720924:NTK720927 ODD720924:ODG720927 OMZ720924:ONC720927 OWV720924:OWY720927 PGR720924:PGU720927 PQN720924:PQQ720927 QAJ720924:QAM720927 QKF720924:QKI720927 QUB720924:QUE720927 RDX720924:REA720927 RNT720924:RNW720927 RXP720924:RXS720927 SHL720924:SHO720927 SRH720924:SRK720927 TBD720924:TBG720927 TKZ720924:TLC720927 TUV720924:TUY720927 UER720924:UEU720927 UON720924:UOQ720927 UYJ720924:UYM720927 VIF720924:VII720927 VSB720924:VSE720927 WBX720924:WCA720927 WLT720924:WLW720927 WVP720924:WVS720927 H786460:K786463 JD786460:JG786463 SZ786460:TC786463 ACV786460:ACY786463 AMR786460:AMU786463 AWN786460:AWQ786463 BGJ786460:BGM786463 BQF786460:BQI786463 CAB786460:CAE786463 CJX786460:CKA786463 CTT786460:CTW786463 DDP786460:DDS786463 DNL786460:DNO786463 DXH786460:DXK786463 EHD786460:EHG786463 EQZ786460:ERC786463 FAV786460:FAY786463 FKR786460:FKU786463 FUN786460:FUQ786463 GEJ786460:GEM786463 GOF786460:GOI786463 GYB786460:GYE786463 HHX786460:HIA786463 HRT786460:HRW786463 IBP786460:IBS786463 ILL786460:ILO786463 IVH786460:IVK786463 JFD786460:JFG786463 JOZ786460:JPC786463 JYV786460:JYY786463 KIR786460:KIU786463 KSN786460:KSQ786463 LCJ786460:LCM786463 LMF786460:LMI786463 LWB786460:LWE786463 MFX786460:MGA786463 MPT786460:MPW786463 MZP786460:MZS786463 NJL786460:NJO786463 NTH786460:NTK786463 ODD786460:ODG786463 OMZ786460:ONC786463 OWV786460:OWY786463 PGR786460:PGU786463 PQN786460:PQQ786463 QAJ786460:QAM786463 QKF786460:QKI786463 QUB786460:QUE786463 RDX786460:REA786463 RNT786460:RNW786463 RXP786460:RXS786463 SHL786460:SHO786463 SRH786460:SRK786463 TBD786460:TBG786463 TKZ786460:TLC786463 TUV786460:TUY786463 UER786460:UEU786463 UON786460:UOQ786463 UYJ786460:UYM786463 VIF786460:VII786463 VSB786460:VSE786463 WBX786460:WCA786463 WLT786460:WLW786463 WVP786460:WVS786463 H851996:K851999 JD851996:JG851999 SZ851996:TC851999 ACV851996:ACY851999 AMR851996:AMU851999 AWN851996:AWQ851999 BGJ851996:BGM851999 BQF851996:BQI851999 CAB851996:CAE851999 CJX851996:CKA851999 CTT851996:CTW851999 DDP851996:DDS851999 DNL851996:DNO851999 DXH851996:DXK851999 EHD851996:EHG851999 EQZ851996:ERC851999 FAV851996:FAY851999 FKR851996:FKU851999 FUN851996:FUQ851999 GEJ851996:GEM851999 GOF851996:GOI851999 GYB851996:GYE851999 HHX851996:HIA851999 HRT851996:HRW851999 IBP851996:IBS851999 ILL851996:ILO851999 IVH851996:IVK851999 JFD851996:JFG851999 JOZ851996:JPC851999 JYV851996:JYY851999 KIR851996:KIU851999 KSN851996:KSQ851999 LCJ851996:LCM851999 LMF851996:LMI851999 LWB851996:LWE851999 MFX851996:MGA851999 MPT851996:MPW851999 MZP851996:MZS851999 NJL851996:NJO851999 NTH851996:NTK851999 ODD851996:ODG851999 OMZ851996:ONC851999 OWV851996:OWY851999 PGR851996:PGU851999 PQN851996:PQQ851999 QAJ851996:QAM851999 QKF851996:QKI851999 QUB851996:QUE851999 RDX851996:REA851999 RNT851996:RNW851999 RXP851996:RXS851999 SHL851996:SHO851999 SRH851996:SRK851999 TBD851996:TBG851999 TKZ851996:TLC851999 TUV851996:TUY851999 UER851996:UEU851999 UON851996:UOQ851999 UYJ851996:UYM851999 VIF851996:VII851999 VSB851996:VSE851999 WBX851996:WCA851999 WLT851996:WLW851999 WVP851996:WVS851999 H917532:K917535 JD917532:JG917535 SZ917532:TC917535 ACV917532:ACY917535 AMR917532:AMU917535 AWN917532:AWQ917535 BGJ917532:BGM917535 BQF917532:BQI917535 CAB917532:CAE917535 CJX917532:CKA917535 CTT917532:CTW917535 DDP917532:DDS917535 DNL917532:DNO917535 DXH917532:DXK917535 EHD917532:EHG917535 EQZ917532:ERC917535 FAV917532:FAY917535 FKR917532:FKU917535 FUN917532:FUQ917535 GEJ917532:GEM917535 GOF917532:GOI917535 GYB917532:GYE917535 HHX917532:HIA917535 HRT917532:HRW917535 IBP917532:IBS917535 ILL917532:ILO917535 IVH917532:IVK917535 JFD917532:JFG917535 JOZ917532:JPC917535 JYV917532:JYY917535 KIR917532:KIU917535 KSN917532:KSQ917535 LCJ917532:LCM917535 LMF917532:LMI917535 LWB917532:LWE917535 MFX917532:MGA917535 MPT917532:MPW917535 MZP917532:MZS917535 NJL917532:NJO917535 NTH917532:NTK917535 ODD917532:ODG917535 OMZ917532:ONC917535 OWV917532:OWY917535 PGR917532:PGU917535 PQN917532:PQQ917535 QAJ917532:QAM917535 QKF917532:QKI917535 QUB917532:QUE917535 RDX917532:REA917535 RNT917532:RNW917535 RXP917532:RXS917535 SHL917532:SHO917535 SRH917532:SRK917535 TBD917532:TBG917535 TKZ917532:TLC917535 TUV917532:TUY917535 UER917532:UEU917535 UON917532:UOQ917535 UYJ917532:UYM917535 VIF917532:VII917535 VSB917532:VSE917535 WBX917532:WCA917535 WLT917532:WLW917535 WVP917532:WVS917535 H983068:K983071 JD983068:JG983071 SZ983068:TC983071 ACV983068:ACY983071 AMR983068:AMU983071 AWN983068:AWQ983071 BGJ983068:BGM983071 BQF983068:BQI983071 CAB983068:CAE983071 CJX983068:CKA983071 CTT983068:CTW983071 DDP983068:DDS983071 DNL983068:DNO983071 DXH983068:DXK983071 EHD983068:EHG983071 EQZ983068:ERC983071 FAV983068:FAY983071 FKR983068:FKU983071 FUN983068:FUQ983071 GEJ983068:GEM983071 GOF983068:GOI983071 GYB983068:GYE983071 HHX983068:HIA983071 HRT983068:HRW983071 IBP983068:IBS983071 ILL983068:ILO983071 IVH983068:IVK983071 JFD983068:JFG983071 JOZ983068:JPC983071 JYV983068:JYY983071 KIR983068:KIU983071 KSN983068:KSQ983071 LCJ983068:LCM983071 LMF983068:LMI983071 LWB983068:LWE983071 MFX983068:MGA983071 MPT983068:MPW983071 MZP983068:MZS983071 NJL983068:NJO983071 NTH983068:NTK983071 ODD983068:ODG983071 OMZ983068:ONC983071 OWV983068:OWY983071 PGR983068:PGU983071 PQN983068:PQQ983071 QAJ983068:QAM983071 QKF983068:QKI983071 QUB983068:QUE983071 RDX983068:REA983071 RNT983068:RNW983071 RXP983068:RXS983071 SHL983068:SHO983071 SRH983068:SRK983071 TBD983068:TBG983071 TKZ983068:TLC983071 TUV983068:TUY983071 UER983068:UEU983071 UON983068:UOQ983071 UYJ983068:UYM983071 VIF983068:VII983071 VSB983068:VSE983071 WBX983068:WCA983071 WLT983068:WLW983071 WVP983068:WVS983071 H45:K46 JD45:JG46 SZ45:TC46 ACV45:ACY46 AMR45:AMU46 AWN45:AWQ46 BGJ45:BGM46 BQF45:BQI46 CAB45:CAE46 CJX45:CKA46 CTT45:CTW46 DDP45:DDS46 DNL45:DNO46 DXH45:DXK46 EHD45:EHG46 EQZ45:ERC46 FAV45:FAY46 FKR45:FKU46 FUN45:FUQ46 GEJ45:GEM46 GOF45:GOI46 GYB45:GYE46 HHX45:HIA46 HRT45:HRW46 IBP45:IBS46 ILL45:ILO46 IVH45:IVK46 JFD45:JFG46 JOZ45:JPC46 JYV45:JYY46 KIR45:KIU46 KSN45:KSQ46 LCJ45:LCM46 LMF45:LMI46 LWB45:LWE46 MFX45:MGA46 MPT45:MPW46 MZP45:MZS46 NJL45:NJO46 NTH45:NTK46 ODD45:ODG46 OMZ45:ONC46 OWV45:OWY46 PGR45:PGU46 PQN45:PQQ46 QAJ45:QAM46 QKF45:QKI46 QUB45:QUE46 RDX45:REA46 RNT45:RNW46 RXP45:RXS46 SHL45:SHO46 SRH45:SRK46 TBD45:TBG46 TKZ45:TLC46 TUV45:TUY46 UER45:UEU46 UON45:UOQ46 UYJ45:UYM46 VIF45:VII46 VSB45:VSE46 WBX45:WCA46 WLT45:WLW46 WVP45:WVS46 H65583:K65583 JD65583:JG65583 SZ65583:TC65583 ACV65583:ACY65583 AMR65583:AMU65583 AWN65583:AWQ65583 BGJ65583:BGM65583 BQF65583:BQI65583 CAB65583:CAE65583 CJX65583:CKA65583 CTT65583:CTW65583 DDP65583:DDS65583 DNL65583:DNO65583 DXH65583:DXK65583 EHD65583:EHG65583 EQZ65583:ERC65583 FAV65583:FAY65583 FKR65583:FKU65583 FUN65583:FUQ65583 GEJ65583:GEM65583 GOF65583:GOI65583 GYB65583:GYE65583 HHX65583:HIA65583 HRT65583:HRW65583 IBP65583:IBS65583 ILL65583:ILO65583 IVH65583:IVK65583 JFD65583:JFG65583 JOZ65583:JPC65583 JYV65583:JYY65583 KIR65583:KIU65583 KSN65583:KSQ65583 LCJ65583:LCM65583 LMF65583:LMI65583 LWB65583:LWE65583 MFX65583:MGA65583 MPT65583:MPW65583 MZP65583:MZS65583 NJL65583:NJO65583 NTH65583:NTK65583 ODD65583:ODG65583 OMZ65583:ONC65583 OWV65583:OWY65583 PGR65583:PGU65583 PQN65583:PQQ65583 QAJ65583:QAM65583 QKF65583:QKI65583 QUB65583:QUE65583 RDX65583:REA65583 RNT65583:RNW65583 RXP65583:RXS65583 SHL65583:SHO65583 SRH65583:SRK65583 TBD65583:TBG65583 TKZ65583:TLC65583 TUV65583:TUY65583 UER65583:UEU65583 UON65583:UOQ65583 UYJ65583:UYM65583 VIF65583:VII65583 VSB65583:VSE65583 WBX65583:WCA65583 WLT65583:WLW65583 WVP65583:WVS65583 H131119:K131119 JD131119:JG131119 SZ131119:TC131119 ACV131119:ACY131119 AMR131119:AMU131119 AWN131119:AWQ131119 BGJ131119:BGM131119 BQF131119:BQI131119 CAB131119:CAE131119 CJX131119:CKA131119 CTT131119:CTW131119 DDP131119:DDS131119 DNL131119:DNO131119 DXH131119:DXK131119 EHD131119:EHG131119 EQZ131119:ERC131119 FAV131119:FAY131119 FKR131119:FKU131119 FUN131119:FUQ131119 GEJ131119:GEM131119 GOF131119:GOI131119 GYB131119:GYE131119 HHX131119:HIA131119 HRT131119:HRW131119 IBP131119:IBS131119 ILL131119:ILO131119 IVH131119:IVK131119 JFD131119:JFG131119 JOZ131119:JPC131119 JYV131119:JYY131119 KIR131119:KIU131119 KSN131119:KSQ131119 LCJ131119:LCM131119 LMF131119:LMI131119 LWB131119:LWE131119 MFX131119:MGA131119 MPT131119:MPW131119 MZP131119:MZS131119 NJL131119:NJO131119 NTH131119:NTK131119 ODD131119:ODG131119 OMZ131119:ONC131119 OWV131119:OWY131119 PGR131119:PGU131119 PQN131119:PQQ131119 QAJ131119:QAM131119 QKF131119:QKI131119 QUB131119:QUE131119 RDX131119:REA131119 RNT131119:RNW131119 RXP131119:RXS131119 SHL131119:SHO131119 SRH131119:SRK131119 TBD131119:TBG131119 TKZ131119:TLC131119 TUV131119:TUY131119 UER131119:UEU131119 UON131119:UOQ131119 UYJ131119:UYM131119 VIF131119:VII131119 VSB131119:VSE131119 WBX131119:WCA131119 WLT131119:WLW131119 WVP131119:WVS131119 H196655:K196655 JD196655:JG196655 SZ196655:TC196655 ACV196655:ACY196655 AMR196655:AMU196655 AWN196655:AWQ196655 BGJ196655:BGM196655 BQF196655:BQI196655 CAB196655:CAE196655 CJX196655:CKA196655 CTT196655:CTW196655 DDP196655:DDS196655 DNL196655:DNO196655 DXH196655:DXK196655 EHD196655:EHG196655 EQZ196655:ERC196655 FAV196655:FAY196655 FKR196655:FKU196655 FUN196655:FUQ196655 GEJ196655:GEM196655 GOF196655:GOI196655 GYB196655:GYE196655 HHX196655:HIA196655 HRT196655:HRW196655 IBP196655:IBS196655 ILL196655:ILO196655 IVH196655:IVK196655 JFD196655:JFG196655 JOZ196655:JPC196655 JYV196655:JYY196655 KIR196655:KIU196655 KSN196655:KSQ196655 LCJ196655:LCM196655 LMF196655:LMI196655 LWB196655:LWE196655 MFX196655:MGA196655 MPT196655:MPW196655 MZP196655:MZS196655 NJL196655:NJO196655 NTH196655:NTK196655 ODD196655:ODG196655 OMZ196655:ONC196655 OWV196655:OWY196655 PGR196655:PGU196655 PQN196655:PQQ196655 QAJ196655:QAM196655 QKF196655:QKI196655 QUB196655:QUE196655 RDX196655:REA196655 RNT196655:RNW196655 RXP196655:RXS196655 SHL196655:SHO196655 SRH196655:SRK196655 TBD196655:TBG196655 TKZ196655:TLC196655 TUV196655:TUY196655 UER196655:UEU196655 UON196655:UOQ196655 UYJ196655:UYM196655 VIF196655:VII196655 VSB196655:VSE196655 WBX196655:WCA196655 WLT196655:WLW196655 WVP196655:WVS196655 H262191:K262191 JD262191:JG262191 SZ262191:TC262191 ACV262191:ACY262191 AMR262191:AMU262191 AWN262191:AWQ262191 BGJ262191:BGM262191 BQF262191:BQI262191 CAB262191:CAE262191 CJX262191:CKA262191 CTT262191:CTW262191 DDP262191:DDS262191 DNL262191:DNO262191 DXH262191:DXK262191 EHD262191:EHG262191 EQZ262191:ERC262191 FAV262191:FAY262191 FKR262191:FKU262191 FUN262191:FUQ262191 GEJ262191:GEM262191 GOF262191:GOI262191 GYB262191:GYE262191 HHX262191:HIA262191 HRT262191:HRW262191 IBP262191:IBS262191 ILL262191:ILO262191 IVH262191:IVK262191 JFD262191:JFG262191 JOZ262191:JPC262191 JYV262191:JYY262191 KIR262191:KIU262191 KSN262191:KSQ262191 LCJ262191:LCM262191 LMF262191:LMI262191 LWB262191:LWE262191 MFX262191:MGA262191 MPT262191:MPW262191 MZP262191:MZS262191 NJL262191:NJO262191 NTH262191:NTK262191 ODD262191:ODG262191 OMZ262191:ONC262191 OWV262191:OWY262191 PGR262191:PGU262191 PQN262191:PQQ262191 QAJ262191:QAM262191 QKF262191:QKI262191 QUB262191:QUE262191 RDX262191:REA262191 RNT262191:RNW262191 RXP262191:RXS262191 SHL262191:SHO262191 SRH262191:SRK262191 TBD262191:TBG262191 TKZ262191:TLC262191 TUV262191:TUY262191 UER262191:UEU262191 UON262191:UOQ262191 UYJ262191:UYM262191 VIF262191:VII262191 VSB262191:VSE262191 WBX262191:WCA262191 WLT262191:WLW262191 WVP262191:WVS262191 H327727:K327727 JD327727:JG327727 SZ327727:TC327727 ACV327727:ACY327727 AMR327727:AMU327727 AWN327727:AWQ327727 BGJ327727:BGM327727 BQF327727:BQI327727 CAB327727:CAE327727 CJX327727:CKA327727 CTT327727:CTW327727 DDP327727:DDS327727 DNL327727:DNO327727 DXH327727:DXK327727 EHD327727:EHG327727 EQZ327727:ERC327727 FAV327727:FAY327727 FKR327727:FKU327727 FUN327727:FUQ327727 GEJ327727:GEM327727 GOF327727:GOI327727 GYB327727:GYE327727 HHX327727:HIA327727 HRT327727:HRW327727 IBP327727:IBS327727 ILL327727:ILO327727 IVH327727:IVK327727 JFD327727:JFG327727 JOZ327727:JPC327727 JYV327727:JYY327727 KIR327727:KIU327727 KSN327727:KSQ327727 LCJ327727:LCM327727 LMF327727:LMI327727 LWB327727:LWE327727 MFX327727:MGA327727 MPT327727:MPW327727 MZP327727:MZS327727 NJL327727:NJO327727 NTH327727:NTK327727 ODD327727:ODG327727 OMZ327727:ONC327727 OWV327727:OWY327727 PGR327727:PGU327727 PQN327727:PQQ327727 QAJ327727:QAM327727 QKF327727:QKI327727 QUB327727:QUE327727 RDX327727:REA327727 RNT327727:RNW327727 RXP327727:RXS327727 SHL327727:SHO327727 SRH327727:SRK327727 TBD327727:TBG327727 TKZ327727:TLC327727 TUV327727:TUY327727 UER327727:UEU327727 UON327727:UOQ327727 UYJ327727:UYM327727 VIF327727:VII327727 VSB327727:VSE327727 WBX327727:WCA327727 WLT327727:WLW327727 WVP327727:WVS327727 H393263:K393263 JD393263:JG393263 SZ393263:TC393263 ACV393263:ACY393263 AMR393263:AMU393263 AWN393263:AWQ393263 BGJ393263:BGM393263 BQF393263:BQI393263 CAB393263:CAE393263 CJX393263:CKA393263 CTT393263:CTW393263 DDP393263:DDS393263 DNL393263:DNO393263 DXH393263:DXK393263 EHD393263:EHG393263 EQZ393263:ERC393263 FAV393263:FAY393263 FKR393263:FKU393263 FUN393263:FUQ393263 GEJ393263:GEM393263 GOF393263:GOI393263 GYB393263:GYE393263 HHX393263:HIA393263 HRT393263:HRW393263 IBP393263:IBS393263 ILL393263:ILO393263 IVH393263:IVK393263 JFD393263:JFG393263 JOZ393263:JPC393263 JYV393263:JYY393263 KIR393263:KIU393263 KSN393263:KSQ393263 LCJ393263:LCM393263 LMF393263:LMI393263 LWB393263:LWE393263 MFX393263:MGA393263 MPT393263:MPW393263 MZP393263:MZS393263 NJL393263:NJO393263 NTH393263:NTK393263 ODD393263:ODG393263 OMZ393263:ONC393263 OWV393263:OWY393263 PGR393263:PGU393263 PQN393263:PQQ393263 QAJ393263:QAM393263 QKF393263:QKI393263 QUB393263:QUE393263 RDX393263:REA393263 RNT393263:RNW393263 RXP393263:RXS393263 SHL393263:SHO393263 SRH393263:SRK393263 TBD393263:TBG393263 TKZ393263:TLC393263 TUV393263:TUY393263 UER393263:UEU393263 UON393263:UOQ393263 UYJ393263:UYM393263 VIF393263:VII393263 VSB393263:VSE393263 WBX393263:WCA393263 WLT393263:WLW393263 WVP393263:WVS393263 H458799:K458799 JD458799:JG458799 SZ458799:TC458799 ACV458799:ACY458799 AMR458799:AMU458799 AWN458799:AWQ458799 BGJ458799:BGM458799 BQF458799:BQI458799 CAB458799:CAE458799 CJX458799:CKA458799 CTT458799:CTW458799 DDP458799:DDS458799 DNL458799:DNO458799 DXH458799:DXK458799 EHD458799:EHG458799 EQZ458799:ERC458799 FAV458799:FAY458799 FKR458799:FKU458799 FUN458799:FUQ458799 GEJ458799:GEM458799 GOF458799:GOI458799 GYB458799:GYE458799 HHX458799:HIA458799 HRT458799:HRW458799 IBP458799:IBS458799 ILL458799:ILO458799 IVH458799:IVK458799 JFD458799:JFG458799 JOZ458799:JPC458799 JYV458799:JYY458799 KIR458799:KIU458799 KSN458799:KSQ458799 LCJ458799:LCM458799 LMF458799:LMI458799 LWB458799:LWE458799 MFX458799:MGA458799 MPT458799:MPW458799 MZP458799:MZS458799 NJL458799:NJO458799 NTH458799:NTK458799 ODD458799:ODG458799 OMZ458799:ONC458799 OWV458799:OWY458799 PGR458799:PGU458799 PQN458799:PQQ458799 QAJ458799:QAM458799 QKF458799:QKI458799 QUB458799:QUE458799 RDX458799:REA458799 RNT458799:RNW458799 RXP458799:RXS458799 SHL458799:SHO458799 SRH458799:SRK458799 TBD458799:TBG458799 TKZ458799:TLC458799 TUV458799:TUY458799 UER458799:UEU458799 UON458799:UOQ458799 UYJ458799:UYM458799 VIF458799:VII458799 VSB458799:VSE458799 WBX458799:WCA458799 WLT458799:WLW458799 WVP458799:WVS458799 H524335:K524335 JD524335:JG524335 SZ524335:TC524335 ACV524335:ACY524335 AMR524335:AMU524335 AWN524335:AWQ524335 BGJ524335:BGM524335 BQF524335:BQI524335 CAB524335:CAE524335 CJX524335:CKA524335 CTT524335:CTW524335 DDP524335:DDS524335 DNL524335:DNO524335 DXH524335:DXK524335 EHD524335:EHG524335 EQZ524335:ERC524335 FAV524335:FAY524335 FKR524335:FKU524335 FUN524335:FUQ524335 GEJ524335:GEM524335 GOF524335:GOI524335 GYB524335:GYE524335 HHX524335:HIA524335 HRT524335:HRW524335 IBP524335:IBS524335 ILL524335:ILO524335 IVH524335:IVK524335 JFD524335:JFG524335 JOZ524335:JPC524335 JYV524335:JYY524335 KIR524335:KIU524335 KSN524335:KSQ524335 LCJ524335:LCM524335 LMF524335:LMI524335 LWB524335:LWE524335 MFX524335:MGA524335 MPT524335:MPW524335 MZP524335:MZS524335 NJL524335:NJO524335 NTH524335:NTK524335 ODD524335:ODG524335 OMZ524335:ONC524335 OWV524335:OWY524335 PGR524335:PGU524335 PQN524335:PQQ524335 QAJ524335:QAM524335 QKF524335:QKI524335 QUB524335:QUE524335 RDX524335:REA524335 RNT524335:RNW524335 RXP524335:RXS524335 SHL524335:SHO524335 SRH524335:SRK524335 TBD524335:TBG524335 TKZ524335:TLC524335 TUV524335:TUY524335 UER524335:UEU524335 UON524335:UOQ524335 UYJ524335:UYM524335 VIF524335:VII524335 VSB524335:VSE524335 WBX524335:WCA524335 WLT524335:WLW524335 WVP524335:WVS524335 H589871:K589871 JD589871:JG589871 SZ589871:TC589871 ACV589871:ACY589871 AMR589871:AMU589871 AWN589871:AWQ589871 BGJ589871:BGM589871 BQF589871:BQI589871 CAB589871:CAE589871 CJX589871:CKA589871 CTT589871:CTW589871 DDP589871:DDS589871 DNL589871:DNO589871 DXH589871:DXK589871 EHD589871:EHG589871 EQZ589871:ERC589871 FAV589871:FAY589871 FKR589871:FKU589871 FUN589871:FUQ589871 GEJ589871:GEM589871 GOF589871:GOI589871 GYB589871:GYE589871 HHX589871:HIA589871 HRT589871:HRW589871 IBP589871:IBS589871 ILL589871:ILO589871 IVH589871:IVK589871 JFD589871:JFG589871 JOZ589871:JPC589871 JYV589871:JYY589871 KIR589871:KIU589871 KSN589871:KSQ589871 LCJ589871:LCM589871 LMF589871:LMI589871 LWB589871:LWE589871 MFX589871:MGA589871 MPT589871:MPW589871 MZP589871:MZS589871 NJL589871:NJO589871 NTH589871:NTK589871 ODD589871:ODG589871 OMZ589871:ONC589871 OWV589871:OWY589871 PGR589871:PGU589871 PQN589871:PQQ589871 QAJ589871:QAM589871 QKF589871:QKI589871 QUB589871:QUE589871 RDX589871:REA589871 RNT589871:RNW589871 RXP589871:RXS589871 SHL589871:SHO589871 SRH589871:SRK589871 TBD589871:TBG589871 TKZ589871:TLC589871 TUV589871:TUY589871 UER589871:UEU589871 UON589871:UOQ589871 UYJ589871:UYM589871 VIF589871:VII589871 VSB589871:VSE589871 WBX589871:WCA589871 WLT589871:WLW589871 WVP589871:WVS589871 H655407:K655407 JD655407:JG655407 SZ655407:TC655407 ACV655407:ACY655407 AMR655407:AMU655407 AWN655407:AWQ655407 BGJ655407:BGM655407 BQF655407:BQI655407 CAB655407:CAE655407 CJX655407:CKA655407 CTT655407:CTW655407 DDP655407:DDS655407 DNL655407:DNO655407 DXH655407:DXK655407 EHD655407:EHG655407 EQZ655407:ERC655407 FAV655407:FAY655407 FKR655407:FKU655407 FUN655407:FUQ655407 GEJ655407:GEM655407 GOF655407:GOI655407 GYB655407:GYE655407 HHX655407:HIA655407 HRT655407:HRW655407 IBP655407:IBS655407 ILL655407:ILO655407 IVH655407:IVK655407 JFD655407:JFG655407 JOZ655407:JPC655407 JYV655407:JYY655407 KIR655407:KIU655407 KSN655407:KSQ655407 LCJ655407:LCM655407 LMF655407:LMI655407 LWB655407:LWE655407 MFX655407:MGA655407 MPT655407:MPW655407 MZP655407:MZS655407 NJL655407:NJO655407 NTH655407:NTK655407 ODD655407:ODG655407 OMZ655407:ONC655407 OWV655407:OWY655407 PGR655407:PGU655407 PQN655407:PQQ655407 QAJ655407:QAM655407 QKF655407:QKI655407 QUB655407:QUE655407 RDX655407:REA655407 RNT655407:RNW655407 RXP655407:RXS655407 SHL655407:SHO655407 SRH655407:SRK655407 TBD655407:TBG655407 TKZ655407:TLC655407 TUV655407:TUY655407 UER655407:UEU655407 UON655407:UOQ655407 UYJ655407:UYM655407 VIF655407:VII655407 VSB655407:VSE655407 WBX655407:WCA655407 WLT655407:WLW655407 WVP655407:WVS655407 H720943:K720943 JD720943:JG720943 SZ720943:TC720943 ACV720943:ACY720943 AMR720943:AMU720943 AWN720943:AWQ720943 BGJ720943:BGM720943 BQF720943:BQI720943 CAB720943:CAE720943 CJX720943:CKA720943 CTT720943:CTW720943 DDP720943:DDS720943 DNL720943:DNO720943 DXH720943:DXK720943 EHD720943:EHG720943 EQZ720943:ERC720943 FAV720943:FAY720943 FKR720943:FKU720943 FUN720943:FUQ720943 GEJ720943:GEM720943 GOF720943:GOI720943 GYB720943:GYE720943 HHX720943:HIA720943 HRT720943:HRW720943 IBP720943:IBS720943 ILL720943:ILO720943 IVH720943:IVK720943 JFD720943:JFG720943 JOZ720943:JPC720943 JYV720943:JYY720943 KIR720943:KIU720943 KSN720943:KSQ720943 LCJ720943:LCM720943 LMF720943:LMI720943 LWB720943:LWE720943 MFX720943:MGA720943 MPT720943:MPW720943 MZP720943:MZS720943 NJL720943:NJO720943 NTH720943:NTK720943 ODD720943:ODG720943 OMZ720943:ONC720943 OWV720943:OWY720943 PGR720943:PGU720943 PQN720943:PQQ720943 QAJ720943:QAM720943 QKF720943:QKI720943 QUB720943:QUE720943 RDX720943:REA720943 RNT720943:RNW720943 RXP720943:RXS720943 SHL720943:SHO720943 SRH720943:SRK720943 TBD720943:TBG720943 TKZ720943:TLC720943 TUV720943:TUY720943 UER720943:UEU720943 UON720943:UOQ720943 UYJ720943:UYM720943 VIF720943:VII720943 VSB720943:VSE720943 WBX720943:WCA720943 WLT720943:WLW720943 WVP720943:WVS720943 H786479:K786479 JD786479:JG786479 SZ786479:TC786479 ACV786479:ACY786479 AMR786479:AMU786479 AWN786479:AWQ786479 BGJ786479:BGM786479 BQF786479:BQI786479 CAB786479:CAE786479 CJX786479:CKA786479 CTT786479:CTW786479 DDP786479:DDS786479 DNL786479:DNO786479 DXH786479:DXK786479 EHD786479:EHG786479 EQZ786479:ERC786479 FAV786479:FAY786479 FKR786479:FKU786479 FUN786479:FUQ786479 GEJ786479:GEM786479 GOF786479:GOI786479 GYB786479:GYE786479 HHX786479:HIA786479 HRT786479:HRW786479 IBP786479:IBS786479 ILL786479:ILO786479 IVH786479:IVK786479 JFD786479:JFG786479 JOZ786479:JPC786479 JYV786479:JYY786479 KIR786479:KIU786479 KSN786479:KSQ786479 LCJ786479:LCM786479 LMF786479:LMI786479 LWB786479:LWE786479 MFX786479:MGA786479 MPT786479:MPW786479 MZP786479:MZS786479 NJL786479:NJO786479 NTH786479:NTK786479 ODD786479:ODG786479 OMZ786479:ONC786479 OWV786479:OWY786479 PGR786479:PGU786479 PQN786479:PQQ786479 QAJ786479:QAM786479 QKF786479:QKI786479 QUB786479:QUE786479 RDX786479:REA786479 RNT786479:RNW786479 RXP786479:RXS786479 SHL786479:SHO786479 SRH786479:SRK786479 TBD786479:TBG786479 TKZ786479:TLC786479 TUV786479:TUY786479 UER786479:UEU786479 UON786479:UOQ786479 UYJ786479:UYM786479 VIF786479:VII786479 VSB786479:VSE786479 WBX786479:WCA786479 WLT786479:WLW786479 WVP786479:WVS786479 H852015:K852015 JD852015:JG852015 SZ852015:TC852015 ACV852015:ACY852015 AMR852015:AMU852015 AWN852015:AWQ852015 BGJ852015:BGM852015 BQF852015:BQI852015 CAB852015:CAE852015 CJX852015:CKA852015 CTT852015:CTW852015 DDP852015:DDS852015 DNL852015:DNO852015 DXH852015:DXK852015 EHD852015:EHG852015 EQZ852015:ERC852015 FAV852015:FAY852015 FKR852015:FKU852015 FUN852015:FUQ852015 GEJ852015:GEM852015 GOF852015:GOI852015 GYB852015:GYE852015 HHX852015:HIA852015 HRT852015:HRW852015 IBP852015:IBS852015 ILL852015:ILO852015 IVH852015:IVK852015 JFD852015:JFG852015 JOZ852015:JPC852015 JYV852015:JYY852015 KIR852015:KIU852015 KSN852015:KSQ852015 LCJ852015:LCM852015 LMF852015:LMI852015 LWB852015:LWE852015 MFX852015:MGA852015 MPT852015:MPW852015 MZP852015:MZS852015 NJL852015:NJO852015 NTH852015:NTK852015 ODD852015:ODG852015 OMZ852015:ONC852015 OWV852015:OWY852015 PGR852015:PGU852015 PQN852015:PQQ852015 QAJ852015:QAM852015 QKF852015:QKI852015 QUB852015:QUE852015 RDX852015:REA852015 RNT852015:RNW852015 RXP852015:RXS852015 SHL852015:SHO852015 SRH852015:SRK852015 TBD852015:TBG852015 TKZ852015:TLC852015 TUV852015:TUY852015 UER852015:UEU852015 UON852015:UOQ852015 UYJ852015:UYM852015 VIF852015:VII852015 VSB852015:VSE852015 WBX852015:WCA852015 WLT852015:WLW852015 WVP852015:WVS852015 H917551:K917551 JD917551:JG917551 SZ917551:TC917551 ACV917551:ACY917551 AMR917551:AMU917551 AWN917551:AWQ917551 BGJ917551:BGM917551 BQF917551:BQI917551 CAB917551:CAE917551 CJX917551:CKA917551 CTT917551:CTW917551 DDP917551:DDS917551 DNL917551:DNO917551 DXH917551:DXK917551 EHD917551:EHG917551 EQZ917551:ERC917551 FAV917551:FAY917551 FKR917551:FKU917551 FUN917551:FUQ917551 GEJ917551:GEM917551 GOF917551:GOI917551 GYB917551:GYE917551 HHX917551:HIA917551 HRT917551:HRW917551 IBP917551:IBS917551 ILL917551:ILO917551 IVH917551:IVK917551 JFD917551:JFG917551 JOZ917551:JPC917551 JYV917551:JYY917551 KIR917551:KIU917551 KSN917551:KSQ917551 LCJ917551:LCM917551 LMF917551:LMI917551 LWB917551:LWE917551 MFX917551:MGA917551 MPT917551:MPW917551 MZP917551:MZS917551 NJL917551:NJO917551 NTH917551:NTK917551 ODD917551:ODG917551 OMZ917551:ONC917551 OWV917551:OWY917551 PGR917551:PGU917551 PQN917551:PQQ917551 QAJ917551:QAM917551 QKF917551:QKI917551 QUB917551:QUE917551 RDX917551:REA917551 RNT917551:RNW917551 RXP917551:RXS917551 SHL917551:SHO917551 SRH917551:SRK917551 TBD917551:TBG917551 TKZ917551:TLC917551 TUV917551:TUY917551 UER917551:UEU917551 UON917551:UOQ917551 UYJ917551:UYM917551 VIF917551:VII917551 VSB917551:VSE917551 WBX917551:WCA917551 WLT917551:WLW917551 WVP917551:WVS917551 H983087:K983087 JD983087:JG983087 SZ983087:TC983087 ACV983087:ACY983087 AMR983087:AMU983087 AWN983087:AWQ983087 BGJ983087:BGM983087 BQF983087:BQI983087 CAB983087:CAE983087 CJX983087:CKA983087 CTT983087:CTW983087 DDP983087:DDS983087 DNL983087:DNO983087 DXH983087:DXK983087 EHD983087:EHG983087 EQZ983087:ERC983087 FAV983087:FAY983087 FKR983087:FKU983087 FUN983087:FUQ983087 GEJ983087:GEM983087 GOF983087:GOI983087 GYB983087:GYE983087 HHX983087:HIA983087 HRT983087:HRW983087 IBP983087:IBS983087 ILL983087:ILO983087 IVH983087:IVK983087 JFD983087:JFG983087 JOZ983087:JPC983087 JYV983087:JYY983087 KIR983087:KIU983087 KSN983087:KSQ983087 LCJ983087:LCM983087 LMF983087:LMI983087 LWB983087:LWE983087 MFX983087:MGA983087 MPT983087:MPW983087 MZP983087:MZS983087 NJL983087:NJO983087 NTH983087:NTK983087 ODD983087:ODG983087 OMZ983087:ONC983087 OWV983087:OWY983087 PGR983087:PGU983087 PQN983087:PQQ983087 QAJ983087:QAM983087 QKF983087:QKI983087 QUB983087:QUE983087 RDX983087:REA983087 RNT983087:RNW983087 RXP983087:RXS983087 SHL983087:SHO983087 SRH983087:SRK983087 TBD983087:TBG983087 TKZ983087:TLC983087 TUV983087:TUY983087 UER983087:UEU983087 UON983087:UOQ983087 UYJ983087:UYM983087 VIF983087:VII983087 VSB983087:VSE983087 WBX983087:WCA983087 WLT983087:WLW983087 WVP983087:WVS983087 WVP983063:WVS983066 JD23:JG30 SZ23:TC30 ACV23:ACY30 AMR23:AMU30 AWN23:AWQ30 BGJ23:BGM30 BQF23:BQI30 CAB23:CAE30 CJX23:CKA30 CTT23:CTW30 DDP23:DDS30 DNL23:DNO30 DXH23:DXK30 EHD23:EHG30 EQZ23:ERC30 FAV23:FAY30 FKR23:FKU30 FUN23:FUQ30 GEJ23:GEM30 GOF23:GOI30 GYB23:GYE30 HHX23:HIA30 HRT23:HRW30 IBP23:IBS30 ILL23:ILO30 IVH23:IVK30 JFD23:JFG30 JOZ23:JPC30 JYV23:JYY30 KIR23:KIU30 KSN23:KSQ30 LCJ23:LCM30 LMF23:LMI30 LWB23:LWE30 MFX23:MGA30 MPT23:MPW30 MZP23:MZS30 NJL23:NJO30 NTH23:NTK30 ODD23:ODG30 OMZ23:ONC30 OWV23:OWY30 PGR23:PGU30 PQN23:PQQ30 QAJ23:QAM30 QKF23:QKI30 QUB23:QUE30 RDX23:REA30 RNT23:RNW30 RXP23:RXS30 SHL23:SHO30 SRH23:SRK30 TBD23:TBG30 TKZ23:TLC30 TUV23:TUY30 UER23:UEU30 UON23:UOQ30 UYJ23:UYM30 VIF23:VII30 VSB23:VSE30 WBX23:WCA30 WLT23:WLW30 WVP23:WVS30 H65559:K65562 JD65559:JG65562 SZ65559:TC65562 ACV65559:ACY65562 AMR65559:AMU65562 AWN65559:AWQ65562 BGJ65559:BGM65562 BQF65559:BQI65562 CAB65559:CAE65562 CJX65559:CKA65562 CTT65559:CTW65562 DDP65559:DDS65562 DNL65559:DNO65562 DXH65559:DXK65562 EHD65559:EHG65562 EQZ65559:ERC65562 FAV65559:FAY65562 FKR65559:FKU65562 FUN65559:FUQ65562 GEJ65559:GEM65562 GOF65559:GOI65562 GYB65559:GYE65562 HHX65559:HIA65562 HRT65559:HRW65562 IBP65559:IBS65562 ILL65559:ILO65562 IVH65559:IVK65562 JFD65559:JFG65562 JOZ65559:JPC65562 JYV65559:JYY65562 KIR65559:KIU65562 KSN65559:KSQ65562 LCJ65559:LCM65562 LMF65559:LMI65562 LWB65559:LWE65562 MFX65559:MGA65562 MPT65559:MPW65562 MZP65559:MZS65562 NJL65559:NJO65562 NTH65559:NTK65562 ODD65559:ODG65562 OMZ65559:ONC65562 OWV65559:OWY65562 PGR65559:PGU65562 PQN65559:PQQ65562 QAJ65559:QAM65562 QKF65559:QKI65562 QUB65559:QUE65562 RDX65559:REA65562 RNT65559:RNW65562 RXP65559:RXS65562 SHL65559:SHO65562 SRH65559:SRK65562 TBD65559:TBG65562 TKZ65559:TLC65562 TUV65559:TUY65562 UER65559:UEU65562 UON65559:UOQ65562 UYJ65559:UYM65562 VIF65559:VII65562 VSB65559:VSE65562 WBX65559:WCA65562 WLT65559:WLW65562 WVP65559:WVS65562 H131095:K131098 JD131095:JG131098 SZ131095:TC131098 ACV131095:ACY131098 AMR131095:AMU131098 AWN131095:AWQ131098 BGJ131095:BGM131098 BQF131095:BQI131098 CAB131095:CAE131098 CJX131095:CKA131098 CTT131095:CTW131098 DDP131095:DDS131098 DNL131095:DNO131098 DXH131095:DXK131098 EHD131095:EHG131098 EQZ131095:ERC131098 FAV131095:FAY131098 FKR131095:FKU131098 FUN131095:FUQ131098 GEJ131095:GEM131098 GOF131095:GOI131098 GYB131095:GYE131098 HHX131095:HIA131098 HRT131095:HRW131098 IBP131095:IBS131098 ILL131095:ILO131098 IVH131095:IVK131098 JFD131095:JFG131098 JOZ131095:JPC131098 JYV131095:JYY131098 KIR131095:KIU131098 KSN131095:KSQ131098 LCJ131095:LCM131098 LMF131095:LMI131098 LWB131095:LWE131098 MFX131095:MGA131098 MPT131095:MPW131098 MZP131095:MZS131098 NJL131095:NJO131098 NTH131095:NTK131098 ODD131095:ODG131098 OMZ131095:ONC131098 OWV131095:OWY131098 PGR131095:PGU131098 PQN131095:PQQ131098 QAJ131095:QAM131098 QKF131095:QKI131098 QUB131095:QUE131098 RDX131095:REA131098 RNT131095:RNW131098 RXP131095:RXS131098 SHL131095:SHO131098 SRH131095:SRK131098 TBD131095:TBG131098 TKZ131095:TLC131098 TUV131095:TUY131098 UER131095:UEU131098 UON131095:UOQ131098 UYJ131095:UYM131098 VIF131095:VII131098 VSB131095:VSE131098 WBX131095:WCA131098 WLT131095:WLW131098 WVP131095:WVS131098 H196631:K196634 JD196631:JG196634 SZ196631:TC196634 ACV196631:ACY196634 AMR196631:AMU196634 AWN196631:AWQ196634 BGJ196631:BGM196634 BQF196631:BQI196634 CAB196631:CAE196634 CJX196631:CKA196634 CTT196631:CTW196634 DDP196631:DDS196634 DNL196631:DNO196634 DXH196631:DXK196634 EHD196631:EHG196634 EQZ196631:ERC196634 FAV196631:FAY196634 FKR196631:FKU196634 FUN196631:FUQ196634 GEJ196631:GEM196634 GOF196631:GOI196634 GYB196631:GYE196634 HHX196631:HIA196634 HRT196631:HRW196634 IBP196631:IBS196634 ILL196631:ILO196634 IVH196631:IVK196634 JFD196631:JFG196634 JOZ196631:JPC196634 JYV196631:JYY196634 KIR196631:KIU196634 KSN196631:KSQ196634 LCJ196631:LCM196634 LMF196631:LMI196634 LWB196631:LWE196634 MFX196631:MGA196634 MPT196631:MPW196634 MZP196631:MZS196634 NJL196631:NJO196634 NTH196631:NTK196634 ODD196631:ODG196634 OMZ196631:ONC196634 OWV196631:OWY196634 PGR196631:PGU196634 PQN196631:PQQ196634 QAJ196631:QAM196634 QKF196631:QKI196634 QUB196631:QUE196634 RDX196631:REA196634 RNT196631:RNW196634 RXP196631:RXS196634 SHL196631:SHO196634 SRH196631:SRK196634 TBD196631:TBG196634 TKZ196631:TLC196634 TUV196631:TUY196634 UER196631:UEU196634 UON196631:UOQ196634 UYJ196631:UYM196634 VIF196631:VII196634 VSB196631:VSE196634 WBX196631:WCA196634 WLT196631:WLW196634 WVP196631:WVS196634 H262167:K262170 JD262167:JG262170 SZ262167:TC262170 ACV262167:ACY262170 AMR262167:AMU262170 AWN262167:AWQ262170 BGJ262167:BGM262170 BQF262167:BQI262170 CAB262167:CAE262170 CJX262167:CKA262170 CTT262167:CTW262170 DDP262167:DDS262170 DNL262167:DNO262170 DXH262167:DXK262170 EHD262167:EHG262170 EQZ262167:ERC262170 FAV262167:FAY262170 FKR262167:FKU262170 FUN262167:FUQ262170 GEJ262167:GEM262170 GOF262167:GOI262170 GYB262167:GYE262170 HHX262167:HIA262170 HRT262167:HRW262170 IBP262167:IBS262170 ILL262167:ILO262170 IVH262167:IVK262170 JFD262167:JFG262170 JOZ262167:JPC262170 JYV262167:JYY262170 KIR262167:KIU262170 KSN262167:KSQ262170 LCJ262167:LCM262170 LMF262167:LMI262170 LWB262167:LWE262170 MFX262167:MGA262170 MPT262167:MPW262170 MZP262167:MZS262170 NJL262167:NJO262170 NTH262167:NTK262170 ODD262167:ODG262170 OMZ262167:ONC262170 OWV262167:OWY262170 PGR262167:PGU262170 PQN262167:PQQ262170 QAJ262167:QAM262170 QKF262167:QKI262170 QUB262167:QUE262170 RDX262167:REA262170 RNT262167:RNW262170 RXP262167:RXS262170 SHL262167:SHO262170 SRH262167:SRK262170 TBD262167:TBG262170 TKZ262167:TLC262170 TUV262167:TUY262170 UER262167:UEU262170 UON262167:UOQ262170 UYJ262167:UYM262170 VIF262167:VII262170 VSB262167:VSE262170 WBX262167:WCA262170 WLT262167:WLW262170 WVP262167:WVS262170 H327703:K327706 JD327703:JG327706 SZ327703:TC327706 ACV327703:ACY327706 AMR327703:AMU327706 AWN327703:AWQ327706 BGJ327703:BGM327706 BQF327703:BQI327706 CAB327703:CAE327706 CJX327703:CKA327706 CTT327703:CTW327706 DDP327703:DDS327706 DNL327703:DNO327706 DXH327703:DXK327706 EHD327703:EHG327706 EQZ327703:ERC327706 FAV327703:FAY327706 FKR327703:FKU327706 FUN327703:FUQ327706 GEJ327703:GEM327706 GOF327703:GOI327706 GYB327703:GYE327706 HHX327703:HIA327706 HRT327703:HRW327706 IBP327703:IBS327706 ILL327703:ILO327706 IVH327703:IVK327706 JFD327703:JFG327706 JOZ327703:JPC327706 JYV327703:JYY327706 KIR327703:KIU327706 KSN327703:KSQ327706 LCJ327703:LCM327706 LMF327703:LMI327706 LWB327703:LWE327706 MFX327703:MGA327706 MPT327703:MPW327706 MZP327703:MZS327706 NJL327703:NJO327706 NTH327703:NTK327706 ODD327703:ODG327706 OMZ327703:ONC327706 OWV327703:OWY327706 PGR327703:PGU327706 PQN327703:PQQ327706 QAJ327703:QAM327706 QKF327703:QKI327706 QUB327703:QUE327706 RDX327703:REA327706 RNT327703:RNW327706 RXP327703:RXS327706 SHL327703:SHO327706 SRH327703:SRK327706 TBD327703:TBG327706 TKZ327703:TLC327706 TUV327703:TUY327706 UER327703:UEU327706 UON327703:UOQ327706 UYJ327703:UYM327706 VIF327703:VII327706 VSB327703:VSE327706 WBX327703:WCA327706 WLT327703:WLW327706 WVP327703:WVS327706 H393239:K393242 JD393239:JG393242 SZ393239:TC393242 ACV393239:ACY393242 AMR393239:AMU393242 AWN393239:AWQ393242 BGJ393239:BGM393242 BQF393239:BQI393242 CAB393239:CAE393242 CJX393239:CKA393242 CTT393239:CTW393242 DDP393239:DDS393242 DNL393239:DNO393242 DXH393239:DXK393242 EHD393239:EHG393242 EQZ393239:ERC393242 FAV393239:FAY393242 FKR393239:FKU393242 FUN393239:FUQ393242 GEJ393239:GEM393242 GOF393239:GOI393242 GYB393239:GYE393242 HHX393239:HIA393242 HRT393239:HRW393242 IBP393239:IBS393242 ILL393239:ILO393242 IVH393239:IVK393242 JFD393239:JFG393242 JOZ393239:JPC393242 JYV393239:JYY393242 KIR393239:KIU393242 KSN393239:KSQ393242 LCJ393239:LCM393242 LMF393239:LMI393242 LWB393239:LWE393242 MFX393239:MGA393242 MPT393239:MPW393242 MZP393239:MZS393242 NJL393239:NJO393242 NTH393239:NTK393242 ODD393239:ODG393242 OMZ393239:ONC393242 OWV393239:OWY393242 PGR393239:PGU393242 PQN393239:PQQ393242 QAJ393239:QAM393242 QKF393239:QKI393242 QUB393239:QUE393242 RDX393239:REA393242 RNT393239:RNW393242 RXP393239:RXS393242 SHL393239:SHO393242 SRH393239:SRK393242 TBD393239:TBG393242 TKZ393239:TLC393242 TUV393239:TUY393242 UER393239:UEU393242 UON393239:UOQ393242 UYJ393239:UYM393242 VIF393239:VII393242 VSB393239:VSE393242 WBX393239:WCA393242 WLT393239:WLW393242 WVP393239:WVS393242 H458775:K458778 JD458775:JG458778 SZ458775:TC458778 ACV458775:ACY458778 AMR458775:AMU458778 AWN458775:AWQ458778 BGJ458775:BGM458778 BQF458775:BQI458778 CAB458775:CAE458778 CJX458775:CKA458778 CTT458775:CTW458778 DDP458775:DDS458778 DNL458775:DNO458778 DXH458775:DXK458778 EHD458775:EHG458778 EQZ458775:ERC458778 FAV458775:FAY458778 FKR458775:FKU458778 FUN458775:FUQ458778 GEJ458775:GEM458778 GOF458775:GOI458778 GYB458775:GYE458778 HHX458775:HIA458778 HRT458775:HRW458778 IBP458775:IBS458778 ILL458775:ILO458778 IVH458775:IVK458778 JFD458775:JFG458778 JOZ458775:JPC458778 JYV458775:JYY458778 KIR458775:KIU458778 KSN458775:KSQ458778 LCJ458775:LCM458778 LMF458775:LMI458778 LWB458775:LWE458778 MFX458775:MGA458778 MPT458775:MPW458778 MZP458775:MZS458778 NJL458775:NJO458778 NTH458775:NTK458778 ODD458775:ODG458778 OMZ458775:ONC458778 OWV458775:OWY458778 PGR458775:PGU458778 PQN458775:PQQ458778 QAJ458775:QAM458778 QKF458775:QKI458778 QUB458775:QUE458778 RDX458775:REA458778 RNT458775:RNW458778 RXP458775:RXS458778 SHL458775:SHO458778 SRH458775:SRK458778 TBD458775:TBG458778 TKZ458775:TLC458778 TUV458775:TUY458778 UER458775:UEU458778 UON458775:UOQ458778 UYJ458775:UYM458778 VIF458775:VII458778 VSB458775:VSE458778 WBX458775:WCA458778 WLT458775:WLW458778 WVP458775:WVS458778 H524311:K524314 JD524311:JG524314 SZ524311:TC524314 ACV524311:ACY524314 AMR524311:AMU524314 AWN524311:AWQ524314 BGJ524311:BGM524314 BQF524311:BQI524314 CAB524311:CAE524314 CJX524311:CKA524314 CTT524311:CTW524314 DDP524311:DDS524314 DNL524311:DNO524314 DXH524311:DXK524314 EHD524311:EHG524314 EQZ524311:ERC524314 FAV524311:FAY524314 FKR524311:FKU524314 FUN524311:FUQ524314 GEJ524311:GEM524314 GOF524311:GOI524314 GYB524311:GYE524314 HHX524311:HIA524314 HRT524311:HRW524314 IBP524311:IBS524314 ILL524311:ILO524314 IVH524311:IVK524314 JFD524311:JFG524314 JOZ524311:JPC524314 JYV524311:JYY524314 KIR524311:KIU524314 KSN524311:KSQ524314 LCJ524311:LCM524314 LMF524311:LMI524314 LWB524311:LWE524314 MFX524311:MGA524314 MPT524311:MPW524314 MZP524311:MZS524314 NJL524311:NJO524314 NTH524311:NTK524314 ODD524311:ODG524314 OMZ524311:ONC524314 OWV524311:OWY524314 PGR524311:PGU524314 PQN524311:PQQ524314 QAJ524311:QAM524314 QKF524311:QKI524314 QUB524311:QUE524314 RDX524311:REA524314 RNT524311:RNW524314 RXP524311:RXS524314 SHL524311:SHO524314 SRH524311:SRK524314 TBD524311:TBG524314 TKZ524311:TLC524314 TUV524311:TUY524314 UER524311:UEU524314 UON524311:UOQ524314 UYJ524311:UYM524314 VIF524311:VII524314 VSB524311:VSE524314 WBX524311:WCA524314 WLT524311:WLW524314 WVP524311:WVS524314 H589847:K589850 JD589847:JG589850 SZ589847:TC589850 ACV589847:ACY589850 AMR589847:AMU589850 AWN589847:AWQ589850 BGJ589847:BGM589850 BQF589847:BQI589850 CAB589847:CAE589850 CJX589847:CKA589850 CTT589847:CTW589850 DDP589847:DDS589850 DNL589847:DNO589850 DXH589847:DXK589850 EHD589847:EHG589850 EQZ589847:ERC589850 FAV589847:FAY589850 FKR589847:FKU589850 FUN589847:FUQ589850 GEJ589847:GEM589850 GOF589847:GOI589850 GYB589847:GYE589850 HHX589847:HIA589850 HRT589847:HRW589850 IBP589847:IBS589850 ILL589847:ILO589850 IVH589847:IVK589850 JFD589847:JFG589850 JOZ589847:JPC589850 JYV589847:JYY589850 KIR589847:KIU589850 KSN589847:KSQ589850 LCJ589847:LCM589850 LMF589847:LMI589850 LWB589847:LWE589850 MFX589847:MGA589850 MPT589847:MPW589850 MZP589847:MZS589850 NJL589847:NJO589850 NTH589847:NTK589850 ODD589847:ODG589850 OMZ589847:ONC589850 OWV589847:OWY589850 PGR589847:PGU589850 PQN589847:PQQ589850 QAJ589847:QAM589850 QKF589847:QKI589850 QUB589847:QUE589850 RDX589847:REA589850 RNT589847:RNW589850 RXP589847:RXS589850 SHL589847:SHO589850 SRH589847:SRK589850 TBD589847:TBG589850 TKZ589847:TLC589850 TUV589847:TUY589850 UER589847:UEU589850 UON589847:UOQ589850 UYJ589847:UYM589850 VIF589847:VII589850 VSB589847:VSE589850 WBX589847:WCA589850 WLT589847:WLW589850 WVP589847:WVS589850 H655383:K655386 JD655383:JG655386 SZ655383:TC655386 ACV655383:ACY655386 AMR655383:AMU655386 AWN655383:AWQ655386 BGJ655383:BGM655386 BQF655383:BQI655386 CAB655383:CAE655386 CJX655383:CKA655386 CTT655383:CTW655386 DDP655383:DDS655386 DNL655383:DNO655386 DXH655383:DXK655386 EHD655383:EHG655386 EQZ655383:ERC655386 FAV655383:FAY655386 FKR655383:FKU655386 FUN655383:FUQ655386 GEJ655383:GEM655386 GOF655383:GOI655386 GYB655383:GYE655386 HHX655383:HIA655386 HRT655383:HRW655386 IBP655383:IBS655386 ILL655383:ILO655386 IVH655383:IVK655386 JFD655383:JFG655386 JOZ655383:JPC655386 JYV655383:JYY655386 KIR655383:KIU655386 KSN655383:KSQ655386 LCJ655383:LCM655386 LMF655383:LMI655386 LWB655383:LWE655386 MFX655383:MGA655386 MPT655383:MPW655386 MZP655383:MZS655386 NJL655383:NJO655386 NTH655383:NTK655386 ODD655383:ODG655386 OMZ655383:ONC655386 OWV655383:OWY655386 PGR655383:PGU655386 PQN655383:PQQ655386 QAJ655383:QAM655386 QKF655383:QKI655386 QUB655383:QUE655386 RDX655383:REA655386 RNT655383:RNW655386 RXP655383:RXS655386 SHL655383:SHO655386 SRH655383:SRK655386 TBD655383:TBG655386 TKZ655383:TLC655386 TUV655383:TUY655386 UER655383:UEU655386 UON655383:UOQ655386 UYJ655383:UYM655386 VIF655383:VII655386 VSB655383:VSE655386 WBX655383:WCA655386 WLT655383:WLW655386 WVP655383:WVS655386 H720919:K720922 JD720919:JG720922 SZ720919:TC720922 ACV720919:ACY720922 AMR720919:AMU720922 AWN720919:AWQ720922 BGJ720919:BGM720922 BQF720919:BQI720922 CAB720919:CAE720922 CJX720919:CKA720922 CTT720919:CTW720922 DDP720919:DDS720922 DNL720919:DNO720922 DXH720919:DXK720922 EHD720919:EHG720922 EQZ720919:ERC720922 FAV720919:FAY720922 FKR720919:FKU720922 FUN720919:FUQ720922 GEJ720919:GEM720922 GOF720919:GOI720922 GYB720919:GYE720922 HHX720919:HIA720922 HRT720919:HRW720922 IBP720919:IBS720922 ILL720919:ILO720922 IVH720919:IVK720922 JFD720919:JFG720922 JOZ720919:JPC720922 JYV720919:JYY720922 KIR720919:KIU720922 KSN720919:KSQ720922 LCJ720919:LCM720922 LMF720919:LMI720922 LWB720919:LWE720922 MFX720919:MGA720922 MPT720919:MPW720922 MZP720919:MZS720922 NJL720919:NJO720922 NTH720919:NTK720922 ODD720919:ODG720922 OMZ720919:ONC720922 OWV720919:OWY720922 PGR720919:PGU720922 PQN720919:PQQ720922 QAJ720919:QAM720922 QKF720919:QKI720922 QUB720919:QUE720922 RDX720919:REA720922 RNT720919:RNW720922 RXP720919:RXS720922 SHL720919:SHO720922 SRH720919:SRK720922 TBD720919:TBG720922 TKZ720919:TLC720922 TUV720919:TUY720922 UER720919:UEU720922 UON720919:UOQ720922 UYJ720919:UYM720922 VIF720919:VII720922 VSB720919:VSE720922 WBX720919:WCA720922 WLT720919:WLW720922 WVP720919:WVS720922 H786455:K786458 JD786455:JG786458 SZ786455:TC786458 ACV786455:ACY786458 AMR786455:AMU786458 AWN786455:AWQ786458 BGJ786455:BGM786458 BQF786455:BQI786458 CAB786455:CAE786458 CJX786455:CKA786458 CTT786455:CTW786458 DDP786455:DDS786458 DNL786455:DNO786458 DXH786455:DXK786458 EHD786455:EHG786458 EQZ786455:ERC786458 FAV786455:FAY786458 FKR786455:FKU786458 FUN786455:FUQ786458 GEJ786455:GEM786458 GOF786455:GOI786458 GYB786455:GYE786458 HHX786455:HIA786458 HRT786455:HRW786458 IBP786455:IBS786458 ILL786455:ILO786458 IVH786455:IVK786458 JFD786455:JFG786458 JOZ786455:JPC786458 JYV786455:JYY786458 KIR786455:KIU786458 KSN786455:KSQ786458 LCJ786455:LCM786458 LMF786455:LMI786458 LWB786455:LWE786458 MFX786455:MGA786458 MPT786455:MPW786458 MZP786455:MZS786458 NJL786455:NJO786458 NTH786455:NTK786458 ODD786455:ODG786458 OMZ786455:ONC786458 OWV786455:OWY786458 PGR786455:PGU786458 PQN786455:PQQ786458 QAJ786455:QAM786458 QKF786455:QKI786458 QUB786455:QUE786458 RDX786455:REA786458 RNT786455:RNW786458 RXP786455:RXS786458 SHL786455:SHO786458 SRH786455:SRK786458 TBD786455:TBG786458 TKZ786455:TLC786458 TUV786455:TUY786458 UER786455:UEU786458 UON786455:UOQ786458 UYJ786455:UYM786458 VIF786455:VII786458 VSB786455:VSE786458 WBX786455:WCA786458 WLT786455:WLW786458 WVP786455:WVS786458 H851991:K851994 JD851991:JG851994 SZ851991:TC851994 ACV851991:ACY851994 AMR851991:AMU851994 AWN851991:AWQ851994 BGJ851991:BGM851994 BQF851991:BQI851994 CAB851991:CAE851994 CJX851991:CKA851994 CTT851991:CTW851994 DDP851991:DDS851994 DNL851991:DNO851994 DXH851991:DXK851994 EHD851991:EHG851994 EQZ851991:ERC851994 FAV851991:FAY851994 FKR851991:FKU851994 FUN851991:FUQ851994 GEJ851991:GEM851994 GOF851991:GOI851994 GYB851991:GYE851994 HHX851991:HIA851994 HRT851991:HRW851994 IBP851991:IBS851994 ILL851991:ILO851994 IVH851991:IVK851994 JFD851991:JFG851994 JOZ851991:JPC851994 JYV851991:JYY851994 KIR851991:KIU851994 KSN851991:KSQ851994 LCJ851991:LCM851994 LMF851991:LMI851994 LWB851991:LWE851994 MFX851991:MGA851994 MPT851991:MPW851994 MZP851991:MZS851994 NJL851991:NJO851994 NTH851991:NTK851994 ODD851991:ODG851994 OMZ851991:ONC851994 OWV851991:OWY851994 PGR851991:PGU851994 PQN851991:PQQ851994 QAJ851991:QAM851994 QKF851991:QKI851994 QUB851991:QUE851994 RDX851991:REA851994 RNT851991:RNW851994 RXP851991:RXS851994 SHL851991:SHO851994 SRH851991:SRK851994 TBD851991:TBG851994 TKZ851991:TLC851994 TUV851991:TUY851994 UER851991:UEU851994 UON851991:UOQ851994 UYJ851991:UYM851994 VIF851991:VII851994 VSB851991:VSE851994 WBX851991:WCA851994 WLT851991:WLW851994 WVP851991:WVS851994 H917527:K917530 JD917527:JG917530 SZ917527:TC917530 ACV917527:ACY917530 AMR917527:AMU917530 AWN917527:AWQ917530 BGJ917527:BGM917530 BQF917527:BQI917530 CAB917527:CAE917530 CJX917527:CKA917530 CTT917527:CTW917530 DDP917527:DDS917530 DNL917527:DNO917530 DXH917527:DXK917530 EHD917527:EHG917530 EQZ917527:ERC917530 FAV917527:FAY917530 FKR917527:FKU917530 FUN917527:FUQ917530 GEJ917527:GEM917530 GOF917527:GOI917530 GYB917527:GYE917530 HHX917527:HIA917530 HRT917527:HRW917530 IBP917527:IBS917530 ILL917527:ILO917530 IVH917527:IVK917530 JFD917527:JFG917530 JOZ917527:JPC917530 JYV917527:JYY917530 KIR917527:KIU917530 KSN917527:KSQ917530 LCJ917527:LCM917530 LMF917527:LMI917530 LWB917527:LWE917530 MFX917527:MGA917530 MPT917527:MPW917530 MZP917527:MZS917530 NJL917527:NJO917530 NTH917527:NTK917530 ODD917527:ODG917530 OMZ917527:ONC917530 OWV917527:OWY917530 PGR917527:PGU917530 PQN917527:PQQ917530 QAJ917527:QAM917530 QKF917527:QKI917530 QUB917527:QUE917530 RDX917527:REA917530 RNT917527:RNW917530 RXP917527:RXS917530 SHL917527:SHO917530 SRH917527:SRK917530 TBD917527:TBG917530 TKZ917527:TLC917530 TUV917527:TUY917530 UER917527:UEU917530 UON917527:UOQ917530 UYJ917527:UYM917530 VIF917527:VII917530 VSB917527:VSE917530 WBX917527:WCA917530 WLT917527:WLW917530 WVP917527:WVS917530 H983063:K983066 JD983063:JG983066 SZ983063:TC983066 ACV983063:ACY983066 AMR983063:AMU983066 AWN983063:AWQ983066 BGJ983063:BGM983066 BQF983063:BQI983066 CAB983063:CAE983066 CJX983063:CKA983066 CTT983063:CTW983066 DDP983063:DDS983066 DNL983063:DNO983066 DXH983063:DXK983066 EHD983063:EHG983066 EQZ983063:ERC983066 FAV983063:FAY983066 FKR983063:FKU983066 FUN983063:FUQ983066 GEJ983063:GEM983066 GOF983063:GOI983066 GYB983063:GYE983066 HHX983063:HIA983066 HRT983063:HRW983066 IBP983063:IBS983066 ILL983063:ILO983066 IVH983063:IVK983066 JFD983063:JFG983066 JOZ983063:JPC983066 JYV983063:JYY983066 KIR983063:KIU983066 KSN983063:KSQ983066 LCJ983063:LCM983066 LMF983063:LMI983066 LWB983063:LWE983066 MFX983063:MGA983066 MPT983063:MPW983066 MZP983063:MZS983066 NJL983063:NJO983066 NTH983063:NTK983066 ODD983063:ODG983066 OMZ983063:ONC983066 OWV983063:OWY983066 PGR983063:PGU983066 PQN983063:PQQ983066 QAJ983063:QAM983066 QKF983063:QKI983066 QUB983063:QUE983066 RDX983063:REA983066 RNT983063:RNW983066 RXP983063:RXS983066 SHL983063:SHO983066 SRH983063:SRK983066 TBD983063:TBG983066 TKZ983063:TLC983066 TUV983063:TUY983066 UER983063:UEU983066 UON983063:UOQ983066 UYJ983063:UYM983066 VIF983063:VII983066 VSB983063:VSE983066 WBX983063:WCA983066 WLT983063:WLW983066 H23:K30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4"/>
  <sheetViews>
    <sheetView showGridLines="0" showRowColHeaders="0" zoomScale="80" zoomScaleNormal="80" workbookViewId="0">
      <pane ySplit="14" topLeftCell="A15" activePane="bottomLeft" state="frozenSplit"/>
      <selection activeCell="P9" sqref="P9"/>
      <selection pane="bottomLeft" activeCell="B15" sqref="B15"/>
    </sheetView>
  </sheetViews>
  <sheetFormatPr baseColWidth="10" defaultColWidth="11.5703125" defaultRowHeight="12.75" x14ac:dyDescent="0.2"/>
  <cols>
    <col min="1" max="1" width="2.28515625" style="46" customWidth="1"/>
    <col min="2" max="2" width="58.7109375" style="46" customWidth="1"/>
    <col min="3" max="3" width="15.7109375" style="46" customWidth="1"/>
    <col min="4" max="8" width="21.7109375" style="46" customWidth="1"/>
    <col min="9" max="9" width="4.7109375" style="46" customWidth="1"/>
    <col min="10" max="10" width="3.28515625" style="46" customWidth="1"/>
    <col min="11" max="11" width="14.7109375" style="46" customWidth="1"/>
    <col min="12" max="12" width="14.5703125" style="46" customWidth="1"/>
    <col min="13" max="13" width="12.85546875" style="46" customWidth="1"/>
    <col min="14" max="14" width="15.7109375" style="46" customWidth="1"/>
    <col min="15" max="15" width="11.28515625" style="46" customWidth="1"/>
    <col min="16" max="17" width="15.42578125" style="46" customWidth="1"/>
    <col min="18" max="256" width="11.5703125" style="46"/>
    <col min="257" max="257" width="3" style="46" customWidth="1"/>
    <col min="258" max="258" width="58.7109375" style="46" customWidth="1"/>
    <col min="259" max="259" width="17.7109375" style="46" customWidth="1"/>
    <col min="260" max="263" width="20.7109375" style="46" customWidth="1"/>
    <col min="264" max="264" width="33.85546875" style="46" customWidth="1"/>
    <col min="265" max="265" width="5.7109375" style="46" customWidth="1"/>
    <col min="266" max="266" width="3.28515625" style="46" customWidth="1"/>
    <col min="267" max="267" width="14.7109375" style="46" customWidth="1"/>
    <col min="268" max="268" width="14.5703125" style="46" customWidth="1"/>
    <col min="269" max="269" width="10.28515625" style="46" bestFit="1" customWidth="1"/>
    <col min="270" max="270" width="14.5703125" style="46" bestFit="1" customWidth="1"/>
    <col min="271" max="271" width="6.5703125" style="46" bestFit="1" customWidth="1"/>
    <col min="272" max="272" width="14" style="46" customWidth="1"/>
    <col min="273" max="273" width="13.5703125" style="46" bestFit="1" customWidth="1"/>
    <col min="274" max="512" width="11.5703125" style="46"/>
    <col min="513" max="513" width="3" style="46" customWidth="1"/>
    <col min="514" max="514" width="58.7109375" style="46" customWidth="1"/>
    <col min="515" max="515" width="17.7109375" style="46" customWidth="1"/>
    <col min="516" max="519" width="20.7109375" style="46" customWidth="1"/>
    <col min="520" max="520" width="33.85546875" style="46" customWidth="1"/>
    <col min="521" max="521" width="5.7109375" style="46" customWidth="1"/>
    <col min="522" max="522" width="3.28515625" style="46" customWidth="1"/>
    <col min="523" max="523" width="14.7109375" style="46" customWidth="1"/>
    <col min="524" max="524" width="14.5703125" style="46" customWidth="1"/>
    <col min="525" max="525" width="10.28515625" style="46" bestFit="1" customWidth="1"/>
    <col min="526" max="526" width="14.5703125" style="46" bestFit="1" customWidth="1"/>
    <col min="527" max="527" width="6.5703125" style="46" bestFit="1" customWidth="1"/>
    <col min="528" max="528" width="14" style="46" customWidth="1"/>
    <col min="529" max="529" width="13.5703125" style="46" bestFit="1" customWidth="1"/>
    <col min="530" max="768" width="11.5703125" style="46"/>
    <col min="769" max="769" width="3" style="46" customWidth="1"/>
    <col min="770" max="770" width="58.7109375" style="46" customWidth="1"/>
    <col min="771" max="771" width="17.7109375" style="46" customWidth="1"/>
    <col min="772" max="775" width="20.7109375" style="46" customWidth="1"/>
    <col min="776" max="776" width="33.85546875" style="46" customWidth="1"/>
    <col min="777" max="777" width="5.7109375" style="46" customWidth="1"/>
    <col min="778" max="778" width="3.28515625" style="46" customWidth="1"/>
    <col min="779" max="779" width="14.7109375" style="46" customWidth="1"/>
    <col min="780" max="780" width="14.5703125" style="46" customWidth="1"/>
    <col min="781" max="781" width="10.28515625" style="46" bestFit="1" customWidth="1"/>
    <col min="782" max="782" width="14.5703125" style="46" bestFit="1" customWidth="1"/>
    <col min="783" max="783" width="6.5703125" style="46" bestFit="1" customWidth="1"/>
    <col min="784" max="784" width="14" style="46" customWidth="1"/>
    <col min="785" max="785" width="13.5703125" style="46" bestFit="1" customWidth="1"/>
    <col min="786" max="1024" width="11.5703125" style="46"/>
    <col min="1025" max="1025" width="3" style="46" customWidth="1"/>
    <col min="1026" max="1026" width="58.7109375" style="46" customWidth="1"/>
    <col min="1027" max="1027" width="17.7109375" style="46" customWidth="1"/>
    <col min="1028" max="1031" width="20.7109375" style="46" customWidth="1"/>
    <col min="1032" max="1032" width="33.85546875" style="46" customWidth="1"/>
    <col min="1033" max="1033" width="5.7109375" style="46" customWidth="1"/>
    <col min="1034" max="1034" width="3.28515625" style="46" customWidth="1"/>
    <col min="1035" max="1035" width="14.7109375" style="46" customWidth="1"/>
    <col min="1036" max="1036" width="14.5703125" style="46" customWidth="1"/>
    <col min="1037" max="1037" width="10.28515625" style="46" bestFit="1" customWidth="1"/>
    <col min="1038" max="1038" width="14.5703125" style="46" bestFit="1" customWidth="1"/>
    <col min="1039" max="1039" width="6.5703125" style="46" bestFit="1" customWidth="1"/>
    <col min="1040" max="1040" width="14" style="46" customWidth="1"/>
    <col min="1041" max="1041" width="13.5703125" style="46" bestFit="1" customWidth="1"/>
    <col min="1042" max="1280" width="11.5703125" style="46"/>
    <col min="1281" max="1281" width="3" style="46" customWidth="1"/>
    <col min="1282" max="1282" width="58.7109375" style="46" customWidth="1"/>
    <col min="1283" max="1283" width="17.7109375" style="46" customWidth="1"/>
    <col min="1284" max="1287" width="20.7109375" style="46" customWidth="1"/>
    <col min="1288" max="1288" width="33.85546875" style="46" customWidth="1"/>
    <col min="1289" max="1289" width="5.7109375" style="46" customWidth="1"/>
    <col min="1290" max="1290" width="3.28515625" style="46" customWidth="1"/>
    <col min="1291" max="1291" width="14.7109375" style="46" customWidth="1"/>
    <col min="1292" max="1292" width="14.5703125" style="46" customWidth="1"/>
    <col min="1293" max="1293" width="10.28515625" style="46" bestFit="1" customWidth="1"/>
    <col min="1294" max="1294" width="14.5703125" style="46" bestFit="1" customWidth="1"/>
    <col min="1295" max="1295" width="6.5703125" style="46" bestFit="1" customWidth="1"/>
    <col min="1296" max="1296" width="14" style="46" customWidth="1"/>
    <col min="1297" max="1297" width="13.5703125" style="46" bestFit="1" customWidth="1"/>
    <col min="1298" max="1536" width="11.5703125" style="46"/>
    <col min="1537" max="1537" width="3" style="46" customWidth="1"/>
    <col min="1538" max="1538" width="58.7109375" style="46" customWidth="1"/>
    <col min="1539" max="1539" width="17.7109375" style="46" customWidth="1"/>
    <col min="1540" max="1543" width="20.7109375" style="46" customWidth="1"/>
    <col min="1544" max="1544" width="33.85546875" style="46" customWidth="1"/>
    <col min="1545" max="1545" width="5.7109375" style="46" customWidth="1"/>
    <col min="1546" max="1546" width="3.28515625" style="46" customWidth="1"/>
    <col min="1547" max="1547" width="14.7109375" style="46" customWidth="1"/>
    <col min="1548" max="1548" width="14.5703125" style="46" customWidth="1"/>
    <col min="1549" max="1549" width="10.28515625" style="46" bestFit="1" customWidth="1"/>
    <col min="1550" max="1550" width="14.5703125" style="46" bestFit="1" customWidth="1"/>
    <col min="1551" max="1551" width="6.5703125" style="46" bestFit="1" customWidth="1"/>
    <col min="1552" max="1552" width="14" style="46" customWidth="1"/>
    <col min="1553" max="1553" width="13.5703125" style="46" bestFit="1" customWidth="1"/>
    <col min="1554" max="1792" width="11.5703125" style="46"/>
    <col min="1793" max="1793" width="3" style="46" customWidth="1"/>
    <col min="1794" max="1794" width="58.7109375" style="46" customWidth="1"/>
    <col min="1795" max="1795" width="17.7109375" style="46" customWidth="1"/>
    <col min="1796" max="1799" width="20.7109375" style="46" customWidth="1"/>
    <col min="1800" max="1800" width="33.85546875" style="46" customWidth="1"/>
    <col min="1801" max="1801" width="5.7109375" style="46" customWidth="1"/>
    <col min="1802" max="1802" width="3.28515625" style="46" customWidth="1"/>
    <col min="1803" max="1803" width="14.7109375" style="46" customWidth="1"/>
    <col min="1804" max="1804" width="14.5703125" style="46" customWidth="1"/>
    <col min="1805" max="1805" width="10.28515625" style="46" bestFit="1" customWidth="1"/>
    <col min="1806" max="1806" width="14.5703125" style="46" bestFit="1" customWidth="1"/>
    <col min="1807" max="1807" width="6.5703125" style="46" bestFit="1" customWidth="1"/>
    <col min="1808" max="1808" width="14" style="46" customWidth="1"/>
    <col min="1809" max="1809" width="13.5703125" style="46" bestFit="1" customWidth="1"/>
    <col min="1810" max="2048" width="11.5703125" style="46"/>
    <col min="2049" max="2049" width="3" style="46" customWidth="1"/>
    <col min="2050" max="2050" width="58.7109375" style="46" customWidth="1"/>
    <col min="2051" max="2051" width="17.7109375" style="46" customWidth="1"/>
    <col min="2052" max="2055" width="20.7109375" style="46" customWidth="1"/>
    <col min="2056" max="2056" width="33.85546875" style="46" customWidth="1"/>
    <col min="2057" max="2057" width="5.7109375" style="46" customWidth="1"/>
    <col min="2058" max="2058" width="3.28515625" style="46" customWidth="1"/>
    <col min="2059" max="2059" width="14.7109375" style="46" customWidth="1"/>
    <col min="2060" max="2060" width="14.5703125" style="46" customWidth="1"/>
    <col min="2061" max="2061" width="10.28515625" style="46" bestFit="1" customWidth="1"/>
    <col min="2062" max="2062" width="14.5703125" style="46" bestFit="1" customWidth="1"/>
    <col min="2063" max="2063" width="6.5703125" style="46" bestFit="1" customWidth="1"/>
    <col min="2064" max="2064" width="14" style="46" customWidth="1"/>
    <col min="2065" max="2065" width="13.5703125" style="46" bestFit="1" customWidth="1"/>
    <col min="2066" max="2304" width="11.5703125" style="46"/>
    <col min="2305" max="2305" width="3" style="46" customWidth="1"/>
    <col min="2306" max="2306" width="58.7109375" style="46" customWidth="1"/>
    <col min="2307" max="2307" width="17.7109375" style="46" customWidth="1"/>
    <col min="2308" max="2311" width="20.7109375" style="46" customWidth="1"/>
    <col min="2312" max="2312" width="33.85546875" style="46" customWidth="1"/>
    <col min="2313" max="2313" width="5.7109375" style="46" customWidth="1"/>
    <col min="2314" max="2314" width="3.28515625" style="46" customWidth="1"/>
    <col min="2315" max="2315" width="14.7109375" style="46" customWidth="1"/>
    <col min="2316" max="2316" width="14.5703125" style="46" customWidth="1"/>
    <col min="2317" max="2317" width="10.28515625" style="46" bestFit="1" customWidth="1"/>
    <col min="2318" max="2318" width="14.5703125" style="46" bestFit="1" customWidth="1"/>
    <col min="2319" max="2319" width="6.5703125" style="46" bestFit="1" customWidth="1"/>
    <col min="2320" max="2320" width="14" style="46" customWidth="1"/>
    <col min="2321" max="2321" width="13.5703125" style="46" bestFit="1" customWidth="1"/>
    <col min="2322" max="2560" width="11.5703125" style="46"/>
    <col min="2561" max="2561" width="3" style="46" customWidth="1"/>
    <col min="2562" max="2562" width="58.7109375" style="46" customWidth="1"/>
    <col min="2563" max="2563" width="17.7109375" style="46" customWidth="1"/>
    <col min="2564" max="2567" width="20.7109375" style="46" customWidth="1"/>
    <col min="2568" max="2568" width="33.85546875" style="46" customWidth="1"/>
    <col min="2569" max="2569" width="5.7109375" style="46" customWidth="1"/>
    <col min="2570" max="2570" width="3.28515625" style="46" customWidth="1"/>
    <col min="2571" max="2571" width="14.7109375" style="46" customWidth="1"/>
    <col min="2572" max="2572" width="14.5703125" style="46" customWidth="1"/>
    <col min="2573" max="2573" width="10.28515625" style="46" bestFit="1" customWidth="1"/>
    <col min="2574" max="2574" width="14.5703125" style="46" bestFit="1" customWidth="1"/>
    <col min="2575" max="2575" width="6.5703125" style="46" bestFit="1" customWidth="1"/>
    <col min="2576" max="2576" width="14" style="46" customWidth="1"/>
    <col min="2577" max="2577" width="13.5703125" style="46" bestFit="1" customWidth="1"/>
    <col min="2578" max="2816" width="11.5703125" style="46"/>
    <col min="2817" max="2817" width="3" style="46" customWidth="1"/>
    <col min="2818" max="2818" width="58.7109375" style="46" customWidth="1"/>
    <col min="2819" max="2819" width="17.7109375" style="46" customWidth="1"/>
    <col min="2820" max="2823" width="20.7109375" style="46" customWidth="1"/>
    <col min="2824" max="2824" width="33.85546875" style="46" customWidth="1"/>
    <col min="2825" max="2825" width="5.7109375" style="46" customWidth="1"/>
    <col min="2826" max="2826" width="3.28515625" style="46" customWidth="1"/>
    <col min="2827" max="2827" width="14.7109375" style="46" customWidth="1"/>
    <col min="2828" max="2828" width="14.5703125" style="46" customWidth="1"/>
    <col min="2829" max="2829" width="10.28515625" style="46" bestFit="1" customWidth="1"/>
    <col min="2830" max="2830" width="14.5703125" style="46" bestFit="1" customWidth="1"/>
    <col min="2831" max="2831" width="6.5703125" style="46" bestFit="1" customWidth="1"/>
    <col min="2832" max="2832" width="14" style="46" customWidth="1"/>
    <col min="2833" max="2833" width="13.5703125" style="46" bestFit="1" customWidth="1"/>
    <col min="2834" max="3072" width="11.5703125" style="46"/>
    <col min="3073" max="3073" width="3" style="46" customWidth="1"/>
    <col min="3074" max="3074" width="58.7109375" style="46" customWidth="1"/>
    <col min="3075" max="3075" width="17.7109375" style="46" customWidth="1"/>
    <col min="3076" max="3079" width="20.7109375" style="46" customWidth="1"/>
    <col min="3080" max="3080" width="33.85546875" style="46" customWidth="1"/>
    <col min="3081" max="3081" width="5.7109375" style="46" customWidth="1"/>
    <col min="3082" max="3082" width="3.28515625" style="46" customWidth="1"/>
    <col min="3083" max="3083" width="14.7109375" style="46" customWidth="1"/>
    <col min="3084" max="3084" width="14.5703125" style="46" customWidth="1"/>
    <col min="3085" max="3085" width="10.28515625" style="46" bestFit="1" customWidth="1"/>
    <col min="3086" max="3086" width="14.5703125" style="46" bestFit="1" customWidth="1"/>
    <col min="3087" max="3087" width="6.5703125" style="46" bestFit="1" customWidth="1"/>
    <col min="3088" max="3088" width="14" style="46" customWidth="1"/>
    <col min="3089" max="3089" width="13.5703125" style="46" bestFit="1" customWidth="1"/>
    <col min="3090" max="3328" width="11.5703125" style="46"/>
    <col min="3329" max="3329" width="3" style="46" customWidth="1"/>
    <col min="3330" max="3330" width="58.7109375" style="46" customWidth="1"/>
    <col min="3331" max="3331" width="17.7109375" style="46" customWidth="1"/>
    <col min="3332" max="3335" width="20.7109375" style="46" customWidth="1"/>
    <col min="3336" max="3336" width="33.85546875" style="46" customWidth="1"/>
    <col min="3337" max="3337" width="5.7109375" style="46" customWidth="1"/>
    <col min="3338" max="3338" width="3.28515625" style="46" customWidth="1"/>
    <col min="3339" max="3339" width="14.7109375" style="46" customWidth="1"/>
    <col min="3340" max="3340" width="14.5703125" style="46" customWidth="1"/>
    <col min="3341" max="3341" width="10.28515625" style="46" bestFit="1" customWidth="1"/>
    <col min="3342" max="3342" width="14.5703125" style="46" bestFit="1" customWidth="1"/>
    <col min="3343" max="3343" width="6.5703125" style="46" bestFit="1" customWidth="1"/>
    <col min="3344" max="3344" width="14" style="46" customWidth="1"/>
    <col min="3345" max="3345" width="13.5703125" style="46" bestFit="1" customWidth="1"/>
    <col min="3346" max="3584" width="11.5703125" style="46"/>
    <col min="3585" max="3585" width="3" style="46" customWidth="1"/>
    <col min="3586" max="3586" width="58.7109375" style="46" customWidth="1"/>
    <col min="3587" max="3587" width="17.7109375" style="46" customWidth="1"/>
    <col min="3588" max="3591" width="20.7109375" style="46" customWidth="1"/>
    <col min="3592" max="3592" width="33.85546875" style="46" customWidth="1"/>
    <col min="3593" max="3593" width="5.7109375" style="46" customWidth="1"/>
    <col min="3594" max="3594" width="3.28515625" style="46" customWidth="1"/>
    <col min="3595" max="3595" width="14.7109375" style="46" customWidth="1"/>
    <col min="3596" max="3596" width="14.5703125" style="46" customWidth="1"/>
    <col min="3597" max="3597" width="10.28515625" style="46" bestFit="1" customWidth="1"/>
    <col min="3598" max="3598" width="14.5703125" style="46" bestFit="1" customWidth="1"/>
    <col min="3599" max="3599" width="6.5703125" style="46" bestFit="1" customWidth="1"/>
    <col min="3600" max="3600" width="14" style="46" customWidth="1"/>
    <col min="3601" max="3601" width="13.5703125" style="46" bestFit="1" customWidth="1"/>
    <col min="3602" max="3840" width="11.5703125" style="46"/>
    <col min="3841" max="3841" width="3" style="46" customWidth="1"/>
    <col min="3842" max="3842" width="58.7109375" style="46" customWidth="1"/>
    <col min="3843" max="3843" width="17.7109375" style="46" customWidth="1"/>
    <col min="3844" max="3847" width="20.7109375" style="46" customWidth="1"/>
    <col min="3848" max="3848" width="33.85546875" style="46" customWidth="1"/>
    <col min="3849" max="3849" width="5.7109375" style="46" customWidth="1"/>
    <col min="3850" max="3850" width="3.28515625" style="46" customWidth="1"/>
    <col min="3851" max="3851" width="14.7109375" style="46" customWidth="1"/>
    <col min="3852" max="3852" width="14.5703125" style="46" customWidth="1"/>
    <col min="3853" max="3853" width="10.28515625" style="46" bestFit="1" customWidth="1"/>
    <col min="3854" max="3854" width="14.5703125" style="46" bestFit="1" customWidth="1"/>
    <col min="3855" max="3855" width="6.5703125" style="46" bestFit="1" customWidth="1"/>
    <col min="3856" max="3856" width="14" style="46" customWidth="1"/>
    <col min="3857" max="3857" width="13.5703125" style="46" bestFit="1" customWidth="1"/>
    <col min="3858" max="4096" width="11.5703125" style="46"/>
    <col min="4097" max="4097" width="3" style="46" customWidth="1"/>
    <col min="4098" max="4098" width="58.7109375" style="46" customWidth="1"/>
    <col min="4099" max="4099" width="17.7109375" style="46" customWidth="1"/>
    <col min="4100" max="4103" width="20.7109375" style="46" customWidth="1"/>
    <col min="4104" max="4104" width="33.85546875" style="46" customWidth="1"/>
    <col min="4105" max="4105" width="5.7109375" style="46" customWidth="1"/>
    <col min="4106" max="4106" width="3.28515625" style="46" customWidth="1"/>
    <col min="4107" max="4107" width="14.7109375" style="46" customWidth="1"/>
    <col min="4108" max="4108" width="14.5703125" style="46" customWidth="1"/>
    <col min="4109" max="4109" width="10.28515625" style="46" bestFit="1" customWidth="1"/>
    <col min="4110" max="4110" width="14.5703125" style="46" bestFit="1" customWidth="1"/>
    <col min="4111" max="4111" width="6.5703125" style="46" bestFit="1" customWidth="1"/>
    <col min="4112" max="4112" width="14" style="46" customWidth="1"/>
    <col min="4113" max="4113" width="13.5703125" style="46" bestFit="1" customWidth="1"/>
    <col min="4114" max="4352" width="11.5703125" style="46"/>
    <col min="4353" max="4353" width="3" style="46" customWidth="1"/>
    <col min="4354" max="4354" width="58.7109375" style="46" customWidth="1"/>
    <col min="4355" max="4355" width="17.7109375" style="46" customWidth="1"/>
    <col min="4356" max="4359" width="20.7109375" style="46" customWidth="1"/>
    <col min="4360" max="4360" width="33.85546875" style="46" customWidth="1"/>
    <col min="4361" max="4361" width="5.7109375" style="46" customWidth="1"/>
    <col min="4362" max="4362" width="3.28515625" style="46" customWidth="1"/>
    <col min="4363" max="4363" width="14.7109375" style="46" customWidth="1"/>
    <col min="4364" max="4364" width="14.5703125" style="46" customWidth="1"/>
    <col min="4365" max="4365" width="10.28515625" style="46" bestFit="1" customWidth="1"/>
    <col min="4366" max="4366" width="14.5703125" style="46" bestFit="1" customWidth="1"/>
    <col min="4367" max="4367" width="6.5703125" style="46" bestFit="1" customWidth="1"/>
    <col min="4368" max="4368" width="14" style="46" customWidth="1"/>
    <col min="4369" max="4369" width="13.5703125" style="46" bestFit="1" customWidth="1"/>
    <col min="4370" max="4608" width="11.5703125" style="46"/>
    <col min="4609" max="4609" width="3" style="46" customWidth="1"/>
    <col min="4610" max="4610" width="58.7109375" style="46" customWidth="1"/>
    <col min="4611" max="4611" width="17.7109375" style="46" customWidth="1"/>
    <col min="4612" max="4615" width="20.7109375" style="46" customWidth="1"/>
    <col min="4616" max="4616" width="33.85546875" style="46" customWidth="1"/>
    <col min="4617" max="4617" width="5.7109375" style="46" customWidth="1"/>
    <col min="4618" max="4618" width="3.28515625" style="46" customWidth="1"/>
    <col min="4619" max="4619" width="14.7109375" style="46" customWidth="1"/>
    <col min="4620" max="4620" width="14.5703125" style="46" customWidth="1"/>
    <col min="4621" max="4621" width="10.28515625" style="46" bestFit="1" customWidth="1"/>
    <col min="4622" max="4622" width="14.5703125" style="46" bestFit="1" customWidth="1"/>
    <col min="4623" max="4623" width="6.5703125" style="46" bestFit="1" customWidth="1"/>
    <col min="4624" max="4624" width="14" style="46" customWidth="1"/>
    <col min="4625" max="4625" width="13.5703125" style="46" bestFit="1" customWidth="1"/>
    <col min="4626" max="4864" width="11.5703125" style="46"/>
    <col min="4865" max="4865" width="3" style="46" customWidth="1"/>
    <col min="4866" max="4866" width="58.7109375" style="46" customWidth="1"/>
    <col min="4867" max="4867" width="17.7109375" style="46" customWidth="1"/>
    <col min="4868" max="4871" width="20.7109375" style="46" customWidth="1"/>
    <col min="4872" max="4872" width="33.85546875" style="46" customWidth="1"/>
    <col min="4873" max="4873" width="5.7109375" style="46" customWidth="1"/>
    <col min="4874" max="4874" width="3.28515625" style="46" customWidth="1"/>
    <col min="4875" max="4875" width="14.7109375" style="46" customWidth="1"/>
    <col min="4876" max="4876" width="14.5703125" style="46" customWidth="1"/>
    <col min="4877" max="4877" width="10.28515625" style="46" bestFit="1" customWidth="1"/>
    <col min="4878" max="4878" width="14.5703125" style="46" bestFit="1" customWidth="1"/>
    <col min="4879" max="4879" width="6.5703125" style="46" bestFit="1" customWidth="1"/>
    <col min="4880" max="4880" width="14" style="46" customWidth="1"/>
    <col min="4881" max="4881" width="13.5703125" style="46" bestFit="1" customWidth="1"/>
    <col min="4882" max="5120" width="11.5703125" style="46"/>
    <col min="5121" max="5121" width="3" style="46" customWidth="1"/>
    <col min="5122" max="5122" width="58.7109375" style="46" customWidth="1"/>
    <col min="5123" max="5123" width="17.7109375" style="46" customWidth="1"/>
    <col min="5124" max="5127" width="20.7109375" style="46" customWidth="1"/>
    <col min="5128" max="5128" width="33.85546875" style="46" customWidth="1"/>
    <col min="5129" max="5129" width="5.7109375" style="46" customWidth="1"/>
    <col min="5130" max="5130" width="3.28515625" style="46" customWidth="1"/>
    <col min="5131" max="5131" width="14.7109375" style="46" customWidth="1"/>
    <col min="5132" max="5132" width="14.5703125" style="46" customWidth="1"/>
    <col min="5133" max="5133" width="10.28515625" style="46" bestFit="1" customWidth="1"/>
    <col min="5134" max="5134" width="14.5703125" style="46" bestFit="1" customWidth="1"/>
    <col min="5135" max="5135" width="6.5703125" style="46" bestFit="1" customWidth="1"/>
    <col min="5136" max="5136" width="14" style="46" customWidth="1"/>
    <col min="5137" max="5137" width="13.5703125" style="46" bestFit="1" customWidth="1"/>
    <col min="5138" max="5376" width="11.5703125" style="46"/>
    <col min="5377" max="5377" width="3" style="46" customWidth="1"/>
    <col min="5378" max="5378" width="58.7109375" style="46" customWidth="1"/>
    <col min="5379" max="5379" width="17.7109375" style="46" customWidth="1"/>
    <col min="5380" max="5383" width="20.7109375" style="46" customWidth="1"/>
    <col min="5384" max="5384" width="33.85546875" style="46" customWidth="1"/>
    <col min="5385" max="5385" width="5.7109375" style="46" customWidth="1"/>
    <col min="5386" max="5386" width="3.28515625" style="46" customWidth="1"/>
    <col min="5387" max="5387" width="14.7109375" style="46" customWidth="1"/>
    <col min="5388" max="5388" width="14.5703125" style="46" customWidth="1"/>
    <col min="5389" max="5389" width="10.28515625" style="46" bestFit="1" customWidth="1"/>
    <col min="5390" max="5390" width="14.5703125" style="46" bestFit="1" customWidth="1"/>
    <col min="5391" max="5391" width="6.5703125" style="46" bestFit="1" customWidth="1"/>
    <col min="5392" max="5392" width="14" style="46" customWidth="1"/>
    <col min="5393" max="5393" width="13.5703125" style="46" bestFit="1" customWidth="1"/>
    <col min="5394" max="5632" width="11.5703125" style="46"/>
    <col min="5633" max="5633" width="3" style="46" customWidth="1"/>
    <col min="5634" max="5634" width="58.7109375" style="46" customWidth="1"/>
    <col min="5635" max="5635" width="17.7109375" style="46" customWidth="1"/>
    <col min="5636" max="5639" width="20.7109375" style="46" customWidth="1"/>
    <col min="5640" max="5640" width="33.85546875" style="46" customWidth="1"/>
    <col min="5641" max="5641" width="5.7109375" style="46" customWidth="1"/>
    <col min="5642" max="5642" width="3.28515625" style="46" customWidth="1"/>
    <col min="5643" max="5643" width="14.7109375" style="46" customWidth="1"/>
    <col min="5644" max="5644" width="14.5703125" style="46" customWidth="1"/>
    <col min="5645" max="5645" width="10.28515625" style="46" bestFit="1" customWidth="1"/>
    <col min="5646" max="5646" width="14.5703125" style="46" bestFit="1" customWidth="1"/>
    <col min="5647" max="5647" width="6.5703125" style="46" bestFit="1" customWidth="1"/>
    <col min="5648" max="5648" width="14" style="46" customWidth="1"/>
    <col min="5649" max="5649" width="13.5703125" style="46" bestFit="1" customWidth="1"/>
    <col min="5650" max="5888" width="11.5703125" style="46"/>
    <col min="5889" max="5889" width="3" style="46" customWidth="1"/>
    <col min="5890" max="5890" width="58.7109375" style="46" customWidth="1"/>
    <col min="5891" max="5891" width="17.7109375" style="46" customWidth="1"/>
    <col min="5892" max="5895" width="20.7109375" style="46" customWidth="1"/>
    <col min="5896" max="5896" width="33.85546875" style="46" customWidth="1"/>
    <col min="5897" max="5897" width="5.7109375" style="46" customWidth="1"/>
    <col min="5898" max="5898" width="3.28515625" style="46" customWidth="1"/>
    <col min="5899" max="5899" width="14.7109375" style="46" customWidth="1"/>
    <col min="5900" max="5900" width="14.5703125" style="46" customWidth="1"/>
    <col min="5901" max="5901" width="10.28515625" style="46" bestFit="1" customWidth="1"/>
    <col min="5902" max="5902" width="14.5703125" style="46" bestFit="1" customWidth="1"/>
    <col min="5903" max="5903" width="6.5703125" style="46" bestFit="1" customWidth="1"/>
    <col min="5904" max="5904" width="14" style="46" customWidth="1"/>
    <col min="5905" max="5905" width="13.5703125" style="46" bestFit="1" customWidth="1"/>
    <col min="5906" max="6144" width="11.5703125" style="46"/>
    <col min="6145" max="6145" width="3" style="46" customWidth="1"/>
    <col min="6146" max="6146" width="58.7109375" style="46" customWidth="1"/>
    <col min="6147" max="6147" width="17.7109375" style="46" customWidth="1"/>
    <col min="6148" max="6151" width="20.7109375" style="46" customWidth="1"/>
    <col min="6152" max="6152" width="33.85546875" style="46" customWidth="1"/>
    <col min="6153" max="6153" width="5.7109375" style="46" customWidth="1"/>
    <col min="6154" max="6154" width="3.28515625" style="46" customWidth="1"/>
    <col min="6155" max="6155" width="14.7109375" style="46" customWidth="1"/>
    <col min="6156" max="6156" width="14.5703125" style="46" customWidth="1"/>
    <col min="6157" max="6157" width="10.28515625" style="46" bestFit="1" customWidth="1"/>
    <col min="6158" max="6158" width="14.5703125" style="46" bestFit="1" customWidth="1"/>
    <col min="6159" max="6159" width="6.5703125" style="46" bestFit="1" customWidth="1"/>
    <col min="6160" max="6160" width="14" style="46" customWidth="1"/>
    <col min="6161" max="6161" width="13.5703125" style="46" bestFit="1" customWidth="1"/>
    <col min="6162" max="6400" width="11.5703125" style="46"/>
    <col min="6401" max="6401" width="3" style="46" customWidth="1"/>
    <col min="6402" max="6402" width="58.7109375" style="46" customWidth="1"/>
    <col min="6403" max="6403" width="17.7109375" style="46" customWidth="1"/>
    <col min="6404" max="6407" width="20.7109375" style="46" customWidth="1"/>
    <col min="6408" max="6408" width="33.85546875" style="46" customWidth="1"/>
    <col min="6409" max="6409" width="5.7109375" style="46" customWidth="1"/>
    <col min="6410" max="6410" width="3.28515625" style="46" customWidth="1"/>
    <col min="6411" max="6411" width="14.7109375" style="46" customWidth="1"/>
    <col min="6412" max="6412" width="14.5703125" style="46" customWidth="1"/>
    <col min="6413" max="6413" width="10.28515625" style="46" bestFit="1" customWidth="1"/>
    <col min="6414" max="6414" width="14.5703125" style="46" bestFit="1" customWidth="1"/>
    <col min="6415" max="6415" width="6.5703125" style="46" bestFit="1" customWidth="1"/>
    <col min="6416" max="6416" width="14" style="46" customWidth="1"/>
    <col min="6417" max="6417" width="13.5703125" style="46" bestFit="1" customWidth="1"/>
    <col min="6418" max="6656" width="11.5703125" style="46"/>
    <col min="6657" max="6657" width="3" style="46" customWidth="1"/>
    <col min="6658" max="6658" width="58.7109375" style="46" customWidth="1"/>
    <col min="6659" max="6659" width="17.7109375" style="46" customWidth="1"/>
    <col min="6660" max="6663" width="20.7109375" style="46" customWidth="1"/>
    <col min="6664" max="6664" width="33.85546875" style="46" customWidth="1"/>
    <col min="6665" max="6665" width="5.7109375" style="46" customWidth="1"/>
    <col min="6666" max="6666" width="3.28515625" style="46" customWidth="1"/>
    <col min="6667" max="6667" width="14.7109375" style="46" customWidth="1"/>
    <col min="6668" max="6668" width="14.5703125" style="46" customWidth="1"/>
    <col min="6669" max="6669" width="10.28515625" style="46" bestFit="1" customWidth="1"/>
    <col min="6670" max="6670" width="14.5703125" style="46" bestFit="1" customWidth="1"/>
    <col min="6671" max="6671" width="6.5703125" style="46" bestFit="1" customWidth="1"/>
    <col min="6672" max="6672" width="14" style="46" customWidth="1"/>
    <col min="6673" max="6673" width="13.5703125" style="46" bestFit="1" customWidth="1"/>
    <col min="6674" max="6912" width="11.5703125" style="46"/>
    <col min="6913" max="6913" width="3" style="46" customWidth="1"/>
    <col min="6914" max="6914" width="58.7109375" style="46" customWidth="1"/>
    <col min="6915" max="6915" width="17.7109375" style="46" customWidth="1"/>
    <col min="6916" max="6919" width="20.7109375" style="46" customWidth="1"/>
    <col min="6920" max="6920" width="33.85546875" style="46" customWidth="1"/>
    <col min="6921" max="6921" width="5.7109375" style="46" customWidth="1"/>
    <col min="6922" max="6922" width="3.28515625" style="46" customWidth="1"/>
    <col min="6923" max="6923" width="14.7109375" style="46" customWidth="1"/>
    <col min="6924" max="6924" width="14.5703125" style="46" customWidth="1"/>
    <col min="6925" max="6925" width="10.28515625" style="46" bestFit="1" customWidth="1"/>
    <col min="6926" max="6926" width="14.5703125" style="46" bestFit="1" customWidth="1"/>
    <col min="6927" max="6927" width="6.5703125" style="46" bestFit="1" customWidth="1"/>
    <col min="6928" max="6928" width="14" style="46" customWidth="1"/>
    <col min="6929" max="6929" width="13.5703125" style="46" bestFit="1" customWidth="1"/>
    <col min="6930" max="7168" width="11.5703125" style="46"/>
    <col min="7169" max="7169" width="3" style="46" customWidth="1"/>
    <col min="7170" max="7170" width="58.7109375" style="46" customWidth="1"/>
    <col min="7171" max="7171" width="17.7109375" style="46" customWidth="1"/>
    <col min="7172" max="7175" width="20.7109375" style="46" customWidth="1"/>
    <col min="7176" max="7176" width="33.85546875" style="46" customWidth="1"/>
    <col min="7177" max="7177" width="5.7109375" style="46" customWidth="1"/>
    <col min="7178" max="7178" width="3.28515625" style="46" customWidth="1"/>
    <col min="7179" max="7179" width="14.7109375" style="46" customWidth="1"/>
    <col min="7180" max="7180" width="14.5703125" style="46" customWidth="1"/>
    <col min="7181" max="7181" width="10.28515625" style="46" bestFit="1" customWidth="1"/>
    <col min="7182" max="7182" width="14.5703125" style="46" bestFit="1" customWidth="1"/>
    <col min="7183" max="7183" width="6.5703125" style="46" bestFit="1" customWidth="1"/>
    <col min="7184" max="7184" width="14" style="46" customWidth="1"/>
    <col min="7185" max="7185" width="13.5703125" style="46" bestFit="1" customWidth="1"/>
    <col min="7186" max="7424" width="11.5703125" style="46"/>
    <col min="7425" max="7425" width="3" style="46" customWidth="1"/>
    <col min="7426" max="7426" width="58.7109375" style="46" customWidth="1"/>
    <col min="7427" max="7427" width="17.7109375" style="46" customWidth="1"/>
    <col min="7428" max="7431" width="20.7109375" style="46" customWidth="1"/>
    <col min="7432" max="7432" width="33.85546875" style="46" customWidth="1"/>
    <col min="7433" max="7433" width="5.7109375" style="46" customWidth="1"/>
    <col min="7434" max="7434" width="3.28515625" style="46" customWidth="1"/>
    <col min="7435" max="7435" width="14.7109375" style="46" customWidth="1"/>
    <col min="7436" max="7436" width="14.5703125" style="46" customWidth="1"/>
    <col min="7437" max="7437" width="10.28515625" style="46" bestFit="1" customWidth="1"/>
    <col min="7438" max="7438" width="14.5703125" style="46" bestFit="1" customWidth="1"/>
    <col min="7439" max="7439" width="6.5703125" style="46" bestFit="1" customWidth="1"/>
    <col min="7440" max="7440" width="14" style="46" customWidth="1"/>
    <col min="7441" max="7441" width="13.5703125" style="46" bestFit="1" customWidth="1"/>
    <col min="7442" max="7680" width="11.5703125" style="46"/>
    <col min="7681" max="7681" width="3" style="46" customWidth="1"/>
    <col min="7682" max="7682" width="58.7109375" style="46" customWidth="1"/>
    <col min="7683" max="7683" width="17.7109375" style="46" customWidth="1"/>
    <col min="7684" max="7687" width="20.7109375" style="46" customWidth="1"/>
    <col min="7688" max="7688" width="33.85546875" style="46" customWidth="1"/>
    <col min="7689" max="7689" width="5.7109375" style="46" customWidth="1"/>
    <col min="7690" max="7690" width="3.28515625" style="46" customWidth="1"/>
    <col min="7691" max="7691" width="14.7109375" style="46" customWidth="1"/>
    <col min="7692" max="7692" width="14.5703125" style="46" customWidth="1"/>
    <col min="7693" max="7693" width="10.28515625" style="46" bestFit="1" customWidth="1"/>
    <col min="7694" max="7694" width="14.5703125" style="46" bestFit="1" customWidth="1"/>
    <col min="7695" max="7695" width="6.5703125" style="46" bestFit="1" customWidth="1"/>
    <col min="7696" max="7696" width="14" style="46" customWidth="1"/>
    <col min="7697" max="7697" width="13.5703125" style="46" bestFit="1" customWidth="1"/>
    <col min="7698" max="7936" width="11.5703125" style="46"/>
    <col min="7937" max="7937" width="3" style="46" customWidth="1"/>
    <col min="7938" max="7938" width="58.7109375" style="46" customWidth="1"/>
    <col min="7939" max="7939" width="17.7109375" style="46" customWidth="1"/>
    <col min="7940" max="7943" width="20.7109375" style="46" customWidth="1"/>
    <col min="7944" max="7944" width="33.85546875" style="46" customWidth="1"/>
    <col min="7945" max="7945" width="5.7109375" style="46" customWidth="1"/>
    <col min="7946" max="7946" width="3.28515625" style="46" customWidth="1"/>
    <col min="7947" max="7947" width="14.7109375" style="46" customWidth="1"/>
    <col min="7948" max="7948" width="14.5703125" style="46" customWidth="1"/>
    <col min="7949" max="7949" width="10.28515625" style="46" bestFit="1" customWidth="1"/>
    <col min="7950" max="7950" width="14.5703125" style="46" bestFit="1" customWidth="1"/>
    <col min="7951" max="7951" width="6.5703125" style="46" bestFit="1" customWidth="1"/>
    <col min="7952" max="7952" width="14" style="46" customWidth="1"/>
    <col min="7953" max="7953" width="13.5703125" style="46" bestFit="1" customWidth="1"/>
    <col min="7954" max="8192" width="11.5703125" style="46"/>
    <col min="8193" max="8193" width="3" style="46" customWidth="1"/>
    <col min="8194" max="8194" width="58.7109375" style="46" customWidth="1"/>
    <col min="8195" max="8195" width="17.7109375" style="46" customWidth="1"/>
    <col min="8196" max="8199" width="20.7109375" style="46" customWidth="1"/>
    <col min="8200" max="8200" width="33.85546875" style="46" customWidth="1"/>
    <col min="8201" max="8201" width="5.7109375" style="46" customWidth="1"/>
    <col min="8202" max="8202" width="3.28515625" style="46" customWidth="1"/>
    <col min="8203" max="8203" width="14.7109375" style="46" customWidth="1"/>
    <col min="8204" max="8204" width="14.5703125" style="46" customWidth="1"/>
    <col min="8205" max="8205" width="10.28515625" style="46" bestFit="1" customWidth="1"/>
    <col min="8206" max="8206" width="14.5703125" style="46" bestFit="1" customWidth="1"/>
    <col min="8207" max="8207" width="6.5703125" style="46" bestFit="1" customWidth="1"/>
    <col min="8208" max="8208" width="14" style="46" customWidth="1"/>
    <col min="8209" max="8209" width="13.5703125" style="46" bestFit="1" customWidth="1"/>
    <col min="8210" max="8448" width="11.5703125" style="46"/>
    <col min="8449" max="8449" width="3" style="46" customWidth="1"/>
    <col min="8450" max="8450" width="58.7109375" style="46" customWidth="1"/>
    <col min="8451" max="8451" width="17.7109375" style="46" customWidth="1"/>
    <col min="8452" max="8455" width="20.7109375" style="46" customWidth="1"/>
    <col min="8456" max="8456" width="33.85546875" style="46" customWidth="1"/>
    <col min="8457" max="8457" width="5.7109375" style="46" customWidth="1"/>
    <col min="8458" max="8458" width="3.28515625" style="46" customWidth="1"/>
    <col min="8459" max="8459" width="14.7109375" style="46" customWidth="1"/>
    <col min="8460" max="8460" width="14.5703125" style="46" customWidth="1"/>
    <col min="8461" max="8461" width="10.28515625" style="46" bestFit="1" customWidth="1"/>
    <col min="8462" max="8462" width="14.5703125" style="46" bestFit="1" customWidth="1"/>
    <col min="8463" max="8463" width="6.5703125" style="46" bestFit="1" customWidth="1"/>
    <col min="8464" max="8464" width="14" style="46" customWidth="1"/>
    <col min="8465" max="8465" width="13.5703125" style="46" bestFit="1" customWidth="1"/>
    <col min="8466" max="8704" width="11.5703125" style="46"/>
    <col min="8705" max="8705" width="3" style="46" customWidth="1"/>
    <col min="8706" max="8706" width="58.7109375" style="46" customWidth="1"/>
    <col min="8707" max="8707" width="17.7109375" style="46" customWidth="1"/>
    <col min="8708" max="8711" width="20.7109375" style="46" customWidth="1"/>
    <col min="8712" max="8712" width="33.85546875" style="46" customWidth="1"/>
    <col min="8713" max="8713" width="5.7109375" style="46" customWidth="1"/>
    <col min="8714" max="8714" width="3.28515625" style="46" customWidth="1"/>
    <col min="8715" max="8715" width="14.7109375" style="46" customWidth="1"/>
    <col min="8716" max="8716" width="14.5703125" style="46" customWidth="1"/>
    <col min="8717" max="8717" width="10.28515625" style="46" bestFit="1" customWidth="1"/>
    <col min="8718" max="8718" width="14.5703125" style="46" bestFit="1" customWidth="1"/>
    <col min="8719" max="8719" width="6.5703125" style="46" bestFit="1" customWidth="1"/>
    <col min="8720" max="8720" width="14" style="46" customWidth="1"/>
    <col min="8721" max="8721" width="13.5703125" style="46" bestFit="1" customWidth="1"/>
    <col min="8722" max="8960" width="11.5703125" style="46"/>
    <col min="8961" max="8961" width="3" style="46" customWidth="1"/>
    <col min="8962" max="8962" width="58.7109375" style="46" customWidth="1"/>
    <col min="8963" max="8963" width="17.7109375" style="46" customWidth="1"/>
    <col min="8964" max="8967" width="20.7109375" style="46" customWidth="1"/>
    <col min="8968" max="8968" width="33.85546875" style="46" customWidth="1"/>
    <col min="8969" max="8969" width="5.7109375" style="46" customWidth="1"/>
    <col min="8970" max="8970" width="3.28515625" style="46" customWidth="1"/>
    <col min="8971" max="8971" width="14.7109375" style="46" customWidth="1"/>
    <col min="8972" max="8972" width="14.5703125" style="46" customWidth="1"/>
    <col min="8973" max="8973" width="10.28515625" style="46" bestFit="1" customWidth="1"/>
    <col min="8974" max="8974" width="14.5703125" style="46" bestFit="1" customWidth="1"/>
    <col min="8975" max="8975" width="6.5703125" style="46" bestFit="1" customWidth="1"/>
    <col min="8976" max="8976" width="14" style="46" customWidth="1"/>
    <col min="8977" max="8977" width="13.5703125" style="46" bestFit="1" customWidth="1"/>
    <col min="8978" max="9216" width="11.5703125" style="46"/>
    <col min="9217" max="9217" width="3" style="46" customWidth="1"/>
    <col min="9218" max="9218" width="58.7109375" style="46" customWidth="1"/>
    <col min="9219" max="9219" width="17.7109375" style="46" customWidth="1"/>
    <col min="9220" max="9223" width="20.7109375" style="46" customWidth="1"/>
    <col min="9224" max="9224" width="33.85546875" style="46" customWidth="1"/>
    <col min="9225" max="9225" width="5.7109375" style="46" customWidth="1"/>
    <col min="9226" max="9226" width="3.28515625" style="46" customWidth="1"/>
    <col min="9227" max="9227" width="14.7109375" style="46" customWidth="1"/>
    <col min="9228" max="9228" width="14.5703125" style="46" customWidth="1"/>
    <col min="9229" max="9229" width="10.28515625" style="46" bestFit="1" customWidth="1"/>
    <col min="9230" max="9230" width="14.5703125" style="46" bestFit="1" customWidth="1"/>
    <col min="9231" max="9231" width="6.5703125" style="46" bestFit="1" customWidth="1"/>
    <col min="9232" max="9232" width="14" style="46" customWidth="1"/>
    <col min="9233" max="9233" width="13.5703125" style="46" bestFit="1" customWidth="1"/>
    <col min="9234" max="9472" width="11.5703125" style="46"/>
    <col min="9473" max="9473" width="3" style="46" customWidth="1"/>
    <col min="9474" max="9474" width="58.7109375" style="46" customWidth="1"/>
    <col min="9475" max="9475" width="17.7109375" style="46" customWidth="1"/>
    <col min="9476" max="9479" width="20.7109375" style="46" customWidth="1"/>
    <col min="9480" max="9480" width="33.85546875" style="46" customWidth="1"/>
    <col min="9481" max="9481" width="5.7109375" style="46" customWidth="1"/>
    <col min="9482" max="9482" width="3.28515625" style="46" customWidth="1"/>
    <col min="9483" max="9483" width="14.7109375" style="46" customWidth="1"/>
    <col min="9484" max="9484" width="14.5703125" style="46" customWidth="1"/>
    <col min="9485" max="9485" width="10.28515625" style="46" bestFit="1" customWidth="1"/>
    <col min="9486" max="9486" width="14.5703125" style="46" bestFit="1" customWidth="1"/>
    <col min="9487" max="9487" width="6.5703125" style="46" bestFit="1" customWidth="1"/>
    <col min="9488" max="9488" width="14" style="46" customWidth="1"/>
    <col min="9489" max="9489" width="13.5703125" style="46" bestFit="1" customWidth="1"/>
    <col min="9490" max="9728" width="11.5703125" style="46"/>
    <col min="9729" max="9729" width="3" style="46" customWidth="1"/>
    <col min="9730" max="9730" width="58.7109375" style="46" customWidth="1"/>
    <col min="9731" max="9731" width="17.7109375" style="46" customWidth="1"/>
    <col min="9732" max="9735" width="20.7109375" style="46" customWidth="1"/>
    <col min="9736" max="9736" width="33.85546875" style="46" customWidth="1"/>
    <col min="9737" max="9737" width="5.7109375" style="46" customWidth="1"/>
    <col min="9738" max="9738" width="3.28515625" style="46" customWidth="1"/>
    <col min="9739" max="9739" width="14.7109375" style="46" customWidth="1"/>
    <col min="9740" max="9740" width="14.5703125" style="46" customWidth="1"/>
    <col min="9741" max="9741" width="10.28515625" style="46" bestFit="1" customWidth="1"/>
    <col min="9742" max="9742" width="14.5703125" style="46" bestFit="1" customWidth="1"/>
    <col min="9743" max="9743" width="6.5703125" style="46" bestFit="1" customWidth="1"/>
    <col min="9744" max="9744" width="14" style="46" customWidth="1"/>
    <col min="9745" max="9745" width="13.5703125" style="46" bestFit="1" customWidth="1"/>
    <col min="9746" max="9984" width="11.5703125" style="46"/>
    <col min="9985" max="9985" width="3" style="46" customWidth="1"/>
    <col min="9986" max="9986" width="58.7109375" style="46" customWidth="1"/>
    <col min="9987" max="9987" width="17.7109375" style="46" customWidth="1"/>
    <col min="9988" max="9991" width="20.7109375" style="46" customWidth="1"/>
    <col min="9992" max="9992" width="33.85546875" style="46" customWidth="1"/>
    <col min="9993" max="9993" width="5.7109375" style="46" customWidth="1"/>
    <col min="9994" max="9994" width="3.28515625" style="46" customWidth="1"/>
    <col min="9995" max="9995" width="14.7109375" style="46" customWidth="1"/>
    <col min="9996" max="9996" width="14.5703125" style="46" customWidth="1"/>
    <col min="9997" max="9997" width="10.28515625" style="46" bestFit="1" customWidth="1"/>
    <col min="9998" max="9998" width="14.5703125" style="46" bestFit="1" customWidth="1"/>
    <col min="9999" max="9999" width="6.5703125" style="46" bestFit="1" customWidth="1"/>
    <col min="10000" max="10000" width="14" style="46" customWidth="1"/>
    <col min="10001" max="10001" width="13.5703125" style="46" bestFit="1" customWidth="1"/>
    <col min="10002" max="10240" width="11.5703125" style="46"/>
    <col min="10241" max="10241" width="3" style="46" customWidth="1"/>
    <col min="10242" max="10242" width="58.7109375" style="46" customWidth="1"/>
    <col min="10243" max="10243" width="17.7109375" style="46" customWidth="1"/>
    <col min="10244" max="10247" width="20.7109375" style="46" customWidth="1"/>
    <col min="10248" max="10248" width="33.85546875" style="46" customWidth="1"/>
    <col min="10249" max="10249" width="5.7109375" style="46" customWidth="1"/>
    <col min="10250" max="10250" width="3.28515625" style="46" customWidth="1"/>
    <col min="10251" max="10251" width="14.7109375" style="46" customWidth="1"/>
    <col min="10252" max="10252" width="14.5703125" style="46" customWidth="1"/>
    <col min="10253" max="10253" width="10.28515625" style="46" bestFit="1" customWidth="1"/>
    <col min="10254" max="10254" width="14.5703125" style="46" bestFit="1" customWidth="1"/>
    <col min="10255" max="10255" width="6.5703125" style="46" bestFit="1" customWidth="1"/>
    <col min="10256" max="10256" width="14" style="46" customWidth="1"/>
    <col min="10257" max="10257" width="13.5703125" style="46" bestFit="1" customWidth="1"/>
    <col min="10258" max="10496" width="11.5703125" style="46"/>
    <col min="10497" max="10497" width="3" style="46" customWidth="1"/>
    <col min="10498" max="10498" width="58.7109375" style="46" customWidth="1"/>
    <col min="10499" max="10499" width="17.7109375" style="46" customWidth="1"/>
    <col min="10500" max="10503" width="20.7109375" style="46" customWidth="1"/>
    <col min="10504" max="10504" width="33.85546875" style="46" customWidth="1"/>
    <col min="10505" max="10505" width="5.7109375" style="46" customWidth="1"/>
    <col min="10506" max="10506" width="3.28515625" style="46" customWidth="1"/>
    <col min="10507" max="10507" width="14.7109375" style="46" customWidth="1"/>
    <col min="10508" max="10508" width="14.5703125" style="46" customWidth="1"/>
    <col min="10509" max="10509" width="10.28515625" style="46" bestFit="1" customWidth="1"/>
    <col min="10510" max="10510" width="14.5703125" style="46" bestFit="1" customWidth="1"/>
    <col min="10511" max="10511" width="6.5703125" style="46" bestFit="1" customWidth="1"/>
    <col min="10512" max="10512" width="14" style="46" customWidth="1"/>
    <col min="10513" max="10513" width="13.5703125" style="46" bestFit="1" customWidth="1"/>
    <col min="10514" max="10752" width="11.5703125" style="46"/>
    <col min="10753" max="10753" width="3" style="46" customWidth="1"/>
    <col min="10754" max="10754" width="58.7109375" style="46" customWidth="1"/>
    <col min="10755" max="10755" width="17.7109375" style="46" customWidth="1"/>
    <col min="10756" max="10759" width="20.7109375" style="46" customWidth="1"/>
    <col min="10760" max="10760" width="33.85546875" style="46" customWidth="1"/>
    <col min="10761" max="10761" width="5.7109375" style="46" customWidth="1"/>
    <col min="10762" max="10762" width="3.28515625" style="46" customWidth="1"/>
    <col min="10763" max="10763" width="14.7109375" style="46" customWidth="1"/>
    <col min="10764" max="10764" width="14.5703125" style="46" customWidth="1"/>
    <col min="10765" max="10765" width="10.28515625" style="46" bestFit="1" customWidth="1"/>
    <col min="10766" max="10766" width="14.5703125" style="46" bestFit="1" customWidth="1"/>
    <col min="10767" max="10767" width="6.5703125" style="46" bestFit="1" customWidth="1"/>
    <col min="10768" max="10768" width="14" style="46" customWidth="1"/>
    <col min="10769" max="10769" width="13.5703125" style="46" bestFit="1" customWidth="1"/>
    <col min="10770" max="11008" width="11.5703125" style="46"/>
    <col min="11009" max="11009" width="3" style="46" customWidth="1"/>
    <col min="11010" max="11010" width="58.7109375" style="46" customWidth="1"/>
    <col min="11011" max="11011" width="17.7109375" style="46" customWidth="1"/>
    <col min="11012" max="11015" width="20.7109375" style="46" customWidth="1"/>
    <col min="11016" max="11016" width="33.85546875" style="46" customWidth="1"/>
    <col min="11017" max="11017" width="5.7109375" style="46" customWidth="1"/>
    <col min="11018" max="11018" width="3.28515625" style="46" customWidth="1"/>
    <col min="11019" max="11019" width="14.7109375" style="46" customWidth="1"/>
    <col min="11020" max="11020" width="14.5703125" style="46" customWidth="1"/>
    <col min="11021" max="11021" width="10.28515625" style="46" bestFit="1" customWidth="1"/>
    <col min="11022" max="11022" width="14.5703125" style="46" bestFit="1" customWidth="1"/>
    <col min="11023" max="11023" width="6.5703125" style="46" bestFit="1" customWidth="1"/>
    <col min="11024" max="11024" width="14" style="46" customWidth="1"/>
    <col min="11025" max="11025" width="13.5703125" style="46" bestFit="1" customWidth="1"/>
    <col min="11026" max="11264" width="11.5703125" style="46"/>
    <col min="11265" max="11265" width="3" style="46" customWidth="1"/>
    <col min="11266" max="11266" width="58.7109375" style="46" customWidth="1"/>
    <col min="11267" max="11267" width="17.7109375" style="46" customWidth="1"/>
    <col min="11268" max="11271" width="20.7109375" style="46" customWidth="1"/>
    <col min="11272" max="11272" width="33.85546875" style="46" customWidth="1"/>
    <col min="11273" max="11273" width="5.7109375" style="46" customWidth="1"/>
    <col min="11274" max="11274" width="3.28515625" style="46" customWidth="1"/>
    <col min="11275" max="11275" width="14.7109375" style="46" customWidth="1"/>
    <col min="11276" max="11276" width="14.5703125" style="46" customWidth="1"/>
    <col min="11277" max="11277" width="10.28515625" style="46" bestFit="1" customWidth="1"/>
    <col min="11278" max="11278" width="14.5703125" style="46" bestFit="1" customWidth="1"/>
    <col min="11279" max="11279" width="6.5703125" style="46" bestFit="1" customWidth="1"/>
    <col min="11280" max="11280" width="14" style="46" customWidth="1"/>
    <col min="11281" max="11281" width="13.5703125" style="46" bestFit="1" customWidth="1"/>
    <col min="11282" max="11520" width="11.5703125" style="46"/>
    <col min="11521" max="11521" width="3" style="46" customWidth="1"/>
    <col min="11522" max="11522" width="58.7109375" style="46" customWidth="1"/>
    <col min="11523" max="11523" width="17.7109375" style="46" customWidth="1"/>
    <col min="11524" max="11527" width="20.7109375" style="46" customWidth="1"/>
    <col min="11528" max="11528" width="33.85546875" style="46" customWidth="1"/>
    <col min="11529" max="11529" width="5.7109375" style="46" customWidth="1"/>
    <col min="11530" max="11530" width="3.28515625" style="46" customWidth="1"/>
    <col min="11531" max="11531" width="14.7109375" style="46" customWidth="1"/>
    <col min="11532" max="11532" width="14.5703125" style="46" customWidth="1"/>
    <col min="11533" max="11533" width="10.28515625" style="46" bestFit="1" customWidth="1"/>
    <col min="11534" max="11534" width="14.5703125" style="46" bestFit="1" customWidth="1"/>
    <col min="11535" max="11535" width="6.5703125" style="46" bestFit="1" customWidth="1"/>
    <col min="11536" max="11536" width="14" style="46" customWidth="1"/>
    <col min="11537" max="11537" width="13.5703125" style="46" bestFit="1" customWidth="1"/>
    <col min="11538" max="11776" width="11.5703125" style="46"/>
    <col min="11777" max="11777" width="3" style="46" customWidth="1"/>
    <col min="11778" max="11778" width="58.7109375" style="46" customWidth="1"/>
    <col min="11779" max="11779" width="17.7109375" style="46" customWidth="1"/>
    <col min="11780" max="11783" width="20.7109375" style="46" customWidth="1"/>
    <col min="11784" max="11784" width="33.85546875" style="46" customWidth="1"/>
    <col min="11785" max="11785" width="5.7109375" style="46" customWidth="1"/>
    <col min="11786" max="11786" width="3.28515625" style="46" customWidth="1"/>
    <col min="11787" max="11787" width="14.7109375" style="46" customWidth="1"/>
    <col min="11788" max="11788" width="14.5703125" style="46" customWidth="1"/>
    <col min="11789" max="11789" width="10.28515625" style="46" bestFit="1" customWidth="1"/>
    <col min="11790" max="11790" width="14.5703125" style="46" bestFit="1" customWidth="1"/>
    <col min="11791" max="11791" width="6.5703125" style="46" bestFit="1" customWidth="1"/>
    <col min="11792" max="11792" width="14" style="46" customWidth="1"/>
    <col min="11793" max="11793" width="13.5703125" style="46" bestFit="1" customWidth="1"/>
    <col min="11794" max="12032" width="11.5703125" style="46"/>
    <col min="12033" max="12033" width="3" style="46" customWidth="1"/>
    <col min="12034" max="12034" width="58.7109375" style="46" customWidth="1"/>
    <col min="12035" max="12035" width="17.7109375" style="46" customWidth="1"/>
    <col min="12036" max="12039" width="20.7109375" style="46" customWidth="1"/>
    <col min="12040" max="12040" width="33.85546875" style="46" customWidth="1"/>
    <col min="12041" max="12041" width="5.7109375" style="46" customWidth="1"/>
    <col min="12042" max="12042" width="3.28515625" style="46" customWidth="1"/>
    <col min="12043" max="12043" width="14.7109375" style="46" customWidth="1"/>
    <col min="12044" max="12044" width="14.5703125" style="46" customWidth="1"/>
    <col min="12045" max="12045" width="10.28515625" style="46" bestFit="1" customWidth="1"/>
    <col min="12046" max="12046" width="14.5703125" style="46" bestFit="1" customWidth="1"/>
    <col min="12047" max="12047" width="6.5703125" style="46" bestFit="1" customWidth="1"/>
    <col min="12048" max="12048" width="14" style="46" customWidth="1"/>
    <col min="12049" max="12049" width="13.5703125" style="46" bestFit="1" customWidth="1"/>
    <col min="12050" max="12288" width="11.5703125" style="46"/>
    <col min="12289" max="12289" width="3" style="46" customWidth="1"/>
    <col min="12290" max="12290" width="58.7109375" style="46" customWidth="1"/>
    <col min="12291" max="12291" width="17.7109375" style="46" customWidth="1"/>
    <col min="12292" max="12295" width="20.7109375" style="46" customWidth="1"/>
    <col min="12296" max="12296" width="33.85546875" style="46" customWidth="1"/>
    <col min="12297" max="12297" width="5.7109375" style="46" customWidth="1"/>
    <col min="12298" max="12298" width="3.28515625" style="46" customWidth="1"/>
    <col min="12299" max="12299" width="14.7109375" style="46" customWidth="1"/>
    <col min="12300" max="12300" width="14.5703125" style="46" customWidth="1"/>
    <col min="12301" max="12301" width="10.28515625" style="46" bestFit="1" customWidth="1"/>
    <col min="12302" max="12302" width="14.5703125" style="46" bestFit="1" customWidth="1"/>
    <col min="12303" max="12303" width="6.5703125" style="46" bestFit="1" customWidth="1"/>
    <col min="12304" max="12304" width="14" style="46" customWidth="1"/>
    <col min="12305" max="12305" width="13.5703125" style="46" bestFit="1" customWidth="1"/>
    <col min="12306" max="12544" width="11.5703125" style="46"/>
    <col min="12545" max="12545" width="3" style="46" customWidth="1"/>
    <col min="12546" max="12546" width="58.7109375" style="46" customWidth="1"/>
    <col min="12547" max="12547" width="17.7109375" style="46" customWidth="1"/>
    <col min="12548" max="12551" width="20.7109375" style="46" customWidth="1"/>
    <col min="12552" max="12552" width="33.85546875" style="46" customWidth="1"/>
    <col min="12553" max="12553" width="5.7109375" style="46" customWidth="1"/>
    <col min="12554" max="12554" width="3.28515625" style="46" customWidth="1"/>
    <col min="12555" max="12555" width="14.7109375" style="46" customWidth="1"/>
    <col min="12556" max="12556" width="14.5703125" style="46" customWidth="1"/>
    <col min="12557" max="12557" width="10.28515625" style="46" bestFit="1" customWidth="1"/>
    <col min="12558" max="12558" width="14.5703125" style="46" bestFit="1" customWidth="1"/>
    <col min="12559" max="12559" width="6.5703125" style="46" bestFit="1" customWidth="1"/>
    <col min="12560" max="12560" width="14" style="46" customWidth="1"/>
    <col min="12561" max="12561" width="13.5703125" style="46" bestFit="1" customWidth="1"/>
    <col min="12562" max="12800" width="11.5703125" style="46"/>
    <col min="12801" max="12801" width="3" style="46" customWidth="1"/>
    <col min="12802" max="12802" width="58.7109375" style="46" customWidth="1"/>
    <col min="12803" max="12803" width="17.7109375" style="46" customWidth="1"/>
    <col min="12804" max="12807" width="20.7109375" style="46" customWidth="1"/>
    <col min="12808" max="12808" width="33.85546875" style="46" customWidth="1"/>
    <col min="12809" max="12809" width="5.7109375" style="46" customWidth="1"/>
    <col min="12810" max="12810" width="3.28515625" style="46" customWidth="1"/>
    <col min="12811" max="12811" width="14.7109375" style="46" customWidth="1"/>
    <col min="12812" max="12812" width="14.5703125" style="46" customWidth="1"/>
    <col min="12813" max="12813" width="10.28515625" style="46" bestFit="1" customWidth="1"/>
    <col min="12814" max="12814" width="14.5703125" style="46" bestFit="1" customWidth="1"/>
    <col min="12815" max="12815" width="6.5703125" style="46" bestFit="1" customWidth="1"/>
    <col min="12816" max="12816" width="14" style="46" customWidth="1"/>
    <col min="12817" max="12817" width="13.5703125" style="46" bestFit="1" customWidth="1"/>
    <col min="12818" max="13056" width="11.5703125" style="46"/>
    <col min="13057" max="13057" width="3" style="46" customWidth="1"/>
    <col min="13058" max="13058" width="58.7109375" style="46" customWidth="1"/>
    <col min="13059" max="13059" width="17.7109375" style="46" customWidth="1"/>
    <col min="13060" max="13063" width="20.7109375" style="46" customWidth="1"/>
    <col min="13064" max="13064" width="33.85546875" style="46" customWidth="1"/>
    <col min="13065" max="13065" width="5.7109375" style="46" customWidth="1"/>
    <col min="13066" max="13066" width="3.28515625" style="46" customWidth="1"/>
    <col min="13067" max="13067" width="14.7109375" style="46" customWidth="1"/>
    <col min="13068" max="13068" width="14.5703125" style="46" customWidth="1"/>
    <col min="13069" max="13069" width="10.28515625" style="46" bestFit="1" customWidth="1"/>
    <col min="13070" max="13070" width="14.5703125" style="46" bestFit="1" customWidth="1"/>
    <col min="13071" max="13071" width="6.5703125" style="46" bestFit="1" customWidth="1"/>
    <col min="13072" max="13072" width="14" style="46" customWidth="1"/>
    <col min="13073" max="13073" width="13.5703125" style="46" bestFit="1" customWidth="1"/>
    <col min="13074" max="13312" width="11.5703125" style="46"/>
    <col min="13313" max="13313" width="3" style="46" customWidth="1"/>
    <col min="13314" max="13314" width="58.7109375" style="46" customWidth="1"/>
    <col min="13315" max="13315" width="17.7109375" style="46" customWidth="1"/>
    <col min="13316" max="13319" width="20.7109375" style="46" customWidth="1"/>
    <col min="13320" max="13320" width="33.85546875" style="46" customWidth="1"/>
    <col min="13321" max="13321" width="5.7109375" style="46" customWidth="1"/>
    <col min="13322" max="13322" width="3.28515625" style="46" customWidth="1"/>
    <col min="13323" max="13323" width="14.7109375" style="46" customWidth="1"/>
    <col min="13324" max="13324" width="14.5703125" style="46" customWidth="1"/>
    <col min="13325" max="13325" width="10.28515625" style="46" bestFit="1" customWidth="1"/>
    <col min="13326" max="13326" width="14.5703125" style="46" bestFit="1" customWidth="1"/>
    <col min="13327" max="13327" width="6.5703125" style="46" bestFit="1" customWidth="1"/>
    <col min="13328" max="13328" width="14" style="46" customWidth="1"/>
    <col min="13329" max="13329" width="13.5703125" style="46" bestFit="1" customWidth="1"/>
    <col min="13330" max="13568" width="11.5703125" style="46"/>
    <col min="13569" max="13569" width="3" style="46" customWidth="1"/>
    <col min="13570" max="13570" width="58.7109375" style="46" customWidth="1"/>
    <col min="13571" max="13571" width="17.7109375" style="46" customWidth="1"/>
    <col min="13572" max="13575" width="20.7109375" style="46" customWidth="1"/>
    <col min="13576" max="13576" width="33.85546875" style="46" customWidth="1"/>
    <col min="13577" max="13577" width="5.7109375" style="46" customWidth="1"/>
    <col min="13578" max="13578" width="3.28515625" style="46" customWidth="1"/>
    <col min="13579" max="13579" width="14.7109375" style="46" customWidth="1"/>
    <col min="13580" max="13580" width="14.5703125" style="46" customWidth="1"/>
    <col min="13581" max="13581" width="10.28515625" style="46" bestFit="1" customWidth="1"/>
    <col min="13582" max="13582" width="14.5703125" style="46" bestFit="1" customWidth="1"/>
    <col min="13583" max="13583" width="6.5703125" style="46" bestFit="1" customWidth="1"/>
    <col min="13584" max="13584" width="14" style="46" customWidth="1"/>
    <col min="13585" max="13585" width="13.5703125" style="46" bestFit="1" customWidth="1"/>
    <col min="13586" max="13824" width="11.5703125" style="46"/>
    <col min="13825" max="13825" width="3" style="46" customWidth="1"/>
    <col min="13826" max="13826" width="58.7109375" style="46" customWidth="1"/>
    <col min="13827" max="13827" width="17.7109375" style="46" customWidth="1"/>
    <col min="13828" max="13831" width="20.7109375" style="46" customWidth="1"/>
    <col min="13832" max="13832" width="33.85546875" style="46" customWidth="1"/>
    <col min="13833" max="13833" width="5.7109375" style="46" customWidth="1"/>
    <col min="13834" max="13834" width="3.28515625" style="46" customWidth="1"/>
    <col min="13835" max="13835" width="14.7109375" style="46" customWidth="1"/>
    <col min="13836" max="13836" width="14.5703125" style="46" customWidth="1"/>
    <col min="13837" max="13837" width="10.28515625" style="46" bestFit="1" customWidth="1"/>
    <col min="13838" max="13838" width="14.5703125" style="46" bestFit="1" customWidth="1"/>
    <col min="13839" max="13839" width="6.5703125" style="46" bestFit="1" customWidth="1"/>
    <col min="13840" max="13840" width="14" style="46" customWidth="1"/>
    <col min="13841" max="13841" width="13.5703125" style="46" bestFit="1" customWidth="1"/>
    <col min="13842" max="14080" width="11.5703125" style="46"/>
    <col min="14081" max="14081" width="3" style="46" customWidth="1"/>
    <col min="14082" max="14082" width="58.7109375" style="46" customWidth="1"/>
    <col min="14083" max="14083" width="17.7109375" style="46" customWidth="1"/>
    <col min="14084" max="14087" width="20.7109375" style="46" customWidth="1"/>
    <col min="14088" max="14088" width="33.85546875" style="46" customWidth="1"/>
    <col min="14089" max="14089" width="5.7109375" style="46" customWidth="1"/>
    <col min="14090" max="14090" width="3.28515625" style="46" customWidth="1"/>
    <col min="14091" max="14091" width="14.7109375" style="46" customWidth="1"/>
    <col min="14092" max="14092" width="14.5703125" style="46" customWidth="1"/>
    <col min="14093" max="14093" width="10.28515625" style="46" bestFit="1" customWidth="1"/>
    <col min="14094" max="14094" width="14.5703125" style="46" bestFit="1" customWidth="1"/>
    <col min="14095" max="14095" width="6.5703125" style="46" bestFit="1" customWidth="1"/>
    <col min="14096" max="14096" width="14" style="46" customWidth="1"/>
    <col min="14097" max="14097" width="13.5703125" style="46" bestFit="1" customWidth="1"/>
    <col min="14098" max="14336" width="11.5703125" style="46"/>
    <col min="14337" max="14337" width="3" style="46" customWidth="1"/>
    <col min="14338" max="14338" width="58.7109375" style="46" customWidth="1"/>
    <col min="14339" max="14339" width="17.7109375" style="46" customWidth="1"/>
    <col min="14340" max="14343" width="20.7109375" style="46" customWidth="1"/>
    <col min="14344" max="14344" width="33.85546875" style="46" customWidth="1"/>
    <col min="14345" max="14345" width="5.7109375" style="46" customWidth="1"/>
    <col min="14346" max="14346" width="3.28515625" style="46" customWidth="1"/>
    <col min="14347" max="14347" width="14.7109375" style="46" customWidth="1"/>
    <col min="14348" max="14348" width="14.5703125" style="46" customWidth="1"/>
    <col min="14349" max="14349" width="10.28515625" style="46" bestFit="1" customWidth="1"/>
    <col min="14350" max="14350" width="14.5703125" style="46" bestFit="1" customWidth="1"/>
    <col min="14351" max="14351" width="6.5703125" style="46" bestFit="1" customWidth="1"/>
    <col min="14352" max="14352" width="14" style="46" customWidth="1"/>
    <col min="14353" max="14353" width="13.5703125" style="46" bestFit="1" customWidth="1"/>
    <col min="14354" max="14592" width="11.5703125" style="46"/>
    <col min="14593" max="14593" width="3" style="46" customWidth="1"/>
    <col min="14594" max="14594" width="58.7109375" style="46" customWidth="1"/>
    <col min="14595" max="14595" width="17.7109375" style="46" customWidth="1"/>
    <col min="14596" max="14599" width="20.7109375" style="46" customWidth="1"/>
    <col min="14600" max="14600" width="33.85546875" style="46" customWidth="1"/>
    <col min="14601" max="14601" width="5.7109375" style="46" customWidth="1"/>
    <col min="14602" max="14602" width="3.28515625" style="46" customWidth="1"/>
    <col min="14603" max="14603" width="14.7109375" style="46" customWidth="1"/>
    <col min="14604" max="14604" width="14.5703125" style="46" customWidth="1"/>
    <col min="14605" max="14605" width="10.28515625" style="46" bestFit="1" customWidth="1"/>
    <col min="14606" max="14606" width="14.5703125" style="46" bestFit="1" customWidth="1"/>
    <col min="14607" max="14607" width="6.5703125" style="46" bestFit="1" customWidth="1"/>
    <col min="14608" max="14608" width="14" style="46" customWidth="1"/>
    <col min="14609" max="14609" width="13.5703125" style="46" bestFit="1" customWidth="1"/>
    <col min="14610" max="14848" width="11.5703125" style="46"/>
    <col min="14849" max="14849" width="3" style="46" customWidth="1"/>
    <col min="14850" max="14850" width="58.7109375" style="46" customWidth="1"/>
    <col min="14851" max="14851" width="17.7109375" style="46" customWidth="1"/>
    <col min="14852" max="14855" width="20.7109375" style="46" customWidth="1"/>
    <col min="14856" max="14856" width="33.85546875" style="46" customWidth="1"/>
    <col min="14857" max="14857" width="5.7109375" style="46" customWidth="1"/>
    <col min="14858" max="14858" width="3.28515625" style="46" customWidth="1"/>
    <col min="14859" max="14859" width="14.7109375" style="46" customWidth="1"/>
    <col min="14860" max="14860" width="14.5703125" style="46" customWidth="1"/>
    <col min="14861" max="14861" width="10.28515625" style="46" bestFit="1" customWidth="1"/>
    <col min="14862" max="14862" width="14.5703125" style="46" bestFit="1" customWidth="1"/>
    <col min="14863" max="14863" width="6.5703125" style="46" bestFit="1" customWidth="1"/>
    <col min="14864" max="14864" width="14" style="46" customWidth="1"/>
    <col min="14865" max="14865" width="13.5703125" style="46" bestFit="1" customWidth="1"/>
    <col min="14866" max="15104" width="11.5703125" style="46"/>
    <col min="15105" max="15105" width="3" style="46" customWidth="1"/>
    <col min="15106" max="15106" width="58.7109375" style="46" customWidth="1"/>
    <col min="15107" max="15107" width="17.7109375" style="46" customWidth="1"/>
    <col min="15108" max="15111" width="20.7109375" style="46" customWidth="1"/>
    <col min="15112" max="15112" width="33.85546875" style="46" customWidth="1"/>
    <col min="15113" max="15113" width="5.7109375" style="46" customWidth="1"/>
    <col min="15114" max="15114" width="3.28515625" style="46" customWidth="1"/>
    <col min="15115" max="15115" width="14.7109375" style="46" customWidth="1"/>
    <col min="15116" max="15116" width="14.5703125" style="46" customWidth="1"/>
    <col min="15117" max="15117" width="10.28515625" style="46" bestFit="1" customWidth="1"/>
    <col min="15118" max="15118" width="14.5703125" style="46" bestFit="1" customWidth="1"/>
    <col min="15119" max="15119" width="6.5703125" style="46" bestFit="1" customWidth="1"/>
    <col min="15120" max="15120" width="14" style="46" customWidth="1"/>
    <col min="15121" max="15121" width="13.5703125" style="46" bestFit="1" customWidth="1"/>
    <col min="15122" max="15360" width="11.5703125" style="46"/>
    <col min="15361" max="15361" width="3" style="46" customWidth="1"/>
    <col min="15362" max="15362" width="58.7109375" style="46" customWidth="1"/>
    <col min="15363" max="15363" width="17.7109375" style="46" customWidth="1"/>
    <col min="15364" max="15367" width="20.7109375" style="46" customWidth="1"/>
    <col min="15368" max="15368" width="33.85546875" style="46" customWidth="1"/>
    <col min="15369" max="15369" width="5.7109375" style="46" customWidth="1"/>
    <col min="15370" max="15370" width="3.28515625" style="46" customWidth="1"/>
    <col min="15371" max="15371" width="14.7109375" style="46" customWidth="1"/>
    <col min="15372" max="15372" width="14.5703125" style="46" customWidth="1"/>
    <col min="15373" max="15373" width="10.28515625" style="46" bestFit="1" customWidth="1"/>
    <col min="15374" max="15374" width="14.5703125" style="46" bestFit="1" customWidth="1"/>
    <col min="15375" max="15375" width="6.5703125" style="46" bestFit="1" customWidth="1"/>
    <col min="15376" max="15376" width="14" style="46" customWidth="1"/>
    <col min="15377" max="15377" width="13.5703125" style="46" bestFit="1" customWidth="1"/>
    <col min="15378" max="15616" width="11.5703125" style="46"/>
    <col min="15617" max="15617" width="3" style="46" customWidth="1"/>
    <col min="15618" max="15618" width="58.7109375" style="46" customWidth="1"/>
    <col min="15619" max="15619" width="17.7109375" style="46" customWidth="1"/>
    <col min="15620" max="15623" width="20.7109375" style="46" customWidth="1"/>
    <col min="15624" max="15624" width="33.85546875" style="46" customWidth="1"/>
    <col min="15625" max="15625" width="5.7109375" style="46" customWidth="1"/>
    <col min="15626" max="15626" width="3.28515625" style="46" customWidth="1"/>
    <col min="15627" max="15627" width="14.7109375" style="46" customWidth="1"/>
    <col min="15628" max="15628" width="14.5703125" style="46" customWidth="1"/>
    <col min="15629" max="15629" width="10.28515625" style="46" bestFit="1" customWidth="1"/>
    <col min="15630" max="15630" width="14.5703125" style="46" bestFit="1" customWidth="1"/>
    <col min="15631" max="15631" width="6.5703125" style="46" bestFit="1" customWidth="1"/>
    <col min="15632" max="15632" width="14" style="46" customWidth="1"/>
    <col min="15633" max="15633" width="13.5703125" style="46" bestFit="1" customWidth="1"/>
    <col min="15634" max="15872" width="11.5703125" style="46"/>
    <col min="15873" max="15873" width="3" style="46" customWidth="1"/>
    <col min="15874" max="15874" width="58.7109375" style="46" customWidth="1"/>
    <col min="15875" max="15875" width="17.7109375" style="46" customWidth="1"/>
    <col min="15876" max="15879" width="20.7109375" style="46" customWidth="1"/>
    <col min="15880" max="15880" width="33.85546875" style="46" customWidth="1"/>
    <col min="15881" max="15881" width="5.7109375" style="46" customWidth="1"/>
    <col min="15882" max="15882" width="3.28515625" style="46" customWidth="1"/>
    <col min="15883" max="15883" width="14.7109375" style="46" customWidth="1"/>
    <col min="15884" max="15884" width="14.5703125" style="46" customWidth="1"/>
    <col min="15885" max="15885" width="10.28515625" style="46" bestFit="1" customWidth="1"/>
    <col min="15886" max="15886" width="14.5703125" style="46" bestFit="1" customWidth="1"/>
    <col min="15887" max="15887" width="6.5703125" style="46" bestFit="1" customWidth="1"/>
    <col min="15888" max="15888" width="14" style="46" customWidth="1"/>
    <col min="15889" max="15889" width="13.5703125" style="46" bestFit="1" customWidth="1"/>
    <col min="15890" max="16128" width="11.5703125" style="46"/>
    <col min="16129" max="16129" width="3" style="46" customWidth="1"/>
    <col min="16130" max="16130" width="58.7109375" style="46" customWidth="1"/>
    <col min="16131" max="16131" width="17.7109375" style="46" customWidth="1"/>
    <col min="16132" max="16135" width="20.7109375" style="46" customWidth="1"/>
    <col min="16136" max="16136" width="33.85546875" style="46" customWidth="1"/>
    <col min="16137" max="16137" width="5.7109375" style="46" customWidth="1"/>
    <col min="16138" max="16138" width="3.28515625" style="46" customWidth="1"/>
    <col min="16139" max="16139" width="14.7109375" style="46" customWidth="1"/>
    <col min="16140" max="16140" width="14.5703125" style="46" customWidth="1"/>
    <col min="16141" max="16141" width="10.28515625" style="46" bestFit="1" customWidth="1"/>
    <col min="16142" max="16142" width="14.5703125" style="46" bestFit="1" customWidth="1"/>
    <col min="16143" max="16143" width="6.5703125" style="46" bestFit="1" customWidth="1"/>
    <col min="16144" max="16144" width="14" style="46" customWidth="1"/>
    <col min="16145" max="16145" width="13.5703125" style="46" bestFit="1" customWidth="1"/>
    <col min="16146" max="16384" width="11.5703125" style="46"/>
  </cols>
  <sheetData>
    <row r="1" spans="2:17" ht="17.25" customHeight="1" x14ac:dyDescent="0.2">
      <c r="G1" s="223" t="s">
        <v>117</v>
      </c>
      <c r="H1" s="149" t="s">
        <v>10</v>
      </c>
    </row>
    <row r="2" spans="2:17" ht="18" customHeight="1" x14ac:dyDescent="0.2">
      <c r="B2" s="48"/>
      <c r="C2" s="360" t="s">
        <v>188</v>
      </c>
      <c r="D2" s="360"/>
      <c r="E2" s="360"/>
      <c r="F2" s="360"/>
      <c r="G2" s="223" t="s">
        <v>116</v>
      </c>
      <c r="H2" s="149" t="str">
        <f>Start!H3</f>
        <v>XXXXXX</v>
      </c>
    </row>
    <row r="3" spans="2:17" ht="18" customHeight="1" x14ac:dyDescent="0.25">
      <c r="B3" s="48"/>
      <c r="C3" s="360"/>
      <c r="D3" s="360"/>
      <c r="E3" s="360"/>
      <c r="F3" s="360"/>
      <c r="G3" s="228" t="s">
        <v>97</v>
      </c>
      <c r="H3" s="150" t="str">
        <f>Start!H4</f>
        <v>jj.mm.aaaa</v>
      </c>
    </row>
    <row r="4" spans="2:17" ht="17.25" customHeight="1" x14ac:dyDescent="0.3">
      <c r="B4" s="53"/>
      <c r="C4" s="49"/>
      <c r="G4" s="51"/>
      <c r="H4" s="106"/>
    </row>
    <row r="5" spans="2:17" ht="12.75" customHeight="1" x14ac:dyDescent="0.3">
      <c r="B5" s="56"/>
      <c r="C5" s="49"/>
      <c r="G5" s="51"/>
      <c r="H5" s="107"/>
    </row>
    <row r="6" spans="2:17" ht="24.95" customHeight="1" x14ac:dyDescent="0.2">
      <c r="B6" s="181" t="s">
        <v>14</v>
      </c>
      <c r="G6" s="47"/>
      <c r="H6" s="287" t="s">
        <v>118</v>
      </c>
      <c r="I6" s="221"/>
    </row>
    <row r="7" spans="2:17" ht="15.75" customHeight="1" x14ac:dyDescent="0.2">
      <c r="D7" s="108" t="str">
        <f>IF(H7="N","laisser vide s.v.p.",IF(H7="L","ne remplir que col. 01 et col. 02",""))</f>
        <v/>
      </c>
      <c r="E7" s="35" t="str">
        <f>IF(H7="N",IF(SUM(D15:H40)&gt;0,"ERROR","OK"),"")</f>
        <v/>
      </c>
      <c r="G7" s="231" t="s">
        <v>137</v>
      </c>
      <c r="H7" s="307" t="str">
        <f>IF(Start!$D$10="","",Start!$D$10)</f>
        <v>A</v>
      </c>
      <c r="I7" s="24">
        <v>50</v>
      </c>
    </row>
    <row r="8" spans="2:17" ht="15.75" customHeight="1" x14ac:dyDescent="0.2">
      <c r="C8" s="108"/>
      <c r="D8" s="85"/>
      <c r="G8" s="231" t="s">
        <v>142</v>
      </c>
      <c r="H8" s="306" t="str">
        <f>IF(Start!$D$12="","",Start!$D$12)</f>
        <v>CHF</v>
      </c>
      <c r="I8" s="24">
        <v>51</v>
      </c>
    </row>
    <row r="9" spans="2:17" ht="18.75" customHeight="1" x14ac:dyDescent="0.2">
      <c r="B9" s="109"/>
      <c r="D9" s="105"/>
      <c r="E9" s="105"/>
      <c r="F9" s="105"/>
      <c r="G9" s="110"/>
      <c r="H9" s="111"/>
    </row>
    <row r="10" spans="2:17" ht="51.95" customHeight="1" x14ac:dyDescent="0.2">
      <c r="B10" s="288" t="s">
        <v>183</v>
      </c>
      <c r="C10" s="210" t="s">
        <v>184</v>
      </c>
      <c r="D10" s="361" t="s">
        <v>260</v>
      </c>
      <c r="E10" s="362"/>
      <c r="F10" s="361" t="s">
        <v>185</v>
      </c>
      <c r="G10" s="362"/>
      <c r="H10" s="348" t="s">
        <v>187</v>
      </c>
      <c r="I10" s="60"/>
    </row>
    <row r="11" spans="2:17" ht="12.75" customHeight="1" x14ac:dyDescent="0.2">
      <c r="B11" s="66"/>
      <c r="C11" s="112"/>
      <c r="D11" s="367" t="s">
        <v>16</v>
      </c>
      <c r="E11" s="348" t="s">
        <v>186</v>
      </c>
      <c r="F11" s="367" t="s">
        <v>16</v>
      </c>
      <c r="G11" s="348" t="s">
        <v>186</v>
      </c>
      <c r="H11" s="363"/>
      <c r="I11" s="102"/>
    </row>
    <row r="12" spans="2:17" ht="12.75" customHeight="1" x14ac:dyDescent="0.2">
      <c r="B12" s="66"/>
      <c r="C12" s="112"/>
      <c r="D12" s="368"/>
      <c r="E12" s="363"/>
      <c r="F12" s="368"/>
      <c r="G12" s="363"/>
      <c r="H12" s="363"/>
      <c r="I12" s="102"/>
    </row>
    <row r="13" spans="2:17" ht="12.75" customHeight="1" x14ac:dyDescent="0.2">
      <c r="B13" s="66"/>
      <c r="C13" s="112"/>
      <c r="D13" s="369"/>
      <c r="E13" s="349"/>
      <c r="F13" s="369"/>
      <c r="G13" s="349"/>
      <c r="H13" s="349"/>
      <c r="I13" s="102"/>
      <c r="K13" s="63"/>
      <c r="L13" s="63"/>
      <c r="M13" s="300" t="s">
        <v>191</v>
      </c>
      <c r="N13" s="301" t="s">
        <v>129</v>
      </c>
      <c r="O13" s="364" t="s">
        <v>193</v>
      </c>
      <c r="P13" s="364" t="s">
        <v>130</v>
      </c>
      <c r="Q13" s="63" t="s">
        <v>131</v>
      </c>
    </row>
    <row r="14" spans="2:17" ht="21" customHeight="1" x14ac:dyDescent="0.2">
      <c r="B14" s="298" t="s">
        <v>127</v>
      </c>
      <c r="C14" s="1" t="s">
        <v>120</v>
      </c>
      <c r="D14" s="1" t="s">
        <v>121</v>
      </c>
      <c r="E14" s="1" t="s">
        <v>122</v>
      </c>
      <c r="F14" s="1" t="s">
        <v>123</v>
      </c>
      <c r="G14" s="1" t="s">
        <v>124</v>
      </c>
      <c r="H14" s="1" t="s">
        <v>128</v>
      </c>
      <c r="I14" s="68"/>
      <c r="K14" s="302" t="s">
        <v>132</v>
      </c>
      <c r="L14" s="302" t="s">
        <v>133</v>
      </c>
      <c r="M14" s="302" t="s">
        <v>192</v>
      </c>
      <c r="N14" s="302" t="s">
        <v>134</v>
      </c>
      <c r="O14" s="365"/>
      <c r="P14" s="366"/>
      <c r="Q14" s="302" t="s">
        <v>135</v>
      </c>
    </row>
    <row r="15" spans="2:17" ht="20.100000000000001" customHeight="1" x14ac:dyDescent="0.2">
      <c r="B15" s="320"/>
      <c r="C15" s="281"/>
      <c r="D15" s="280"/>
      <c r="E15" s="280"/>
      <c r="F15" s="280"/>
      <c r="G15" s="280"/>
      <c r="H15" s="280"/>
      <c r="I15" s="24">
        <v>1</v>
      </c>
      <c r="K15" s="35" t="str">
        <f>IF(ABS(E15)&gt;ABS(D15),"ERROR","OK")</f>
        <v>OK</v>
      </c>
      <c r="L15" s="35" t="str">
        <f>IF(G15&gt;F15,"ERROR","OK")</f>
        <v>OK</v>
      </c>
      <c r="M15" s="35" t="str">
        <f>IF(OR(AND(COUNTA(B15:C15)&gt;0,COUNTA(B15:C15)&lt;2),AND(COUNT(D15:H15)&gt;0,COUNTA(B15:C15)&lt;2)),"ERROR","OK")</f>
        <v>OK</v>
      </c>
      <c r="N15" s="35" t="str">
        <f>IF(OR(AND(D15="",F15&gt;0),AND(F15="",D15&lt;&gt;""),AND(E15="",G15&gt;0),AND(G15="",E15&lt;&gt;"")),"ERROR","OK")</f>
        <v>OK</v>
      </c>
      <c r="O15" s="35" t="str">
        <f>IF(AND(D15&lt;&gt;"",H15=""),"ERROR","OK")</f>
        <v>OK</v>
      </c>
      <c r="P15" s="35" t="str">
        <f>IF(F15&lt;&gt;"",IF(ABS((D15/F15*1000)/H15-1)&lt;0.01,"OK","ERROR"),"OK")</f>
        <v>OK</v>
      </c>
      <c r="Q15" s="35" t="str">
        <f t="shared" ref="Q15:Q39" si="0">IF(AND(E15&gt;0,G15&gt;0),IF(ABS((D15/E15)/(F15/G15)-1)&lt;0.05,"OK","Warning"),"OK")</f>
        <v>OK</v>
      </c>
    </row>
    <row r="16" spans="2:17" ht="20.100000000000001" customHeight="1" x14ac:dyDescent="0.2">
      <c r="B16" s="321"/>
      <c r="C16" s="281"/>
      <c r="D16" s="280"/>
      <c r="E16" s="280"/>
      <c r="F16" s="280"/>
      <c r="G16" s="280"/>
      <c r="H16" s="280"/>
      <c r="I16" s="24">
        <v>2</v>
      </c>
      <c r="K16" s="35" t="str">
        <f t="shared" ref="K16:K39" si="1">IF(ABS(E16)&gt;ABS(D16),"ERROR","OK")</f>
        <v>OK</v>
      </c>
      <c r="L16" s="35" t="str">
        <f t="shared" ref="L16:L39" si="2">IF(G16&gt;F16,"ERROR","OK")</f>
        <v>OK</v>
      </c>
      <c r="M16" s="35" t="str">
        <f t="shared" ref="M16:M39" si="3">IF(OR(AND(COUNTA(B16:C16)&gt;0,COUNTA(B16:C16)&lt;2),AND(COUNT(D16:H16)&gt;0,COUNTA(B16:C16)&lt;2)),"ERROR","OK")</f>
        <v>OK</v>
      </c>
      <c r="N16" s="35" t="str">
        <f t="shared" ref="N16:N39" si="4">IF(OR(AND(D16="",F16&gt;0),AND(F16="",D16&lt;&gt;""),AND(E16="",G16&gt;0),AND(G16="",E16&lt;&gt;"")),"ERROR","OK")</f>
        <v>OK</v>
      </c>
      <c r="O16" s="35" t="str">
        <f t="shared" ref="O16:O39" si="5">IF(AND(D16&lt;&gt;"",H16=""),"ERROR","OK")</f>
        <v>OK</v>
      </c>
      <c r="P16" s="35" t="str">
        <f t="shared" ref="P16:P39" si="6">IF(F16&lt;&gt;"",IF(ABS((D16/F16*1000)/H16-1)&lt;0.01,"OK","ERROR"),"OK")</f>
        <v>OK</v>
      </c>
      <c r="Q16" s="35" t="str">
        <f t="shared" si="0"/>
        <v>OK</v>
      </c>
    </row>
    <row r="17" spans="2:17" ht="20.100000000000001" customHeight="1" x14ac:dyDescent="0.2">
      <c r="B17" s="321"/>
      <c r="C17" s="281"/>
      <c r="D17" s="280"/>
      <c r="E17" s="280"/>
      <c r="F17" s="280"/>
      <c r="G17" s="280"/>
      <c r="H17" s="280"/>
      <c r="I17" s="24">
        <v>3</v>
      </c>
      <c r="K17" s="35" t="str">
        <f t="shared" si="1"/>
        <v>OK</v>
      </c>
      <c r="L17" s="35" t="str">
        <f t="shared" si="2"/>
        <v>OK</v>
      </c>
      <c r="M17" s="35" t="str">
        <f t="shared" si="3"/>
        <v>OK</v>
      </c>
      <c r="N17" s="35" t="str">
        <f t="shared" si="4"/>
        <v>OK</v>
      </c>
      <c r="O17" s="35" t="str">
        <f t="shared" si="5"/>
        <v>OK</v>
      </c>
      <c r="P17" s="35" t="str">
        <f t="shared" si="6"/>
        <v>OK</v>
      </c>
      <c r="Q17" s="35" t="str">
        <f t="shared" si="0"/>
        <v>OK</v>
      </c>
    </row>
    <row r="18" spans="2:17" ht="20.100000000000001" customHeight="1" x14ac:dyDescent="0.2">
      <c r="B18" s="321"/>
      <c r="C18" s="281"/>
      <c r="D18" s="280"/>
      <c r="E18" s="280"/>
      <c r="F18" s="280"/>
      <c r="G18" s="280"/>
      <c r="H18" s="280"/>
      <c r="I18" s="24">
        <v>4</v>
      </c>
      <c r="K18" s="35" t="str">
        <f t="shared" si="1"/>
        <v>OK</v>
      </c>
      <c r="L18" s="35" t="str">
        <f t="shared" si="2"/>
        <v>OK</v>
      </c>
      <c r="M18" s="35" t="str">
        <f t="shared" si="3"/>
        <v>OK</v>
      </c>
      <c r="N18" s="35" t="str">
        <f t="shared" si="4"/>
        <v>OK</v>
      </c>
      <c r="O18" s="35" t="str">
        <f t="shared" si="5"/>
        <v>OK</v>
      </c>
      <c r="P18" s="35" t="str">
        <f t="shared" si="6"/>
        <v>OK</v>
      </c>
      <c r="Q18" s="35" t="str">
        <f t="shared" si="0"/>
        <v>OK</v>
      </c>
    </row>
    <row r="19" spans="2:17" ht="20.100000000000001" customHeight="1" x14ac:dyDescent="0.2">
      <c r="B19" s="321"/>
      <c r="C19" s="281"/>
      <c r="D19" s="280"/>
      <c r="E19" s="280"/>
      <c r="F19" s="280"/>
      <c r="G19" s="280"/>
      <c r="H19" s="280"/>
      <c r="I19" s="24">
        <v>5</v>
      </c>
      <c r="K19" s="35" t="str">
        <f t="shared" si="1"/>
        <v>OK</v>
      </c>
      <c r="L19" s="35" t="str">
        <f t="shared" si="2"/>
        <v>OK</v>
      </c>
      <c r="M19" s="35" t="str">
        <f t="shared" si="3"/>
        <v>OK</v>
      </c>
      <c r="N19" s="35" t="str">
        <f t="shared" si="4"/>
        <v>OK</v>
      </c>
      <c r="O19" s="35" t="str">
        <f t="shared" si="5"/>
        <v>OK</v>
      </c>
      <c r="P19" s="35" t="str">
        <f t="shared" si="6"/>
        <v>OK</v>
      </c>
      <c r="Q19" s="35" t="str">
        <f t="shared" si="0"/>
        <v>OK</v>
      </c>
    </row>
    <row r="20" spans="2:17" ht="20.100000000000001" customHeight="1" x14ac:dyDescent="0.2">
      <c r="B20" s="321"/>
      <c r="C20" s="281"/>
      <c r="D20" s="280"/>
      <c r="E20" s="280"/>
      <c r="F20" s="280"/>
      <c r="G20" s="280"/>
      <c r="H20" s="280"/>
      <c r="I20" s="24">
        <v>6</v>
      </c>
      <c r="K20" s="35" t="str">
        <f t="shared" si="1"/>
        <v>OK</v>
      </c>
      <c r="L20" s="35" t="str">
        <f t="shared" si="2"/>
        <v>OK</v>
      </c>
      <c r="M20" s="35" t="str">
        <f t="shared" si="3"/>
        <v>OK</v>
      </c>
      <c r="N20" s="35" t="str">
        <f t="shared" si="4"/>
        <v>OK</v>
      </c>
      <c r="O20" s="35" t="str">
        <f t="shared" si="5"/>
        <v>OK</v>
      </c>
      <c r="P20" s="35" t="str">
        <f t="shared" si="6"/>
        <v>OK</v>
      </c>
      <c r="Q20" s="35" t="str">
        <f t="shared" si="0"/>
        <v>OK</v>
      </c>
    </row>
    <row r="21" spans="2:17" ht="20.100000000000001" customHeight="1" x14ac:dyDescent="0.2">
      <c r="B21" s="321"/>
      <c r="C21" s="281"/>
      <c r="D21" s="280"/>
      <c r="E21" s="280"/>
      <c r="F21" s="280"/>
      <c r="G21" s="280"/>
      <c r="H21" s="280"/>
      <c r="I21" s="24">
        <v>7</v>
      </c>
      <c r="K21" s="35" t="str">
        <f t="shared" si="1"/>
        <v>OK</v>
      </c>
      <c r="L21" s="35" t="str">
        <f t="shared" si="2"/>
        <v>OK</v>
      </c>
      <c r="M21" s="35" t="str">
        <f t="shared" si="3"/>
        <v>OK</v>
      </c>
      <c r="N21" s="35" t="str">
        <f t="shared" si="4"/>
        <v>OK</v>
      </c>
      <c r="O21" s="35" t="str">
        <f t="shared" si="5"/>
        <v>OK</v>
      </c>
      <c r="P21" s="35" t="str">
        <f t="shared" si="6"/>
        <v>OK</v>
      </c>
      <c r="Q21" s="35" t="str">
        <f t="shared" si="0"/>
        <v>OK</v>
      </c>
    </row>
    <row r="22" spans="2:17" ht="20.100000000000001" customHeight="1" x14ac:dyDescent="0.2">
      <c r="B22" s="321"/>
      <c r="C22" s="281"/>
      <c r="D22" s="280"/>
      <c r="E22" s="280"/>
      <c r="F22" s="280"/>
      <c r="G22" s="280"/>
      <c r="H22" s="280"/>
      <c r="I22" s="24">
        <v>8</v>
      </c>
      <c r="K22" s="35" t="str">
        <f t="shared" si="1"/>
        <v>OK</v>
      </c>
      <c r="L22" s="35" t="str">
        <f t="shared" si="2"/>
        <v>OK</v>
      </c>
      <c r="M22" s="35" t="str">
        <f t="shared" si="3"/>
        <v>OK</v>
      </c>
      <c r="N22" s="35" t="str">
        <f t="shared" si="4"/>
        <v>OK</v>
      </c>
      <c r="O22" s="35" t="str">
        <f t="shared" si="5"/>
        <v>OK</v>
      </c>
      <c r="P22" s="35" t="str">
        <f t="shared" si="6"/>
        <v>OK</v>
      </c>
      <c r="Q22" s="35" t="str">
        <f t="shared" si="0"/>
        <v>OK</v>
      </c>
    </row>
    <row r="23" spans="2:17" ht="20.100000000000001" customHeight="1" x14ac:dyDescent="0.2">
      <c r="B23" s="321"/>
      <c r="C23" s="281"/>
      <c r="D23" s="280"/>
      <c r="E23" s="280"/>
      <c r="F23" s="280"/>
      <c r="G23" s="280"/>
      <c r="H23" s="280"/>
      <c r="I23" s="24">
        <v>9</v>
      </c>
      <c r="K23" s="35" t="str">
        <f t="shared" si="1"/>
        <v>OK</v>
      </c>
      <c r="L23" s="35" t="str">
        <f t="shared" si="2"/>
        <v>OK</v>
      </c>
      <c r="M23" s="35" t="str">
        <f t="shared" si="3"/>
        <v>OK</v>
      </c>
      <c r="N23" s="35" t="str">
        <f t="shared" si="4"/>
        <v>OK</v>
      </c>
      <c r="O23" s="35" t="str">
        <f t="shared" si="5"/>
        <v>OK</v>
      </c>
      <c r="P23" s="35" t="str">
        <f t="shared" si="6"/>
        <v>OK</v>
      </c>
      <c r="Q23" s="35" t="str">
        <f t="shared" si="0"/>
        <v>OK</v>
      </c>
    </row>
    <row r="24" spans="2:17" ht="20.100000000000001" customHeight="1" x14ac:dyDescent="0.2">
      <c r="B24" s="321"/>
      <c r="C24" s="281"/>
      <c r="D24" s="280"/>
      <c r="E24" s="280"/>
      <c r="F24" s="280"/>
      <c r="G24" s="280"/>
      <c r="H24" s="280"/>
      <c r="I24" s="24">
        <v>10</v>
      </c>
      <c r="K24" s="35" t="str">
        <f t="shared" si="1"/>
        <v>OK</v>
      </c>
      <c r="L24" s="35" t="str">
        <f t="shared" si="2"/>
        <v>OK</v>
      </c>
      <c r="M24" s="35" t="str">
        <f t="shared" si="3"/>
        <v>OK</v>
      </c>
      <c r="N24" s="35" t="str">
        <f t="shared" si="4"/>
        <v>OK</v>
      </c>
      <c r="O24" s="35" t="str">
        <f t="shared" si="5"/>
        <v>OK</v>
      </c>
      <c r="P24" s="35" t="str">
        <f t="shared" si="6"/>
        <v>OK</v>
      </c>
      <c r="Q24" s="35" t="str">
        <f t="shared" si="0"/>
        <v>OK</v>
      </c>
    </row>
    <row r="25" spans="2:17" ht="20.100000000000001" customHeight="1" x14ac:dyDescent="0.2">
      <c r="B25" s="321"/>
      <c r="C25" s="281"/>
      <c r="D25" s="280"/>
      <c r="E25" s="280"/>
      <c r="F25" s="280"/>
      <c r="G25" s="280"/>
      <c r="H25" s="280"/>
      <c r="I25" s="24">
        <v>11</v>
      </c>
      <c r="K25" s="35" t="str">
        <f t="shared" si="1"/>
        <v>OK</v>
      </c>
      <c r="L25" s="35" t="str">
        <f t="shared" si="2"/>
        <v>OK</v>
      </c>
      <c r="M25" s="35" t="str">
        <f t="shared" si="3"/>
        <v>OK</v>
      </c>
      <c r="N25" s="35" t="str">
        <f t="shared" si="4"/>
        <v>OK</v>
      </c>
      <c r="O25" s="35" t="str">
        <f t="shared" si="5"/>
        <v>OK</v>
      </c>
      <c r="P25" s="35" t="str">
        <f t="shared" si="6"/>
        <v>OK</v>
      </c>
      <c r="Q25" s="35" t="str">
        <f t="shared" si="0"/>
        <v>OK</v>
      </c>
    </row>
    <row r="26" spans="2:17" ht="20.100000000000001" customHeight="1" x14ac:dyDescent="0.2">
      <c r="B26" s="321"/>
      <c r="C26" s="281"/>
      <c r="D26" s="280"/>
      <c r="E26" s="280"/>
      <c r="F26" s="280"/>
      <c r="G26" s="280"/>
      <c r="H26" s="280"/>
      <c r="I26" s="24">
        <v>12</v>
      </c>
      <c r="K26" s="35" t="str">
        <f t="shared" si="1"/>
        <v>OK</v>
      </c>
      <c r="L26" s="35" t="str">
        <f t="shared" si="2"/>
        <v>OK</v>
      </c>
      <c r="M26" s="35" t="str">
        <f t="shared" si="3"/>
        <v>OK</v>
      </c>
      <c r="N26" s="35" t="str">
        <f t="shared" si="4"/>
        <v>OK</v>
      </c>
      <c r="O26" s="35" t="str">
        <f t="shared" si="5"/>
        <v>OK</v>
      </c>
      <c r="P26" s="35" t="str">
        <f t="shared" si="6"/>
        <v>OK</v>
      </c>
      <c r="Q26" s="35" t="str">
        <f t="shared" si="0"/>
        <v>OK</v>
      </c>
    </row>
    <row r="27" spans="2:17" ht="20.100000000000001" customHeight="1" x14ac:dyDescent="0.2">
      <c r="B27" s="321"/>
      <c r="C27" s="281"/>
      <c r="D27" s="280"/>
      <c r="E27" s="280"/>
      <c r="F27" s="280"/>
      <c r="G27" s="280"/>
      <c r="H27" s="280"/>
      <c r="I27" s="24">
        <v>13</v>
      </c>
      <c r="K27" s="35" t="str">
        <f t="shared" si="1"/>
        <v>OK</v>
      </c>
      <c r="L27" s="35" t="str">
        <f t="shared" si="2"/>
        <v>OK</v>
      </c>
      <c r="M27" s="35" t="str">
        <f t="shared" si="3"/>
        <v>OK</v>
      </c>
      <c r="N27" s="35" t="str">
        <f t="shared" si="4"/>
        <v>OK</v>
      </c>
      <c r="O27" s="35" t="str">
        <f t="shared" si="5"/>
        <v>OK</v>
      </c>
      <c r="P27" s="35" t="str">
        <f t="shared" si="6"/>
        <v>OK</v>
      </c>
      <c r="Q27" s="35" t="str">
        <f t="shared" si="0"/>
        <v>OK</v>
      </c>
    </row>
    <row r="28" spans="2:17" ht="20.100000000000001" customHeight="1" x14ac:dyDescent="0.2">
      <c r="B28" s="321"/>
      <c r="C28" s="281"/>
      <c r="D28" s="280"/>
      <c r="E28" s="280"/>
      <c r="F28" s="280"/>
      <c r="G28" s="280"/>
      <c r="H28" s="280"/>
      <c r="I28" s="24">
        <v>14</v>
      </c>
      <c r="K28" s="35" t="str">
        <f t="shared" si="1"/>
        <v>OK</v>
      </c>
      <c r="L28" s="35" t="str">
        <f t="shared" si="2"/>
        <v>OK</v>
      </c>
      <c r="M28" s="35" t="str">
        <f t="shared" si="3"/>
        <v>OK</v>
      </c>
      <c r="N28" s="35" t="str">
        <f t="shared" si="4"/>
        <v>OK</v>
      </c>
      <c r="O28" s="35" t="str">
        <f t="shared" si="5"/>
        <v>OK</v>
      </c>
      <c r="P28" s="35" t="str">
        <f t="shared" si="6"/>
        <v>OK</v>
      </c>
      <c r="Q28" s="35" t="str">
        <f t="shared" si="0"/>
        <v>OK</v>
      </c>
    </row>
    <row r="29" spans="2:17" ht="20.100000000000001" customHeight="1" x14ac:dyDescent="0.2">
      <c r="B29" s="321"/>
      <c r="C29" s="281"/>
      <c r="D29" s="280"/>
      <c r="E29" s="280"/>
      <c r="F29" s="280"/>
      <c r="G29" s="280"/>
      <c r="H29" s="280"/>
      <c r="I29" s="24">
        <v>15</v>
      </c>
      <c r="K29" s="35" t="str">
        <f t="shared" si="1"/>
        <v>OK</v>
      </c>
      <c r="L29" s="35" t="str">
        <f t="shared" si="2"/>
        <v>OK</v>
      </c>
      <c r="M29" s="35" t="str">
        <f t="shared" si="3"/>
        <v>OK</v>
      </c>
      <c r="N29" s="35" t="str">
        <f t="shared" si="4"/>
        <v>OK</v>
      </c>
      <c r="O29" s="35" t="str">
        <f t="shared" si="5"/>
        <v>OK</v>
      </c>
      <c r="P29" s="35" t="str">
        <f t="shared" si="6"/>
        <v>OK</v>
      </c>
      <c r="Q29" s="35" t="str">
        <f t="shared" si="0"/>
        <v>OK</v>
      </c>
    </row>
    <row r="30" spans="2:17" ht="20.100000000000001" customHeight="1" x14ac:dyDescent="0.2">
      <c r="B30" s="321"/>
      <c r="C30" s="281"/>
      <c r="D30" s="280"/>
      <c r="E30" s="280"/>
      <c r="F30" s="280"/>
      <c r="G30" s="280"/>
      <c r="H30" s="280"/>
      <c r="I30" s="24">
        <v>16</v>
      </c>
      <c r="K30" s="35" t="str">
        <f t="shared" si="1"/>
        <v>OK</v>
      </c>
      <c r="L30" s="35" t="str">
        <f t="shared" si="2"/>
        <v>OK</v>
      </c>
      <c r="M30" s="35" t="str">
        <f t="shared" si="3"/>
        <v>OK</v>
      </c>
      <c r="N30" s="35" t="str">
        <f t="shared" si="4"/>
        <v>OK</v>
      </c>
      <c r="O30" s="35" t="str">
        <f t="shared" si="5"/>
        <v>OK</v>
      </c>
      <c r="P30" s="35" t="str">
        <f t="shared" si="6"/>
        <v>OK</v>
      </c>
      <c r="Q30" s="35" t="str">
        <f t="shared" si="0"/>
        <v>OK</v>
      </c>
    </row>
    <row r="31" spans="2:17" ht="20.100000000000001" customHeight="1" x14ac:dyDescent="0.2">
      <c r="B31" s="321"/>
      <c r="C31" s="281"/>
      <c r="D31" s="280"/>
      <c r="E31" s="280"/>
      <c r="F31" s="280"/>
      <c r="G31" s="280"/>
      <c r="H31" s="280"/>
      <c r="I31" s="24">
        <v>17</v>
      </c>
      <c r="K31" s="35" t="str">
        <f t="shared" si="1"/>
        <v>OK</v>
      </c>
      <c r="L31" s="35" t="str">
        <f t="shared" si="2"/>
        <v>OK</v>
      </c>
      <c r="M31" s="35" t="str">
        <f t="shared" si="3"/>
        <v>OK</v>
      </c>
      <c r="N31" s="35" t="str">
        <f t="shared" si="4"/>
        <v>OK</v>
      </c>
      <c r="O31" s="35" t="str">
        <f t="shared" si="5"/>
        <v>OK</v>
      </c>
      <c r="P31" s="35" t="str">
        <f t="shared" si="6"/>
        <v>OK</v>
      </c>
      <c r="Q31" s="35" t="str">
        <f t="shared" si="0"/>
        <v>OK</v>
      </c>
    </row>
    <row r="32" spans="2:17" ht="20.100000000000001" customHeight="1" x14ac:dyDescent="0.2">
      <c r="B32" s="321"/>
      <c r="C32" s="281"/>
      <c r="D32" s="280"/>
      <c r="E32" s="280"/>
      <c r="F32" s="280"/>
      <c r="G32" s="280"/>
      <c r="H32" s="280"/>
      <c r="I32" s="24">
        <v>18</v>
      </c>
      <c r="K32" s="35" t="str">
        <f t="shared" si="1"/>
        <v>OK</v>
      </c>
      <c r="L32" s="35" t="str">
        <f t="shared" si="2"/>
        <v>OK</v>
      </c>
      <c r="M32" s="35" t="str">
        <f t="shared" si="3"/>
        <v>OK</v>
      </c>
      <c r="N32" s="35" t="str">
        <f t="shared" si="4"/>
        <v>OK</v>
      </c>
      <c r="O32" s="35" t="str">
        <f t="shared" si="5"/>
        <v>OK</v>
      </c>
      <c r="P32" s="35" t="str">
        <f t="shared" si="6"/>
        <v>OK</v>
      </c>
      <c r="Q32" s="35" t="str">
        <f t="shared" si="0"/>
        <v>OK</v>
      </c>
    </row>
    <row r="33" spans="2:17" ht="20.100000000000001" customHeight="1" x14ac:dyDescent="0.2">
      <c r="B33" s="321"/>
      <c r="C33" s="281"/>
      <c r="D33" s="280"/>
      <c r="E33" s="280"/>
      <c r="F33" s="280"/>
      <c r="G33" s="280"/>
      <c r="H33" s="280"/>
      <c r="I33" s="24">
        <v>19</v>
      </c>
      <c r="K33" s="35" t="str">
        <f t="shared" si="1"/>
        <v>OK</v>
      </c>
      <c r="L33" s="35" t="str">
        <f t="shared" si="2"/>
        <v>OK</v>
      </c>
      <c r="M33" s="35" t="str">
        <f t="shared" si="3"/>
        <v>OK</v>
      </c>
      <c r="N33" s="35" t="str">
        <f t="shared" si="4"/>
        <v>OK</v>
      </c>
      <c r="O33" s="35" t="str">
        <f t="shared" si="5"/>
        <v>OK</v>
      </c>
      <c r="P33" s="35" t="str">
        <f t="shared" si="6"/>
        <v>OK</v>
      </c>
      <c r="Q33" s="35" t="str">
        <f t="shared" si="0"/>
        <v>OK</v>
      </c>
    </row>
    <row r="34" spans="2:17" ht="20.100000000000001" customHeight="1" x14ac:dyDescent="0.2">
      <c r="B34" s="321"/>
      <c r="C34" s="281"/>
      <c r="D34" s="280"/>
      <c r="E34" s="280"/>
      <c r="F34" s="280"/>
      <c r="G34" s="280"/>
      <c r="H34" s="280"/>
      <c r="I34" s="24">
        <v>20</v>
      </c>
      <c r="K34" s="35" t="str">
        <f t="shared" si="1"/>
        <v>OK</v>
      </c>
      <c r="L34" s="35" t="str">
        <f t="shared" si="2"/>
        <v>OK</v>
      </c>
      <c r="M34" s="35" t="str">
        <f t="shared" si="3"/>
        <v>OK</v>
      </c>
      <c r="N34" s="35" t="str">
        <f t="shared" si="4"/>
        <v>OK</v>
      </c>
      <c r="O34" s="35" t="str">
        <f t="shared" si="5"/>
        <v>OK</v>
      </c>
      <c r="P34" s="35" t="str">
        <f t="shared" si="6"/>
        <v>OK</v>
      </c>
      <c r="Q34" s="35" t="str">
        <f t="shared" si="0"/>
        <v>OK</v>
      </c>
    </row>
    <row r="35" spans="2:17" ht="20.100000000000001" customHeight="1" x14ac:dyDescent="0.2">
      <c r="B35" s="321"/>
      <c r="C35" s="281"/>
      <c r="D35" s="280"/>
      <c r="E35" s="280"/>
      <c r="F35" s="280"/>
      <c r="G35" s="280"/>
      <c r="H35" s="280"/>
      <c r="I35" s="24">
        <v>21</v>
      </c>
      <c r="K35" s="35" t="str">
        <f t="shared" si="1"/>
        <v>OK</v>
      </c>
      <c r="L35" s="35" t="str">
        <f t="shared" si="2"/>
        <v>OK</v>
      </c>
      <c r="M35" s="35" t="str">
        <f t="shared" si="3"/>
        <v>OK</v>
      </c>
      <c r="N35" s="35" t="str">
        <f t="shared" si="4"/>
        <v>OK</v>
      </c>
      <c r="O35" s="35" t="str">
        <f t="shared" si="5"/>
        <v>OK</v>
      </c>
      <c r="P35" s="35" t="str">
        <f t="shared" si="6"/>
        <v>OK</v>
      </c>
      <c r="Q35" s="35" t="str">
        <f t="shared" si="0"/>
        <v>OK</v>
      </c>
    </row>
    <row r="36" spans="2:17" ht="20.100000000000001" customHeight="1" x14ac:dyDescent="0.2">
      <c r="B36" s="321"/>
      <c r="C36" s="281"/>
      <c r="D36" s="280"/>
      <c r="E36" s="280"/>
      <c r="F36" s="280"/>
      <c r="G36" s="280"/>
      <c r="H36" s="280"/>
      <c r="I36" s="24">
        <v>22</v>
      </c>
      <c r="K36" s="35" t="str">
        <f t="shared" si="1"/>
        <v>OK</v>
      </c>
      <c r="L36" s="35" t="str">
        <f t="shared" si="2"/>
        <v>OK</v>
      </c>
      <c r="M36" s="35" t="str">
        <f t="shared" si="3"/>
        <v>OK</v>
      </c>
      <c r="N36" s="35" t="str">
        <f t="shared" si="4"/>
        <v>OK</v>
      </c>
      <c r="O36" s="35" t="str">
        <f t="shared" si="5"/>
        <v>OK</v>
      </c>
      <c r="P36" s="35" t="str">
        <f t="shared" si="6"/>
        <v>OK</v>
      </c>
      <c r="Q36" s="35" t="str">
        <f t="shared" si="0"/>
        <v>OK</v>
      </c>
    </row>
    <row r="37" spans="2:17" ht="20.100000000000001" customHeight="1" x14ac:dyDescent="0.2">
      <c r="B37" s="321"/>
      <c r="C37" s="281"/>
      <c r="D37" s="280"/>
      <c r="E37" s="280"/>
      <c r="F37" s="280"/>
      <c r="G37" s="280"/>
      <c r="H37" s="280"/>
      <c r="I37" s="24">
        <v>23</v>
      </c>
      <c r="K37" s="35" t="str">
        <f t="shared" si="1"/>
        <v>OK</v>
      </c>
      <c r="L37" s="35" t="str">
        <f t="shared" si="2"/>
        <v>OK</v>
      </c>
      <c r="M37" s="35" t="str">
        <f t="shared" si="3"/>
        <v>OK</v>
      </c>
      <c r="N37" s="35" t="str">
        <f t="shared" si="4"/>
        <v>OK</v>
      </c>
      <c r="O37" s="35" t="str">
        <f t="shared" si="5"/>
        <v>OK</v>
      </c>
      <c r="P37" s="35" t="str">
        <f t="shared" si="6"/>
        <v>OK</v>
      </c>
      <c r="Q37" s="35" t="str">
        <f t="shared" si="0"/>
        <v>OK</v>
      </c>
    </row>
    <row r="38" spans="2:17" ht="20.100000000000001" customHeight="1" x14ac:dyDescent="0.2">
      <c r="B38" s="321"/>
      <c r="C38" s="281"/>
      <c r="D38" s="280"/>
      <c r="E38" s="280"/>
      <c r="F38" s="280"/>
      <c r="G38" s="280"/>
      <c r="H38" s="280"/>
      <c r="I38" s="24">
        <v>24</v>
      </c>
      <c r="K38" s="35" t="str">
        <f t="shared" si="1"/>
        <v>OK</v>
      </c>
      <c r="L38" s="35" t="str">
        <f t="shared" si="2"/>
        <v>OK</v>
      </c>
      <c r="M38" s="35" t="str">
        <f t="shared" si="3"/>
        <v>OK</v>
      </c>
      <c r="N38" s="35" t="str">
        <f t="shared" si="4"/>
        <v>OK</v>
      </c>
      <c r="O38" s="35" t="str">
        <f t="shared" si="5"/>
        <v>OK</v>
      </c>
      <c r="P38" s="35" t="str">
        <f t="shared" si="6"/>
        <v>OK</v>
      </c>
      <c r="Q38" s="35" t="str">
        <f t="shared" si="0"/>
        <v>OK</v>
      </c>
    </row>
    <row r="39" spans="2:17" ht="20.100000000000001" customHeight="1" x14ac:dyDescent="0.2">
      <c r="B39" s="321"/>
      <c r="C39" s="281"/>
      <c r="D39" s="280"/>
      <c r="E39" s="280"/>
      <c r="F39" s="280"/>
      <c r="G39" s="280"/>
      <c r="H39" s="280"/>
      <c r="I39" s="24">
        <v>25</v>
      </c>
      <c r="K39" s="35" t="str">
        <f t="shared" si="1"/>
        <v>OK</v>
      </c>
      <c r="L39" s="35" t="str">
        <f t="shared" si="2"/>
        <v>OK</v>
      </c>
      <c r="M39" s="35" t="str">
        <f t="shared" si="3"/>
        <v>OK</v>
      </c>
      <c r="N39" s="35" t="str">
        <f t="shared" si="4"/>
        <v>OK</v>
      </c>
      <c r="O39" s="35" t="str">
        <f t="shared" si="5"/>
        <v>OK</v>
      </c>
      <c r="P39" s="35" t="str">
        <f t="shared" si="6"/>
        <v>OK</v>
      </c>
      <c r="Q39" s="35" t="str">
        <f t="shared" si="0"/>
        <v>OK</v>
      </c>
    </row>
    <row r="40" spans="2:17" ht="20.100000000000001" customHeight="1" thickBot="1" x14ac:dyDescent="0.25">
      <c r="B40" s="152" t="s">
        <v>16</v>
      </c>
      <c r="C40" s="140"/>
      <c r="D40" s="282">
        <f>SUM(D15:D39)</f>
        <v>0</v>
      </c>
      <c r="E40" s="282">
        <f t="shared" ref="E40:G40" si="7">SUM(E15:E39)</f>
        <v>0</v>
      </c>
      <c r="F40" s="282">
        <f t="shared" si="7"/>
        <v>0</v>
      </c>
      <c r="G40" s="282">
        <f t="shared" si="7"/>
        <v>0</v>
      </c>
      <c r="H40" s="140"/>
      <c r="I40" s="24">
        <v>30</v>
      </c>
      <c r="K40" s="85"/>
      <c r="L40" s="85"/>
      <c r="M40" s="85"/>
      <c r="N40" s="85"/>
      <c r="O40" s="85"/>
      <c r="P40" s="85"/>
    </row>
    <row r="41" spans="2:17" ht="6" customHeight="1" thickTop="1" x14ac:dyDescent="0.2">
      <c r="B41" s="93"/>
      <c r="C41" s="93"/>
      <c r="D41" s="94"/>
      <c r="E41" s="94"/>
      <c r="F41" s="94"/>
      <c r="G41" s="94"/>
      <c r="H41" s="94"/>
      <c r="I41" s="145"/>
      <c r="J41" s="151"/>
      <c r="K41" s="151"/>
      <c r="L41" s="151"/>
      <c r="M41" s="151"/>
      <c r="N41" s="151"/>
      <c r="O41" s="151"/>
      <c r="P41" s="153"/>
      <c r="Q41" s="154"/>
    </row>
    <row r="42" spans="2:17" ht="14.25" x14ac:dyDescent="0.2">
      <c r="B42" s="46" t="str">
        <f>"version: "&amp;C55</f>
        <v>version: 1.01.F0</v>
      </c>
      <c r="C42" s="141"/>
      <c r="G42" s="95"/>
      <c r="I42" s="146" t="s">
        <v>4</v>
      </c>
      <c r="J42" s="154"/>
      <c r="K42" s="154"/>
      <c r="L42" s="154"/>
      <c r="M42" s="154"/>
      <c r="N42" s="154"/>
      <c r="O42" s="154"/>
      <c r="P42" s="154"/>
      <c r="Q42" s="154"/>
    </row>
    <row r="43" spans="2:17" ht="14.25" x14ac:dyDescent="0.2">
      <c r="C43" s="141"/>
      <c r="G43" s="95"/>
      <c r="I43" s="146"/>
      <c r="J43" s="154"/>
      <c r="K43" s="154"/>
      <c r="L43" s="154"/>
      <c r="M43" s="154"/>
      <c r="N43" s="154"/>
      <c r="O43" s="154"/>
      <c r="P43" s="154"/>
      <c r="Q43" s="154"/>
    </row>
    <row r="44" spans="2:17" ht="14.25" x14ac:dyDescent="0.2">
      <c r="C44" s="141"/>
      <c r="G44" s="95"/>
      <c r="I44" s="146"/>
      <c r="J44" s="154"/>
      <c r="K44" s="154"/>
      <c r="L44" s="154"/>
      <c r="M44" s="154"/>
      <c r="N44" s="154"/>
      <c r="O44" s="154"/>
      <c r="P44" s="154"/>
      <c r="Q44" s="154"/>
    </row>
    <row r="45" spans="2:17" x14ac:dyDescent="0.2">
      <c r="H45" s="154"/>
      <c r="I45" s="154"/>
      <c r="J45" s="154"/>
      <c r="K45" s="92"/>
      <c r="L45" s="92"/>
    </row>
    <row r="46" spans="2:17" ht="12.75" customHeight="1" x14ac:dyDescent="0.2">
      <c r="B46" s="346" t="s">
        <v>189</v>
      </c>
      <c r="C46" s="346"/>
      <c r="D46" s="53"/>
      <c r="E46" s="196"/>
      <c r="F46" s="35" t="str">
        <f>IF(MIN(F15:F40)&lt;0,"ERROR","OK")</f>
        <v>OK</v>
      </c>
      <c r="G46" s="35" t="str">
        <f>IF(MIN(G15:G40)&lt;0,"ERROR","OK")</f>
        <v>OK</v>
      </c>
      <c r="H46" s="154"/>
      <c r="I46" s="197"/>
      <c r="J46" s="154"/>
      <c r="K46" s="92"/>
      <c r="L46" s="92"/>
    </row>
    <row r="47" spans="2:17" ht="12.75" customHeight="1" x14ac:dyDescent="0.2">
      <c r="B47" s="346" t="s">
        <v>190</v>
      </c>
      <c r="C47" s="346"/>
      <c r="D47" s="35" t="str">
        <f>IF(AND('F011.MELD'!L43="",'F012.MELD'!D40=""),"OK",IF(OR(AND('F011.MELD'!L43="",D40&lt;&gt;""),AND('F011.MELD'!L43&lt;&gt;"",D40="")),"ERROR",IF(ABS(D40-'F011.MELD'!L43)&gt;3,"ERROR","OK")))</f>
        <v>OK</v>
      </c>
      <c r="E47" s="53"/>
      <c r="F47" s="53"/>
      <c r="G47" s="53"/>
      <c r="H47" s="154"/>
      <c r="I47" s="198"/>
      <c r="J47" s="154"/>
      <c r="K47" s="92"/>
      <c r="L47" s="92"/>
    </row>
    <row r="48" spans="2:17" x14ac:dyDescent="0.2">
      <c r="H48" s="154"/>
      <c r="I48" s="154"/>
      <c r="J48" s="154"/>
    </row>
    <row r="51" spans="2:7" x14ac:dyDescent="0.2">
      <c r="F51" s="199"/>
    </row>
    <row r="52" spans="2:7" x14ac:dyDescent="0.2">
      <c r="B52" s="97" t="s">
        <v>3</v>
      </c>
      <c r="C52" s="114" t="str">
        <f>H2</f>
        <v>XXXXXX</v>
      </c>
      <c r="G52" s="199"/>
    </row>
    <row r="53" spans="2:7" x14ac:dyDescent="0.2">
      <c r="B53" s="90"/>
      <c r="C53" s="102" t="str">
        <f>H1</f>
        <v>F012</v>
      </c>
    </row>
    <row r="54" spans="2:7" x14ac:dyDescent="0.2">
      <c r="B54" s="67"/>
      <c r="C54" s="103" t="str">
        <f>H3</f>
        <v>jj.mm.aaaa</v>
      </c>
    </row>
    <row r="55" spans="2:7" x14ac:dyDescent="0.2">
      <c r="B55" s="84"/>
      <c r="C55" s="102" t="s">
        <v>263</v>
      </c>
    </row>
    <row r="56" spans="2:7" x14ac:dyDescent="0.2">
      <c r="B56" s="84"/>
      <c r="C56" s="102" t="str">
        <f>B6</f>
        <v>$BOD</v>
      </c>
    </row>
    <row r="57" spans="2:7" x14ac:dyDescent="0.2">
      <c r="B57" s="115"/>
      <c r="C57" s="104">
        <f>COUNTIF(D7:Q47,"ERROR")</f>
        <v>0</v>
      </c>
    </row>
    <row r="58" spans="2:7" x14ac:dyDescent="0.2">
      <c r="B58" s="113"/>
      <c r="C58" s="318">
        <f>COUNTIF(Q15:Q39,"Warning")</f>
        <v>0</v>
      </c>
    </row>
    <row r="59" spans="2:7" x14ac:dyDescent="0.2">
      <c r="B59" s="87"/>
    </row>
    <row r="60" spans="2:7" x14ac:dyDescent="0.2">
      <c r="B60" s="87"/>
    </row>
    <row r="61" spans="2:7" x14ac:dyDescent="0.2">
      <c r="B61" s="88"/>
      <c r="D61" s="199"/>
    </row>
    <row r="62" spans="2:7" x14ac:dyDescent="0.2">
      <c r="B62" s="88"/>
    </row>
    <row r="63" spans="2:7" x14ac:dyDescent="0.2">
      <c r="B63" s="116"/>
    </row>
    <row r="64" spans="2:7" x14ac:dyDescent="0.2">
      <c r="B64" s="53"/>
    </row>
  </sheetData>
  <sheetProtection sheet="1" objects="1" scenarios="1"/>
  <mergeCells count="12">
    <mergeCell ref="P13:P14"/>
    <mergeCell ref="B46:C46"/>
    <mergeCell ref="B47:C47"/>
    <mergeCell ref="E11:E13"/>
    <mergeCell ref="D11:D13"/>
    <mergeCell ref="F11:F13"/>
    <mergeCell ref="G11:G13"/>
    <mergeCell ref="C2:F3"/>
    <mergeCell ref="D10:E10"/>
    <mergeCell ref="F10:G10"/>
    <mergeCell ref="H10:H13"/>
    <mergeCell ref="O13:O14"/>
  </mergeCells>
  <dataValidations count="3">
    <dataValidation type="decimal" operator="notEqual" allowBlank="1" showInputMessage="1" showErrorMessage="1" errorTitle="Falsche Eingabe" error="Bitte keine Nullen eingeben" sqref="H15:H39 JD15:JD39 SZ15:SZ39 ACV15:ACV39 AMR15:AMR39 AWN15:AWN39 BGJ15:BGJ39 BQF15:BQF39 CAB15:CAB39 CJX15:CJX39 CTT15:CTT39 DDP15:DDP39 DNL15:DNL39 DXH15:DXH39 EHD15:EHD39 EQZ15:EQZ39 FAV15:FAV39 FKR15:FKR39 FUN15:FUN39 GEJ15:GEJ39 GOF15:GOF39 GYB15:GYB39 HHX15:HHX39 HRT15:HRT39 IBP15:IBP39 ILL15:ILL39 IVH15:IVH39 JFD15:JFD39 JOZ15:JOZ39 JYV15:JYV39 KIR15:KIR39 KSN15:KSN39 LCJ15:LCJ39 LMF15:LMF39 LWB15:LWB39 MFX15:MFX39 MPT15:MPT39 MZP15:MZP39 NJL15:NJL39 NTH15:NTH39 ODD15:ODD39 OMZ15:OMZ39 OWV15:OWV39 PGR15:PGR39 PQN15:PQN39 QAJ15:QAJ39 QKF15:QKF39 QUB15:QUB39 RDX15:RDX39 RNT15:RNT39 RXP15:RXP39 SHL15:SHL39 SRH15:SRH39 TBD15:TBD39 TKZ15:TKZ39 TUV15:TUV39 UER15:UER39 UON15:UON39 UYJ15:UYJ39 VIF15:VIF39 VSB15:VSB39 WBX15:WBX39 WLT15:WLT39 WVP15:WVP39 H65552:H65576 JD65552:JD65576 SZ65552:SZ65576 ACV65552:ACV65576 AMR65552:AMR65576 AWN65552:AWN65576 BGJ65552:BGJ65576 BQF65552:BQF65576 CAB65552:CAB65576 CJX65552:CJX65576 CTT65552:CTT65576 DDP65552:DDP65576 DNL65552:DNL65576 DXH65552:DXH65576 EHD65552:EHD65576 EQZ65552:EQZ65576 FAV65552:FAV65576 FKR65552:FKR65576 FUN65552:FUN65576 GEJ65552:GEJ65576 GOF65552:GOF65576 GYB65552:GYB65576 HHX65552:HHX65576 HRT65552:HRT65576 IBP65552:IBP65576 ILL65552:ILL65576 IVH65552:IVH65576 JFD65552:JFD65576 JOZ65552:JOZ65576 JYV65552:JYV65576 KIR65552:KIR65576 KSN65552:KSN65576 LCJ65552:LCJ65576 LMF65552:LMF65576 LWB65552:LWB65576 MFX65552:MFX65576 MPT65552:MPT65576 MZP65552:MZP65576 NJL65552:NJL65576 NTH65552:NTH65576 ODD65552:ODD65576 OMZ65552:OMZ65576 OWV65552:OWV65576 PGR65552:PGR65576 PQN65552:PQN65576 QAJ65552:QAJ65576 QKF65552:QKF65576 QUB65552:QUB65576 RDX65552:RDX65576 RNT65552:RNT65576 RXP65552:RXP65576 SHL65552:SHL65576 SRH65552:SRH65576 TBD65552:TBD65576 TKZ65552:TKZ65576 TUV65552:TUV65576 UER65552:UER65576 UON65552:UON65576 UYJ65552:UYJ65576 VIF65552:VIF65576 VSB65552:VSB65576 WBX65552:WBX65576 WLT65552:WLT65576 WVP65552:WVP65576 H131088:H131112 JD131088:JD131112 SZ131088:SZ131112 ACV131088:ACV131112 AMR131088:AMR131112 AWN131088:AWN131112 BGJ131088:BGJ131112 BQF131088:BQF131112 CAB131088:CAB131112 CJX131088:CJX131112 CTT131088:CTT131112 DDP131088:DDP131112 DNL131088:DNL131112 DXH131088:DXH131112 EHD131088:EHD131112 EQZ131088:EQZ131112 FAV131088:FAV131112 FKR131088:FKR131112 FUN131088:FUN131112 GEJ131088:GEJ131112 GOF131088:GOF131112 GYB131088:GYB131112 HHX131088:HHX131112 HRT131088:HRT131112 IBP131088:IBP131112 ILL131088:ILL131112 IVH131088:IVH131112 JFD131088:JFD131112 JOZ131088:JOZ131112 JYV131088:JYV131112 KIR131088:KIR131112 KSN131088:KSN131112 LCJ131088:LCJ131112 LMF131088:LMF131112 LWB131088:LWB131112 MFX131088:MFX131112 MPT131088:MPT131112 MZP131088:MZP131112 NJL131088:NJL131112 NTH131088:NTH131112 ODD131088:ODD131112 OMZ131088:OMZ131112 OWV131088:OWV131112 PGR131088:PGR131112 PQN131088:PQN131112 QAJ131088:QAJ131112 QKF131088:QKF131112 QUB131088:QUB131112 RDX131088:RDX131112 RNT131088:RNT131112 RXP131088:RXP131112 SHL131088:SHL131112 SRH131088:SRH131112 TBD131088:TBD131112 TKZ131088:TKZ131112 TUV131088:TUV131112 UER131088:UER131112 UON131088:UON131112 UYJ131088:UYJ131112 VIF131088:VIF131112 VSB131088:VSB131112 WBX131088:WBX131112 WLT131088:WLT131112 WVP131088:WVP131112 H196624:H196648 JD196624:JD196648 SZ196624:SZ196648 ACV196624:ACV196648 AMR196624:AMR196648 AWN196624:AWN196648 BGJ196624:BGJ196648 BQF196624:BQF196648 CAB196624:CAB196648 CJX196624:CJX196648 CTT196624:CTT196648 DDP196624:DDP196648 DNL196624:DNL196648 DXH196624:DXH196648 EHD196624:EHD196648 EQZ196624:EQZ196648 FAV196624:FAV196648 FKR196624:FKR196648 FUN196624:FUN196648 GEJ196624:GEJ196648 GOF196624:GOF196648 GYB196624:GYB196648 HHX196624:HHX196648 HRT196624:HRT196648 IBP196624:IBP196648 ILL196624:ILL196648 IVH196624:IVH196648 JFD196624:JFD196648 JOZ196624:JOZ196648 JYV196624:JYV196648 KIR196624:KIR196648 KSN196624:KSN196648 LCJ196624:LCJ196648 LMF196624:LMF196648 LWB196624:LWB196648 MFX196624:MFX196648 MPT196624:MPT196648 MZP196624:MZP196648 NJL196624:NJL196648 NTH196624:NTH196648 ODD196624:ODD196648 OMZ196624:OMZ196648 OWV196624:OWV196648 PGR196624:PGR196648 PQN196624:PQN196648 QAJ196624:QAJ196648 QKF196624:QKF196648 QUB196624:QUB196648 RDX196624:RDX196648 RNT196624:RNT196648 RXP196624:RXP196648 SHL196624:SHL196648 SRH196624:SRH196648 TBD196624:TBD196648 TKZ196624:TKZ196648 TUV196624:TUV196648 UER196624:UER196648 UON196624:UON196648 UYJ196624:UYJ196648 VIF196624:VIF196648 VSB196624:VSB196648 WBX196624:WBX196648 WLT196624:WLT196648 WVP196624:WVP196648 H262160:H262184 JD262160:JD262184 SZ262160:SZ262184 ACV262160:ACV262184 AMR262160:AMR262184 AWN262160:AWN262184 BGJ262160:BGJ262184 BQF262160:BQF262184 CAB262160:CAB262184 CJX262160:CJX262184 CTT262160:CTT262184 DDP262160:DDP262184 DNL262160:DNL262184 DXH262160:DXH262184 EHD262160:EHD262184 EQZ262160:EQZ262184 FAV262160:FAV262184 FKR262160:FKR262184 FUN262160:FUN262184 GEJ262160:GEJ262184 GOF262160:GOF262184 GYB262160:GYB262184 HHX262160:HHX262184 HRT262160:HRT262184 IBP262160:IBP262184 ILL262160:ILL262184 IVH262160:IVH262184 JFD262160:JFD262184 JOZ262160:JOZ262184 JYV262160:JYV262184 KIR262160:KIR262184 KSN262160:KSN262184 LCJ262160:LCJ262184 LMF262160:LMF262184 LWB262160:LWB262184 MFX262160:MFX262184 MPT262160:MPT262184 MZP262160:MZP262184 NJL262160:NJL262184 NTH262160:NTH262184 ODD262160:ODD262184 OMZ262160:OMZ262184 OWV262160:OWV262184 PGR262160:PGR262184 PQN262160:PQN262184 QAJ262160:QAJ262184 QKF262160:QKF262184 QUB262160:QUB262184 RDX262160:RDX262184 RNT262160:RNT262184 RXP262160:RXP262184 SHL262160:SHL262184 SRH262160:SRH262184 TBD262160:TBD262184 TKZ262160:TKZ262184 TUV262160:TUV262184 UER262160:UER262184 UON262160:UON262184 UYJ262160:UYJ262184 VIF262160:VIF262184 VSB262160:VSB262184 WBX262160:WBX262184 WLT262160:WLT262184 WVP262160:WVP262184 H327696:H327720 JD327696:JD327720 SZ327696:SZ327720 ACV327696:ACV327720 AMR327696:AMR327720 AWN327696:AWN327720 BGJ327696:BGJ327720 BQF327696:BQF327720 CAB327696:CAB327720 CJX327696:CJX327720 CTT327696:CTT327720 DDP327696:DDP327720 DNL327696:DNL327720 DXH327696:DXH327720 EHD327696:EHD327720 EQZ327696:EQZ327720 FAV327696:FAV327720 FKR327696:FKR327720 FUN327696:FUN327720 GEJ327696:GEJ327720 GOF327696:GOF327720 GYB327696:GYB327720 HHX327696:HHX327720 HRT327696:HRT327720 IBP327696:IBP327720 ILL327696:ILL327720 IVH327696:IVH327720 JFD327696:JFD327720 JOZ327696:JOZ327720 JYV327696:JYV327720 KIR327696:KIR327720 KSN327696:KSN327720 LCJ327696:LCJ327720 LMF327696:LMF327720 LWB327696:LWB327720 MFX327696:MFX327720 MPT327696:MPT327720 MZP327696:MZP327720 NJL327696:NJL327720 NTH327696:NTH327720 ODD327696:ODD327720 OMZ327696:OMZ327720 OWV327696:OWV327720 PGR327696:PGR327720 PQN327696:PQN327720 QAJ327696:QAJ327720 QKF327696:QKF327720 QUB327696:QUB327720 RDX327696:RDX327720 RNT327696:RNT327720 RXP327696:RXP327720 SHL327696:SHL327720 SRH327696:SRH327720 TBD327696:TBD327720 TKZ327696:TKZ327720 TUV327696:TUV327720 UER327696:UER327720 UON327696:UON327720 UYJ327696:UYJ327720 VIF327696:VIF327720 VSB327696:VSB327720 WBX327696:WBX327720 WLT327696:WLT327720 WVP327696:WVP327720 H393232:H393256 JD393232:JD393256 SZ393232:SZ393256 ACV393232:ACV393256 AMR393232:AMR393256 AWN393232:AWN393256 BGJ393232:BGJ393256 BQF393232:BQF393256 CAB393232:CAB393256 CJX393232:CJX393256 CTT393232:CTT393256 DDP393232:DDP393256 DNL393232:DNL393256 DXH393232:DXH393256 EHD393232:EHD393256 EQZ393232:EQZ393256 FAV393232:FAV393256 FKR393232:FKR393256 FUN393232:FUN393256 GEJ393232:GEJ393256 GOF393232:GOF393256 GYB393232:GYB393256 HHX393232:HHX393256 HRT393232:HRT393256 IBP393232:IBP393256 ILL393232:ILL393256 IVH393232:IVH393256 JFD393232:JFD393256 JOZ393232:JOZ393256 JYV393232:JYV393256 KIR393232:KIR393256 KSN393232:KSN393256 LCJ393232:LCJ393256 LMF393232:LMF393256 LWB393232:LWB393256 MFX393232:MFX393256 MPT393232:MPT393256 MZP393232:MZP393256 NJL393232:NJL393256 NTH393232:NTH393256 ODD393232:ODD393256 OMZ393232:OMZ393256 OWV393232:OWV393256 PGR393232:PGR393256 PQN393232:PQN393256 QAJ393232:QAJ393256 QKF393232:QKF393256 QUB393232:QUB393256 RDX393232:RDX393256 RNT393232:RNT393256 RXP393232:RXP393256 SHL393232:SHL393256 SRH393232:SRH393256 TBD393232:TBD393256 TKZ393232:TKZ393256 TUV393232:TUV393256 UER393232:UER393256 UON393232:UON393256 UYJ393232:UYJ393256 VIF393232:VIF393256 VSB393232:VSB393256 WBX393232:WBX393256 WLT393232:WLT393256 WVP393232:WVP393256 H458768:H458792 JD458768:JD458792 SZ458768:SZ458792 ACV458768:ACV458792 AMR458768:AMR458792 AWN458768:AWN458792 BGJ458768:BGJ458792 BQF458768:BQF458792 CAB458768:CAB458792 CJX458768:CJX458792 CTT458768:CTT458792 DDP458768:DDP458792 DNL458768:DNL458792 DXH458768:DXH458792 EHD458768:EHD458792 EQZ458768:EQZ458792 FAV458768:FAV458792 FKR458768:FKR458792 FUN458768:FUN458792 GEJ458768:GEJ458792 GOF458768:GOF458792 GYB458768:GYB458792 HHX458768:HHX458792 HRT458768:HRT458792 IBP458768:IBP458792 ILL458768:ILL458792 IVH458768:IVH458792 JFD458768:JFD458792 JOZ458768:JOZ458792 JYV458768:JYV458792 KIR458768:KIR458792 KSN458768:KSN458792 LCJ458768:LCJ458792 LMF458768:LMF458792 LWB458768:LWB458792 MFX458768:MFX458792 MPT458768:MPT458792 MZP458768:MZP458792 NJL458768:NJL458792 NTH458768:NTH458792 ODD458768:ODD458792 OMZ458768:OMZ458792 OWV458768:OWV458792 PGR458768:PGR458792 PQN458768:PQN458792 QAJ458768:QAJ458792 QKF458768:QKF458792 QUB458768:QUB458792 RDX458768:RDX458792 RNT458768:RNT458792 RXP458768:RXP458792 SHL458768:SHL458792 SRH458768:SRH458792 TBD458768:TBD458792 TKZ458768:TKZ458792 TUV458768:TUV458792 UER458768:UER458792 UON458768:UON458792 UYJ458768:UYJ458792 VIF458768:VIF458792 VSB458768:VSB458792 WBX458768:WBX458792 WLT458768:WLT458792 WVP458768:WVP458792 H524304:H524328 JD524304:JD524328 SZ524304:SZ524328 ACV524304:ACV524328 AMR524304:AMR524328 AWN524304:AWN524328 BGJ524304:BGJ524328 BQF524304:BQF524328 CAB524304:CAB524328 CJX524304:CJX524328 CTT524304:CTT524328 DDP524304:DDP524328 DNL524304:DNL524328 DXH524304:DXH524328 EHD524304:EHD524328 EQZ524304:EQZ524328 FAV524304:FAV524328 FKR524304:FKR524328 FUN524304:FUN524328 GEJ524304:GEJ524328 GOF524304:GOF524328 GYB524304:GYB524328 HHX524304:HHX524328 HRT524304:HRT524328 IBP524304:IBP524328 ILL524304:ILL524328 IVH524304:IVH524328 JFD524304:JFD524328 JOZ524304:JOZ524328 JYV524304:JYV524328 KIR524304:KIR524328 KSN524304:KSN524328 LCJ524304:LCJ524328 LMF524304:LMF524328 LWB524304:LWB524328 MFX524304:MFX524328 MPT524304:MPT524328 MZP524304:MZP524328 NJL524304:NJL524328 NTH524304:NTH524328 ODD524304:ODD524328 OMZ524304:OMZ524328 OWV524304:OWV524328 PGR524304:PGR524328 PQN524304:PQN524328 QAJ524304:QAJ524328 QKF524304:QKF524328 QUB524304:QUB524328 RDX524304:RDX524328 RNT524304:RNT524328 RXP524304:RXP524328 SHL524304:SHL524328 SRH524304:SRH524328 TBD524304:TBD524328 TKZ524304:TKZ524328 TUV524304:TUV524328 UER524304:UER524328 UON524304:UON524328 UYJ524304:UYJ524328 VIF524304:VIF524328 VSB524304:VSB524328 WBX524304:WBX524328 WLT524304:WLT524328 WVP524304:WVP524328 H589840:H589864 JD589840:JD589864 SZ589840:SZ589864 ACV589840:ACV589864 AMR589840:AMR589864 AWN589840:AWN589864 BGJ589840:BGJ589864 BQF589840:BQF589864 CAB589840:CAB589864 CJX589840:CJX589864 CTT589840:CTT589864 DDP589840:DDP589864 DNL589840:DNL589864 DXH589840:DXH589864 EHD589840:EHD589864 EQZ589840:EQZ589864 FAV589840:FAV589864 FKR589840:FKR589864 FUN589840:FUN589864 GEJ589840:GEJ589864 GOF589840:GOF589864 GYB589840:GYB589864 HHX589840:HHX589864 HRT589840:HRT589864 IBP589840:IBP589864 ILL589840:ILL589864 IVH589840:IVH589864 JFD589840:JFD589864 JOZ589840:JOZ589864 JYV589840:JYV589864 KIR589840:KIR589864 KSN589840:KSN589864 LCJ589840:LCJ589864 LMF589840:LMF589864 LWB589840:LWB589864 MFX589840:MFX589864 MPT589840:MPT589864 MZP589840:MZP589864 NJL589840:NJL589864 NTH589840:NTH589864 ODD589840:ODD589864 OMZ589840:OMZ589864 OWV589840:OWV589864 PGR589840:PGR589864 PQN589840:PQN589864 QAJ589840:QAJ589864 QKF589840:QKF589864 QUB589840:QUB589864 RDX589840:RDX589864 RNT589840:RNT589864 RXP589840:RXP589864 SHL589840:SHL589864 SRH589840:SRH589864 TBD589840:TBD589864 TKZ589840:TKZ589864 TUV589840:TUV589864 UER589840:UER589864 UON589840:UON589864 UYJ589840:UYJ589864 VIF589840:VIF589864 VSB589840:VSB589864 WBX589840:WBX589864 WLT589840:WLT589864 WVP589840:WVP589864 H655376:H655400 JD655376:JD655400 SZ655376:SZ655400 ACV655376:ACV655400 AMR655376:AMR655400 AWN655376:AWN655400 BGJ655376:BGJ655400 BQF655376:BQF655400 CAB655376:CAB655400 CJX655376:CJX655400 CTT655376:CTT655400 DDP655376:DDP655400 DNL655376:DNL655400 DXH655376:DXH655400 EHD655376:EHD655400 EQZ655376:EQZ655400 FAV655376:FAV655400 FKR655376:FKR655400 FUN655376:FUN655400 GEJ655376:GEJ655400 GOF655376:GOF655400 GYB655376:GYB655400 HHX655376:HHX655400 HRT655376:HRT655400 IBP655376:IBP655400 ILL655376:ILL655400 IVH655376:IVH655400 JFD655376:JFD655400 JOZ655376:JOZ655400 JYV655376:JYV655400 KIR655376:KIR655400 KSN655376:KSN655400 LCJ655376:LCJ655400 LMF655376:LMF655400 LWB655376:LWB655400 MFX655376:MFX655400 MPT655376:MPT655400 MZP655376:MZP655400 NJL655376:NJL655400 NTH655376:NTH655400 ODD655376:ODD655400 OMZ655376:OMZ655400 OWV655376:OWV655400 PGR655376:PGR655400 PQN655376:PQN655400 QAJ655376:QAJ655400 QKF655376:QKF655400 QUB655376:QUB655400 RDX655376:RDX655400 RNT655376:RNT655400 RXP655376:RXP655400 SHL655376:SHL655400 SRH655376:SRH655400 TBD655376:TBD655400 TKZ655376:TKZ655400 TUV655376:TUV655400 UER655376:UER655400 UON655376:UON655400 UYJ655376:UYJ655400 VIF655376:VIF655400 VSB655376:VSB655400 WBX655376:WBX655400 WLT655376:WLT655400 WVP655376:WVP655400 H720912:H720936 JD720912:JD720936 SZ720912:SZ720936 ACV720912:ACV720936 AMR720912:AMR720936 AWN720912:AWN720936 BGJ720912:BGJ720936 BQF720912:BQF720936 CAB720912:CAB720936 CJX720912:CJX720936 CTT720912:CTT720936 DDP720912:DDP720936 DNL720912:DNL720936 DXH720912:DXH720936 EHD720912:EHD720936 EQZ720912:EQZ720936 FAV720912:FAV720936 FKR720912:FKR720936 FUN720912:FUN720936 GEJ720912:GEJ720936 GOF720912:GOF720936 GYB720912:GYB720936 HHX720912:HHX720936 HRT720912:HRT720936 IBP720912:IBP720936 ILL720912:ILL720936 IVH720912:IVH720936 JFD720912:JFD720936 JOZ720912:JOZ720936 JYV720912:JYV720936 KIR720912:KIR720936 KSN720912:KSN720936 LCJ720912:LCJ720936 LMF720912:LMF720936 LWB720912:LWB720936 MFX720912:MFX720936 MPT720912:MPT720936 MZP720912:MZP720936 NJL720912:NJL720936 NTH720912:NTH720936 ODD720912:ODD720936 OMZ720912:OMZ720936 OWV720912:OWV720936 PGR720912:PGR720936 PQN720912:PQN720936 QAJ720912:QAJ720936 QKF720912:QKF720936 QUB720912:QUB720936 RDX720912:RDX720936 RNT720912:RNT720936 RXP720912:RXP720936 SHL720912:SHL720936 SRH720912:SRH720936 TBD720912:TBD720936 TKZ720912:TKZ720936 TUV720912:TUV720936 UER720912:UER720936 UON720912:UON720936 UYJ720912:UYJ720936 VIF720912:VIF720936 VSB720912:VSB720936 WBX720912:WBX720936 WLT720912:WLT720936 WVP720912:WVP720936 H786448:H786472 JD786448:JD786472 SZ786448:SZ786472 ACV786448:ACV786472 AMR786448:AMR786472 AWN786448:AWN786472 BGJ786448:BGJ786472 BQF786448:BQF786472 CAB786448:CAB786472 CJX786448:CJX786472 CTT786448:CTT786472 DDP786448:DDP786472 DNL786448:DNL786472 DXH786448:DXH786472 EHD786448:EHD786472 EQZ786448:EQZ786472 FAV786448:FAV786472 FKR786448:FKR786472 FUN786448:FUN786472 GEJ786448:GEJ786472 GOF786448:GOF786472 GYB786448:GYB786472 HHX786448:HHX786472 HRT786448:HRT786472 IBP786448:IBP786472 ILL786448:ILL786472 IVH786448:IVH786472 JFD786448:JFD786472 JOZ786448:JOZ786472 JYV786448:JYV786472 KIR786448:KIR786472 KSN786448:KSN786472 LCJ786448:LCJ786472 LMF786448:LMF786472 LWB786448:LWB786472 MFX786448:MFX786472 MPT786448:MPT786472 MZP786448:MZP786472 NJL786448:NJL786472 NTH786448:NTH786472 ODD786448:ODD786472 OMZ786448:OMZ786472 OWV786448:OWV786472 PGR786448:PGR786472 PQN786448:PQN786472 QAJ786448:QAJ786472 QKF786448:QKF786472 QUB786448:QUB786472 RDX786448:RDX786472 RNT786448:RNT786472 RXP786448:RXP786472 SHL786448:SHL786472 SRH786448:SRH786472 TBD786448:TBD786472 TKZ786448:TKZ786472 TUV786448:TUV786472 UER786448:UER786472 UON786448:UON786472 UYJ786448:UYJ786472 VIF786448:VIF786472 VSB786448:VSB786472 WBX786448:WBX786472 WLT786448:WLT786472 WVP786448:WVP786472 H851984:H852008 JD851984:JD852008 SZ851984:SZ852008 ACV851984:ACV852008 AMR851984:AMR852008 AWN851984:AWN852008 BGJ851984:BGJ852008 BQF851984:BQF852008 CAB851984:CAB852008 CJX851984:CJX852008 CTT851984:CTT852008 DDP851984:DDP852008 DNL851984:DNL852008 DXH851984:DXH852008 EHD851984:EHD852008 EQZ851984:EQZ852008 FAV851984:FAV852008 FKR851984:FKR852008 FUN851984:FUN852008 GEJ851984:GEJ852008 GOF851984:GOF852008 GYB851984:GYB852008 HHX851984:HHX852008 HRT851984:HRT852008 IBP851984:IBP852008 ILL851984:ILL852008 IVH851984:IVH852008 JFD851984:JFD852008 JOZ851984:JOZ852008 JYV851984:JYV852008 KIR851984:KIR852008 KSN851984:KSN852008 LCJ851984:LCJ852008 LMF851984:LMF852008 LWB851984:LWB852008 MFX851984:MFX852008 MPT851984:MPT852008 MZP851984:MZP852008 NJL851984:NJL852008 NTH851984:NTH852008 ODD851984:ODD852008 OMZ851984:OMZ852008 OWV851984:OWV852008 PGR851984:PGR852008 PQN851984:PQN852008 QAJ851984:QAJ852008 QKF851984:QKF852008 QUB851984:QUB852008 RDX851984:RDX852008 RNT851984:RNT852008 RXP851984:RXP852008 SHL851984:SHL852008 SRH851984:SRH852008 TBD851984:TBD852008 TKZ851984:TKZ852008 TUV851984:TUV852008 UER851984:UER852008 UON851984:UON852008 UYJ851984:UYJ852008 VIF851984:VIF852008 VSB851984:VSB852008 WBX851984:WBX852008 WLT851984:WLT852008 WVP851984:WVP852008 H917520:H917544 JD917520:JD917544 SZ917520:SZ917544 ACV917520:ACV917544 AMR917520:AMR917544 AWN917520:AWN917544 BGJ917520:BGJ917544 BQF917520:BQF917544 CAB917520:CAB917544 CJX917520:CJX917544 CTT917520:CTT917544 DDP917520:DDP917544 DNL917520:DNL917544 DXH917520:DXH917544 EHD917520:EHD917544 EQZ917520:EQZ917544 FAV917520:FAV917544 FKR917520:FKR917544 FUN917520:FUN917544 GEJ917520:GEJ917544 GOF917520:GOF917544 GYB917520:GYB917544 HHX917520:HHX917544 HRT917520:HRT917544 IBP917520:IBP917544 ILL917520:ILL917544 IVH917520:IVH917544 JFD917520:JFD917544 JOZ917520:JOZ917544 JYV917520:JYV917544 KIR917520:KIR917544 KSN917520:KSN917544 LCJ917520:LCJ917544 LMF917520:LMF917544 LWB917520:LWB917544 MFX917520:MFX917544 MPT917520:MPT917544 MZP917520:MZP917544 NJL917520:NJL917544 NTH917520:NTH917544 ODD917520:ODD917544 OMZ917520:OMZ917544 OWV917520:OWV917544 PGR917520:PGR917544 PQN917520:PQN917544 QAJ917520:QAJ917544 QKF917520:QKF917544 QUB917520:QUB917544 RDX917520:RDX917544 RNT917520:RNT917544 RXP917520:RXP917544 SHL917520:SHL917544 SRH917520:SRH917544 TBD917520:TBD917544 TKZ917520:TKZ917544 TUV917520:TUV917544 UER917520:UER917544 UON917520:UON917544 UYJ917520:UYJ917544 VIF917520:VIF917544 VSB917520:VSB917544 WBX917520:WBX917544 WLT917520:WLT917544 WVP917520:WVP917544 H983056:H983080 JD983056:JD983080 SZ983056:SZ983080 ACV983056:ACV983080 AMR983056:AMR983080 AWN983056:AWN983080 BGJ983056:BGJ983080 BQF983056:BQF983080 CAB983056:CAB983080 CJX983056:CJX983080 CTT983056:CTT983080 DDP983056:DDP983080 DNL983056:DNL983080 DXH983056:DXH983080 EHD983056:EHD983080 EQZ983056:EQZ983080 FAV983056:FAV983080 FKR983056:FKR983080 FUN983056:FUN983080 GEJ983056:GEJ983080 GOF983056:GOF983080 GYB983056:GYB983080 HHX983056:HHX983080 HRT983056:HRT983080 IBP983056:IBP983080 ILL983056:ILL983080 IVH983056:IVH983080 JFD983056:JFD983080 JOZ983056:JOZ983080 JYV983056:JYV983080 KIR983056:KIR983080 KSN983056:KSN983080 LCJ983056:LCJ983080 LMF983056:LMF983080 LWB983056:LWB983080 MFX983056:MFX983080 MPT983056:MPT983080 MZP983056:MZP983080 NJL983056:NJL983080 NTH983056:NTH983080 ODD983056:ODD983080 OMZ983056:OMZ983080 OWV983056:OWV983080 PGR983056:PGR983080 PQN983056:PQN983080 QAJ983056:QAJ983080 QKF983056:QKF983080 QUB983056:QUB983080 RDX983056:RDX983080 RNT983056:RNT983080 RXP983056:RXP983080 SHL983056:SHL983080 SRH983056:SRH983080 TBD983056:TBD983080 TKZ983056:TKZ983080 TUV983056:TUV983080 UER983056:UER983080 UON983056:UON983080 UYJ983056:UYJ983080 VIF983056:VIF983080 VSB983056:VSB983080 WBX983056:WBX983080 WLT983056:WLT983080 WVP983056:WVP983080 J41:M41">
      <formula1>0</formula1>
    </dataValidation>
    <dataValidation type="decimal" operator="notEqual" allowBlank="1" showInputMessage="1" showErrorMessage="1" errorTitle="Falsche Eingabe" error="Bitte keine Nullen eingeben_x000a_" sqref="D15:E39 IZ15:JA39 SV15:SW39 ACR15:ACS39 AMN15:AMO39 AWJ15:AWK39 BGF15:BGG39 BQB15:BQC39 BZX15:BZY39 CJT15:CJU39 CTP15:CTQ39 DDL15:DDM39 DNH15:DNI39 DXD15:DXE39 EGZ15:EHA39 EQV15:EQW39 FAR15:FAS39 FKN15:FKO39 FUJ15:FUK39 GEF15:GEG39 GOB15:GOC39 GXX15:GXY39 HHT15:HHU39 HRP15:HRQ39 IBL15:IBM39 ILH15:ILI39 IVD15:IVE39 JEZ15:JFA39 JOV15:JOW39 JYR15:JYS39 KIN15:KIO39 KSJ15:KSK39 LCF15:LCG39 LMB15:LMC39 LVX15:LVY39 MFT15:MFU39 MPP15:MPQ39 MZL15:MZM39 NJH15:NJI39 NTD15:NTE39 OCZ15:ODA39 OMV15:OMW39 OWR15:OWS39 PGN15:PGO39 PQJ15:PQK39 QAF15:QAG39 QKB15:QKC39 QTX15:QTY39 RDT15:RDU39 RNP15:RNQ39 RXL15:RXM39 SHH15:SHI39 SRD15:SRE39 TAZ15:TBA39 TKV15:TKW39 TUR15:TUS39 UEN15:UEO39 UOJ15:UOK39 UYF15:UYG39 VIB15:VIC39 VRX15:VRY39 WBT15:WBU39 WLP15:WLQ39 WVL15:WVM39 D65552:E65576 IZ65552:JA65576 SV65552:SW65576 ACR65552:ACS65576 AMN65552:AMO65576 AWJ65552:AWK65576 BGF65552:BGG65576 BQB65552:BQC65576 BZX65552:BZY65576 CJT65552:CJU65576 CTP65552:CTQ65576 DDL65552:DDM65576 DNH65552:DNI65576 DXD65552:DXE65576 EGZ65552:EHA65576 EQV65552:EQW65576 FAR65552:FAS65576 FKN65552:FKO65576 FUJ65552:FUK65576 GEF65552:GEG65576 GOB65552:GOC65576 GXX65552:GXY65576 HHT65552:HHU65576 HRP65552:HRQ65576 IBL65552:IBM65576 ILH65552:ILI65576 IVD65552:IVE65576 JEZ65552:JFA65576 JOV65552:JOW65576 JYR65552:JYS65576 KIN65552:KIO65576 KSJ65552:KSK65576 LCF65552:LCG65576 LMB65552:LMC65576 LVX65552:LVY65576 MFT65552:MFU65576 MPP65552:MPQ65576 MZL65552:MZM65576 NJH65552:NJI65576 NTD65552:NTE65576 OCZ65552:ODA65576 OMV65552:OMW65576 OWR65552:OWS65576 PGN65552:PGO65576 PQJ65552:PQK65576 QAF65552:QAG65576 QKB65552:QKC65576 QTX65552:QTY65576 RDT65552:RDU65576 RNP65552:RNQ65576 RXL65552:RXM65576 SHH65552:SHI65576 SRD65552:SRE65576 TAZ65552:TBA65576 TKV65552:TKW65576 TUR65552:TUS65576 UEN65552:UEO65576 UOJ65552:UOK65576 UYF65552:UYG65576 VIB65552:VIC65576 VRX65552:VRY65576 WBT65552:WBU65576 WLP65552:WLQ65576 WVL65552:WVM65576 D131088:E131112 IZ131088:JA131112 SV131088:SW131112 ACR131088:ACS131112 AMN131088:AMO131112 AWJ131088:AWK131112 BGF131088:BGG131112 BQB131088:BQC131112 BZX131088:BZY131112 CJT131088:CJU131112 CTP131088:CTQ131112 DDL131088:DDM131112 DNH131088:DNI131112 DXD131088:DXE131112 EGZ131088:EHA131112 EQV131088:EQW131112 FAR131088:FAS131112 FKN131088:FKO131112 FUJ131088:FUK131112 GEF131088:GEG131112 GOB131088:GOC131112 GXX131088:GXY131112 HHT131088:HHU131112 HRP131088:HRQ131112 IBL131088:IBM131112 ILH131088:ILI131112 IVD131088:IVE131112 JEZ131088:JFA131112 JOV131088:JOW131112 JYR131088:JYS131112 KIN131088:KIO131112 KSJ131088:KSK131112 LCF131088:LCG131112 LMB131088:LMC131112 LVX131088:LVY131112 MFT131088:MFU131112 MPP131088:MPQ131112 MZL131088:MZM131112 NJH131088:NJI131112 NTD131088:NTE131112 OCZ131088:ODA131112 OMV131088:OMW131112 OWR131088:OWS131112 PGN131088:PGO131112 PQJ131088:PQK131112 QAF131088:QAG131112 QKB131088:QKC131112 QTX131088:QTY131112 RDT131088:RDU131112 RNP131088:RNQ131112 RXL131088:RXM131112 SHH131088:SHI131112 SRD131088:SRE131112 TAZ131088:TBA131112 TKV131088:TKW131112 TUR131088:TUS131112 UEN131088:UEO131112 UOJ131088:UOK131112 UYF131088:UYG131112 VIB131088:VIC131112 VRX131088:VRY131112 WBT131088:WBU131112 WLP131088:WLQ131112 WVL131088:WVM131112 D196624:E196648 IZ196624:JA196648 SV196624:SW196648 ACR196624:ACS196648 AMN196624:AMO196648 AWJ196624:AWK196648 BGF196624:BGG196648 BQB196624:BQC196648 BZX196624:BZY196648 CJT196624:CJU196648 CTP196624:CTQ196648 DDL196624:DDM196648 DNH196624:DNI196648 DXD196624:DXE196648 EGZ196624:EHA196648 EQV196624:EQW196648 FAR196624:FAS196648 FKN196624:FKO196648 FUJ196624:FUK196648 GEF196624:GEG196648 GOB196624:GOC196648 GXX196624:GXY196648 HHT196624:HHU196648 HRP196624:HRQ196648 IBL196624:IBM196648 ILH196624:ILI196648 IVD196624:IVE196648 JEZ196624:JFA196648 JOV196624:JOW196648 JYR196624:JYS196648 KIN196624:KIO196648 KSJ196624:KSK196648 LCF196624:LCG196648 LMB196624:LMC196648 LVX196624:LVY196648 MFT196624:MFU196648 MPP196624:MPQ196648 MZL196624:MZM196648 NJH196624:NJI196648 NTD196624:NTE196648 OCZ196624:ODA196648 OMV196624:OMW196648 OWR196624:OWS196648 PGN196624:PGO196648 PQJ196624:PQK196648 QAF196624:QAG196648 QKB196624:QKC196648 QTX196624:QTY196648 RDT196624:RDU196648 RNP196624:RNQ196648 RXL196624:RXM196648 SHH196624:SHI196648 SRD196624:SRE196648 TAZ196624:TBA196648 TKV196624:TKW196648 TUR196624:TUS196648 UEN196624:UEO196648 UOJ196624:UOK196648 UYF196624:UYG196648 VIB196624:VIC196648 VRX196624:VRY196648 WBT196624:WBU196648 WLP196624:WLQ196648 WVL196624:WVM196648 D262160:E262184 IZ262160:JA262184 SV262160:SW262184 ACR262160:ACS262184 AMN262160:AMO262184 AWJ262160:AWK262184 BGF262160:BGG262184 BQB262160:BQC262184 BZX262160:BZY262184 CJT262160:CJU262184 CTP262160:CTQ262184 DDL262160:DDM262184 DNH262160:DNI262184 DXD262160:DXE262184 EGZ262160:EHA262184 EQV262160:EQW262184 FAR262160:FAS262184 FKN262160:FKO262184 FUJ262160:FUK262184 GEF262160:GEG262184 GOB262160:GOC262184 GXX262160:GXY262184 HHT262160:HHU262184 HRP262160:HRQ262184 IBL262160:IBM262184 ILH262160:ILI262184 IVD262160:IVE262184 JEZ262160:JFA262184 JOV262160:JOW262184 JYR262160:JYS262184 KIN262160:KIO262184 KSJ262160:KSK262184 LCF262160:LCG262184 LMB262160:LMC262184 LVX262160:LVY262184 MFT262160:MFU262184 MPP262160:MPQ262184 MZL262160:MZM262184 NJH262160:NJI262184 NTD262160:NTE262184 OCZ262160:ODA262184 OMV262160:OMW262184 OWR262160:OWS262184 PGN262160:PGO262184 PQJ262160:PQK262184 QAF262160:QAG262184 QKB262160:QKC262184 QTX262160:QTY262184 RDT262160:RDU262184 RNP262160:RNQ262184 RXL262160:RXM262184 SHH262160:SHI262184 SRD262160:SRE262184 TAZ262160:TBA262184 TKV262160:TKW262184 TUR262160:TUS262184 UEN262160:UEO262184 UOJ262160:UOK262184 UYF262160:UYG262184 VIB262160:VIC262184 VRX262160:VRY262184 WBT262160:WBU262184 WLP262160:WLQ262184 WVL262160:WVM262184 D327696:E327720 IZ327696:JA327720 SV327696:SW327720 ACR327696:ACS327720 AMN327696:AMO327720 AWJ327696:AWK327720 BGF327696:BGG327720 BQB327696:BQC327720 BZX327696:BZY327720 CJT327696:CJU327720 CTP327696:CTQ327720 DDL327696:DDM327720 DNH327696:DNI327720 DXD327696:DXE327720 EGZ327696:EHA327720 EQV327696:EQW327720 FAR327696:FAS327720 FKN327696:FKO327720 FUJ327696:FUK327720 GEF327696:GEG327720 GOB327696:GOC327720 GXX327696:GXY327720 HHT327696:HHU327720 HRP327696:HRQ327720 IBL327696:IBM327720 ILH327696:ILI327720 IVD327696:IVE327720 JEZ327696:JFA327720 JOV327696:JOW327720 JYR327696:JYS327720 KIN327696:KIO327720 KSJ327696:KSK327720 LCF327696:LCG327720 LMB327696:LMC327720 LVX327696:LVY327720 MFT327696:MFU327720 MPP327696:MPQ327720 MZL327696:MZM327720 NJH327696:NJI327720 NTD327696:NTE327720 OCZ327696:ODA327720 OMV327696:OMW327720 OWR327696:OWS327720 PGN327696:PGO327720 PQJ327696:PQK327720 QAF327696:QAG327720 QKB327696:QKC327720 QTX327696:QTY327720 RDT327696:RDU327720 RNP327696:RNQ327720 RXL327696:RXM327720 SHH327696:SHI327720 SRD327696:SRE327720 TAZ327696:TBA327720 TKV327696:TKW327720 TUR327696:TUS327720 UEN327696:UEO327720 UOJ327696:UOK327720 UYF327696:UYG327720 VIB327696:VIC327720 VRX327696:VRY327720 WBT327696:WBU327720 WLP327696:WLQ327720 WVL327696:WVM327720 D393232:E393256 IZ393232:JA393256 SV393232:SW393256 ACR393232:ACS393256 AMN393232:AMO393256 AWJ393232:AWK393256 BGF393232:BGG393256 BQB393232:BQC393256 BZX393232:BZY393256 CJT393232:CJU393256 CTP393232:CTQ393256 DDL393232:DDM393256 DNH393232:DNI393256 DXD393232:DXE393256 EGZ393232:EHA393256 EQV393232:EQW393256 FAR393232:FAS393256 FKN393232:FKO393256 FUJ393232:FUK393256 GEF393232:GEG393256 GOB393232:GOC393256 GXX393232:GXY393256 HHT393232:HHU393256 HRP393232:HRQ393256 IBL393232:IBM393256 ILH393232:ILI393256 IVD393232:IVE393256 JEZ393232:JFA393256 JOV393232:JOW393256 JYR393232:JYS393256 KIN393232:KIO393256 KSJ393232:KSK393256 LCF393232:LCG393256 LMB393232:LMC393256 LVX393232:LVY393256 MFT393232:MFU393256 MPP393232:MPQ393256 MZL393232:MZM393256 NJH393232:NJI393256 NTD393232:NTE393256 OCZ393232:ODA393256 OMV393232:OMW393256 OWR393232:OWS393256 PGN393232:PGO393256 PQJ393232:PQK393256 QAF393232:QAG393256 QKB393232:QKC393256 QTX393232:QTY393256 RDT393232:RDU393256 RNP393232:RNQ393256 RXL393232:RXM393256 SHH393232:SHI393256 SRD393232:SRE393256 TAZ393232:TBA393256 TKV393232:TKW393256 TUR393232:TUS393256 UEN393232:UEO393256 UOJ393232:UOK393256 UYF393232:UYG393256 VIB393232:VIC393256 VRX393232:VRY393256 WBT393232:WBU393256 WLP393232:WLQ393256 WVL393232:WVM393256 D458768:E458792 IZ458768:JA458792 SV458768:SW458792 ACR458768:ACS458792 AMN458768:AMO458792 AWJ458768:AWK458792 BGF458768:BGG458792 BQB458768:BQC458792 BZX458768:BZY458792 CJT458768:CJU458792 CTP458768:CTQ458792 DDL458768:DDM458792 DNH458768:DNI458792 DXD458768:DXE458792 EGZ458768:EHA458792 EQV458768:EQW458792 FAR458768:FAS458792 FKN458768:FKO458792 FUJ458768:FUK458792 GEF458768:GEG458792 GOB458768:GOC458792 GXX458768:GXY458792 HHT458768:HHU458792 HRP458768:HRQ458792 IBL458768:IBM458792 ILH458768:ILI458792 IVD458768:IVE458792 JEZ458768:JFA458792 JOV458768:JOW458792 JYR458768:JYS458792 KIN458768:KIO458792 KSJ458768:KSK458792 LCF458768:LCG458792 LMB458768:LMC458792 LVX458768:LVY458792 MFT458768:MFU458792 MPP458768:MPQ458792 MZL458768:MZM458792 NJH458768:NJI458792 NTD458768:NTE458792 OCZ458768:ODA458792 OMV458768:OMW458792 OWR458768:OWS458792 PGN458768:PGO458792 PQJ458768:PQK458792 QAF458768:QAG458792 QKB458768:QKC458792 QTX458768:QTY458792 RDT458768:RDU458792 RNP458768:RNQ458792 RXL458768:RXM458792 SHH458768:SHI458792 SRD458768:SRE458792 TAZ458768:TBA458792 TKV458768:TKW458792 TUR458768:TUS458792 UEN458768:UEO458792 UOJ458768:UOK458792 UYF458768:UYG458792 VIB458768:VIC458792 VRX458768:VRY458792 WBT458768:WBU458792 WLP458768:WLQ458792 WVL458768:WVM458792 D524304:E524328 IZ524304:JA524328 SV524304:SW524328 ACR524304:ACS524328 AMN524304:AMO524328 AWJ524304:AWK524328 BGF524304:BGG524328 BQB524304:BQC524328 BZX524304:BZY524328 CJT524304:CJU524328 CTP524304:CTQ524328 DDL524304:DDM524328 DNH524304:DNI524328 DXD524304:DXE524328 EGZ524304:EHA524328 EQV524304:EQW524328 FAR524304:FAS524328 FKN524304:FKO524328 FUJ524304:FUK524328 GEF524304:GEG524328 GOB524304:GOC524328 GXX524304:GXY524328 HHT524304:HHU524328 HRP524304:HRQ524328 IBL524304:IBM524328 ILH524304:ILI524328 IVD524304:IVE524328 JEZ524304:JFA524328 JOV524304:JOW524328 JYR524304:JYS524328 KIN524304:KIO524328 KSJ524304:KSK524328 LCF524304:LCG524328 LMB524304:LMC524328 LVX524304:LVY524328 MFT524304:MFU524328 MPP524304:MPQ524328 MZL524304:MZM524328 NJH524304:NJI524328 NTD524304:NTE524328 OCZ524304:ODA524328 OMV524304:OMW524328 OWR524304:OWS524328 PGN524304:PGO524328 PQJ524304:PQK524328 QAF524304:QAG524328 QKB524304:QKC524328 QTX524304:QTY524328 RDT524304:RDU524328 RNP524304:RNQ524328 RXL524304:RXM524328 SHH524304:SHI524328 SRD524304:SRE524328 TAZ524304:TBA524328 TKV524304:TKW524328 TUR524304:TUS524328 UEN524304:UEO524328 UOJ524304:UOK524328 UYF524304:UYG524328 VIB524304:VIC524328 VRX524304:VRY524328 WBT524304:WBU524328 WLP524304:WLQ524328 WVL524304:WVM524328 D589840:E589864 IZ589840:JA589864 SV589840:SW589864 ACR589840:ACS589864 AMN589840:AMO589864 AWJ589840:AWK589864 BGF589840:BGG589864 BQB589840:BQC589864 BZX589840:BZY589864 CJT589840:CJU589864 CTP589840:CTQ589864 DDL589840:DDM589864 DNH589840:DNI589864 DXD589840:DXE589864 EGZ589840:EHA589864 EQV589840:EQW589864 FAR589840:FAS589864 FKN589840:FKO589864 FUJ589840:FUK589864 GEF589840:GEG589864 GOB589840:GOC589864 GXX589840:GXY589864 HHT589840:HHU589864 HRP589840:HRQ589864 IBL589840:IBM589864 ILH589840:ILI589864 IVD589840:IVE589864 JEZ589840:JFA589864 JOV589840:JOW589864 JYR589840:JYS589864 KIN589840:KIO589864 KSJ589840:KSK589864 LCF589840:LCG589864 LMB589840:LMC589864 LVX589840:LVY589864 MFT589840:MFU589864 MPP589840:MPQ589864 MZL589840:MZM589864 NJH589840:NJI589864 NTD589840:NTE589864 OCZ589840:ODA589864 OMV589840:OMW589864 OWR589840:OWS589864 PGN589840:PGO589864 PQJ589840:PQK589864 QAF589840:QAG589864 QKB589840:QKC589864 QTX589840:QTY589864 RDT589840:RDU589864 RNP589840:RNQ589864 RXL589840:RXM589864 SHH589840:SHI589864 SRD589840:SRE589864 TAZ589840:TBA589864 TKV589840:TKW589864 TUR589840:TUS589864 UEN589840:UEO589864 UOJ589840:UOK589864 UYF589840:UYG589864 VIB589840:VIC589864 VRX589840:VRY589864 WBT589840:WBU589864 WLP589840:WLQ589864 WVL589840:WVM589864 D655376:E655400 IZ655376:JA655400 SV655376:SW655400 ACR655376:ACS655400 AMN655376:AMO655400 AWJ655376:AWK655400 BGF655376:BGG655400 BQB655376:BQC655400 BZX655376:BZY655400 CJT655376:CJU655400 CTP655376:CTQ655400 DDL655376:DDM655400 DNH655376:DNI655400 DXD655376:DXE655400 EGZ655376:EHA655400 EQV655376:EQW655400 FAR655376:FAS655400 FKN655376:FKO655400 FUJ655376:FUK655400 GEF655376:GEG655400 GOB655376:GOC655400 GXX655376:GXY655400 HHT655376:HHU655400 HRP655376:HRQ655400 IBL655376:IBM655400 ILH655376:ILI655400 IVD655376:IVE655400 JEZ655376:JFA655400 JOV655376:JOW655400 JYR655376:JYS655400 KIN655376:KIO655400 KSJ655376:KSK655400 LCF655376:LCG655400 LMB655376:LMC655400 LVX655376:LVY655400 MFT655376:MFU655400 MPP655376:MPQ655400 MZL655376:MZM655400 NJH655376:NJI655400 NTD655376:NTE655400 OCZ655376:ODA655400 OMV655376:OMW655400 OWR655376:OWS655400 PGN655376:PGO655400 PQJ655376:PQK655400 QAF655376:QAG655400 QKB655376:QKC655400 QTX655376:QTY655400 RDT655376:RDU655400 RNP655376:RNQ655400 RXL655376:RXM655400 SHH655376:SHI655400 SRD655376:SRE655400 TAZ655376:TBA655400 TKV655376:TKW655400 TUR655376:TUS655400 UEN655376:UEO655400 UOJ655376:UOK655400 UYF655376:UYG655400 VIB655376:VIC655400 VRX655376:VRY655400 WBT655376:WBU655400 WLP655376:WLQ655400 WVL655376:WVM655400 D720912:E720936 IZ720912:JA720936 SV720912:SW720936 ACR720912:ACS720936 AMN720912:AMO720936 AWJ720912:AWK720936 BGF720912:BGG720936 BQB720912:BQC720936 BZX720912:BZY720936 CJT720912:CJU720936 CTP720912:CTQ720936 DDL720912:DDM720936 DNH720912:DNI720936 DXD720912:DXE720936 EGZ720912:EHA720936 EQV720912:EQW720936 FAR720912:FAS720936 FKN720912:FKO720936 FUJ720912:FUK720936 GEF720912:GEG720936 GOB720912:GOC720936 GXX720912:GXY720936 HHT720912:HHU720936 HRP720912:HRQ720936 IBL720912:IBM720936 ILH720912:ILI720936 IVD720912:IVE720936 JEZ720912:JFA720936 JOV720912:JOW720936 JYR720912:JYS720936 KIN720912:KIO720936 KSJ720912:KSK720936 LCF720912:LCG720936 LMB720912:LMC720936 LVX720912:LVY720936 MFT720912:MFU720936 MPP720912:MPQ720936 MZL720912:MZM720936 NJH720912:NJI720936 NTD720912:NTE720936 OCZ720912:ODA720936 OMV720912:OMW720936 OWR720912:OWS720936 PGN720912:PGO720936 PQJ720912:PQK720936 QAF720912:QAG720936 QKB720912:QKC720936 QTX720912:QTY720936 RDT720912:RDU720936 RNP720912:RNQ720936 RXL720912:RXM720936 SHH720912:SHI720936 SRD720912:SRE720936 TAZ720912:TBA720936 TKV720912:TKW720936 TUR720912:TUS720936 UEN720912:UEO720936 UOJ720912:UOK720936 UYF720912:UYG720936 VIB720912:VIC720936 VRX720912:VRY720936 WBT720912:WBU720936 WLP720912:WLQ720936 WVL720912:WVM720936 D786448:E786472 IZ786448:JA786472 SV786448:SW786472 ACR786448:ACS786472 AMN786448:AMO786472 AWJ786448:AWK786472 BGF786448:BGG786472 BQB786448:BQC786472 BZX786448:BZY786472 CJT786448:CJU786472 CTP786448:CTQ786472 DDL786448:DDM786472 DNH786448:DNI786472 DXD786448:DXE786472 EGZ786448:EHA786472 EQV786448:EQW786472 FAR786448:FAS786472 FKN786448:FKO786472 FUJ786448:FUK786472 GEF786448:GEG786472 GOB786448:GOC786472 GXX786448:GXY786472 HHT786448:HHU786472 HRP786448:HRQ786472 IBL786448:IBM786472 ILH786448:ILI786472 IVD786448:IVE786472 JEZ786448:JFA786472 JOV786448:JOW786472 JYR786448:JYS786472 KIN786448:KIO786472 KSJ786448:KSK786472 LCF786448:LCG786472 LMB786448:LMC786472 LVX786448:LVY786472 MFT786448:MFU786472 MPP786448:MPQ786472 MZL786448:MZM786472 NJH786448:NJI786472 NTD786448:NTE786472 OCZ786448:ODA786472 OMV786448:OMW786472 OWR786448:OWS786472 PGN786448:PGO786472 PQJ786448:PQK786472 QAF786448:QAG786472 QKB786448:QKC786472 QTX786448:QTY786472 RDT786448:RDU786472 RNP786448:RNQ786472 RXL786448:RXM786472 SHH786448:SHI786472 SRD786448:SRE786472 TAZ786448:TBA786472 TKV786448:TKW786472 TUR786448:TUS786472 UEN786448:UEO786472 UOJ786448:UOK786472 UYF786448:UYG786472 VIB786448:VIC786472 VRX786448:VRY786472 WBT786448:WBU786472 WLP786448:WLQ786472 WVL786448:WVM786472 D851984:E852008 IZ851984:JA852008 SV851984:SW852008 ACR851984:ACS852008 AMN851984:AMO852008 AWJ851984:AWK852008 BGF851984:BGG852008 BQB851984:BQC852008 BZX851984:BZY852008 CJT851984:CJU852008 CTP851984:CTQ852008 DDL851984:DDM852008 DNH851984:DNI852008 DXD851984:DXE852008 EGZ851984:EHA852008 EQV851984:EQW852008 FAR851984:FAS852008 FKN851984:FKO852008 FUJ851984:FUK852008 GEF851984:GEG852008 GOB851984:GOC852008 GXX851984:GXY852008 HHT851984:HHU852008 HRP851984:HRQ852008 IBL851984:IBM852008 ILH851984:ILI852008 IVD851984:IVE852008 JEZ851984:JFA852008 JOV851984:JOW852008 JYR851984:JYS852008 KIN851984:KIO852008 KSJ851984:KSK852008 LCF851984:LCG852008 LMB851984:LMC852008 LVX851984:LVY852008 MFT851984:MFU852008 MPP851984:MPQ852008 MZL851984:MZM852008 NJH851984:NJI852008 NTD851984:NTE852008 OCZ851984:ODA852008 OMV851984:OMW852008 OWR851984:OWS852008 PGN851984:PGO852008 PQJ851984:PQK852008 QAF851984:QAG852008 QKB851984:QKC852008 QTX851984:QTY852008 RDT851984:RDU852008 RNP851984:RNQ852008 RXL851984:RXM852008 SHH851984:SHI852008 SRD851984:SRE852008 TAZ851984:TBA852008 TKV851984:TKW852008 TUR851984:TUS852008 UEN851984:UEO852008 UOJ851984:UOK852008 UYF851984:UYG852008 VIB851984:VIC852008 VRX851984:VRY852008 WBT851984:WBU852008 WLP851984:WLQ852008 WVL851984:WVM852008 D917520:E917544 IZ917520:JA917544 SV917520:SW917544 ACR917520:ACS917544 AMN917520:AMO917544 AWJ917520:AWK917544 BGF917520:BGG917544 BQB917520:BQC917544 BZX917520:BZY917544 CJT917520:CJU917544 CTP917520:CTQ917544 DDL917520:DDM917544 DNH917520:DNI917544 DXD917520:DXE917544 EGZ917520:EHA917544 EQV917520:EQW917544 FAR917520:FAS917544 FKN917520:FKO917544 FUJ917520:FUK917544 GEF917520:GEG917544 GOB917520:GOC917544 GXX917520:GXY917544 HHT917520:HHU917544 HRP917520:HRQ917544 IBL917520:IBM917544 ILH917520:ILI917544 IVD917520:IVE917544 JEZ917520:JFA917544 JOV917520:JOW917544 JYR917520:JYS917544 KIN917520:KIO917544 KSJ917520:KSK917544 LCF917520:LCG917544 LMB917520:LMC917544 LVX917520:LVY917544 MFT917520:MFU917544 MPP917520:MPQ917544 MZL917520:MZM917544 NJH917520:NJI917544 NTD917520:NTE917544 OCZ917520:ODA917544 OMV917520:OMW917544 OWR917520:OWS917544 PGN917520:PGO917544 PQJ917520:PQK917544 QAF917520:QAG917544 QKB917520:QKC917544 QTX917520:QTY917544 RDT917520:RDU917544 RNP917520:RNQ917544 RXL917520:RXM917544 SHH917520:SHI917544 SRD917520:SRE917544 TAZ917520:TBA917544 TKV917520:TKW917544 TUR917520:TUS917544 UEN917520:UEO917544 UOJ917520:UOK917544 UYF917520:UYG917544 VIB917520:VIC917544 VRX917520:VRY917544 WBT917520:WBU917544 WLP917520:WLQ917544 WVL917520:WVM917544 D983056:E983080 IZ983056:JA983080 SV983056:SW983080 ACR983056:ACS983080 AMN983056:AMO983080 AWJ983056:AWK983080 BGF983056:BGG983080 BQB983056:BQC983080 BZX983056:BZY983080 CJT983056:CJU983080 CTP983056:CTQ983080 DDL983056:DDM983080 DNH983056:DNI983080 DXD983056:DXE983080 EGZ983056:EHA983080 EQV983056:EQW983080 FAR983056:FAS983080 FKN983056:FKO983080 FUJ983056:FUK983080 GEF983056:GEG983080 GOB983056:GOC983080 GXX983056:GXY983080 HHT983056:HHU983080 HRP983056:HRQ983080 IBL983056:IBM983080 ILH983056:ILI983080 IVD983056:IVE983080 JEZ983056:JFA983080 JOV983056:JOW983080 JYR983056:JYS983080 KIN983056:KIO983080 KSJ983056:KSK983080 LCF983056:LCG983080 LMB983056:LMC983080 LVX983056:LVY983080 MFT983056:MFU983080 MPP983056:MPQ983080 MZL983056:MZM983080 NJH983056:NJI983080 NTD983056:NTE983080 OCZ983056:ODA983080 OMV983056:OMW983080 OWR983056:OWS983080 PGN983056:PGO983080 PQJ983056:PQK983080 QAF983056:QAG983080 QKB983056:QKC983080 QTX983056:QTY983080 RDT983056:RDU983080 RNP983056:RNQ983080 RXL983056:RXM983080 SHH983056:SHI983080 SRD983056:SRE983080 TAZ983056:TBA983080 TKV983056:TKW983080 TUR983056:TUS983080 UEN983056:UEO983080 UOJ983056:UOK983080 UYF983056:UYG983080 VIB983056:VIC983080 VRX983056:VRY983080 WBT983056:WBU983080 WLP983056:WLQ983080 WVL983056:WVM983080">
      <formula1>0</formula1>
    </dataValidation>
    <dataValidation type="decimal" operator="greaterThan" allowBlank="1" showInputMessage="1" showErrorMessage="1" errorTitle="Werte grösser als Null" error="Es sind nur Zahlen grösser Null erlaubt!" sqref="F15:G39 JB15:JC39 SX15:SY39 ACT15:ACU39 AMP15:AMQ39 AWL15:AWM39 BGH15:BGI39 BQD15:BQE39 BZZ15:CAA39 CJV15:CJW39 CTR15:CTS39 DDN15:DDO39 DNJ15:DNK39 DXF15:DXG39 EHB15:EHC39 EQX15:EQY39 FAT15:FAU39 FKP15:FKQ39 FUL15:FUM39 GEH15:GEI39 GOD15:GOE39 GXZ15:GYA39 HHV15:HHW39 HRR15:HRS39 IBN15:IBO39 ILJ15:ILK39 IVF15:IVG39 JFB15:JFC39 JOX15:JOY39 JYT15:JYU39 KIP15:KIQ39 KSL15:KSM39 LCH15:LCI39 LMD15:LME39 LVZ15:LWA39 MFV15:MFW39 MPR15:MPS39 MZN15:MZO39 NJJ15:NJK39 NTF15:NTG39 ODB15:ODC39 OMX15:OMY39 OWT15:OWU39 PGP15:PGQ39 PQL15:PQM39 QAH15:QAI39 QKD15:QKE39 QTZ15:QUA39 RDV15:RDW39 RNR15:RNS39 RXN15:RXO39 SHJ15:SHK39 SRF15:SRG39 TBB15:TBC39 TKX15:TKY39 TUT15:TUU39 UEP15:UEQ39 UOL15:UOM39 UYH15:UYI39 VID15:VIE39 VRZ15:VSA39 WBV15:WBW39 WLR15:WLS39 WVN15:WVO39 F65552:G65576 JB65552:JC65576 SX65552:SY65576 ACT65552:ACU65576 AMP65552:AMQ65576 AWL65552:AWM65576 BGH65552:BGI65576 BQD65552:BQE65576 BZZ65552:CAA65576 CJV65552:CJW65576 CTR65552:CTS65576 DDN65552:DDO65576 DNJ65552:DNK65576 DXF65552:DXG65576 EHB65552:EHC65576 EQX65552:EQY65576 FAT65552:FAU65576 FKP65552:FKQ65576 FUL65552:FUM65576 GEH65552:GEI65576 GOD65552:GOE65576 GXZ65552:GYA65576 HHV65552:HHW65576 HRR65552:HRS65576 IBN65552:IBO65576 ILJ65552:ILK65576 IVF65552:IVG65576 JFB65552:JFC65576 JOX65552:JOY65576 JYT65552:JYU65576 KIP65552:KIQ65576 KSL65552:KSM65576 LCH65552:LCI65576 LMD65552:LME65576 LVZ65552:LWA65576 MFV65552:MFW65576 MPR65552:MPS65576 MZN65552:MZO65576 NJJ65552:NJK65576 NTF65552:NTG65576 ODB65552:ODC65576 OMX65552:OMY65576 OWT65552:OWU65576 PGP65552:PGQ65576 PQL65552:PQM65576 QAH65552:QAI65576 QKD65552:QKE65576 QTZ65552:QUA65576 RDV65552:RDW65576 RNR65552:RNS65576 RXN65552:RXO65576 SHJ65552:SHK65576 SRF65552:SRG65576 TBB65552:TBC65576 TKX65552:TKY65576 TUT65552:TUU65576 UEP65552:UEQ65576 UOL65552:UOM65576 UYH65552:UYI65576 VID65552:VIE65576 VRZ65552:VSA65576 WBV65552:WBW65576 WLR65552:WLS65576 WVN65552:WVO65576 F131088:G131112 JB131088:JC131112 SX131088:SY131112 ACT131088:ACU131112 AMP131088:AMQ131112 AWL131088:AWM131112 BGH131088:BGI131112 BQD131088:BQE131112 BZZ131088:CAA131112 CJV131088:CJW131112 CTR131088:CTS131112 DDN131088:DDO131112 DNJ131088:DNK131112 DXF131088:DXG131112 EHB131088:EHC131112 EQX131088:EQY131112 FAT131088:FAU131112 FKP131088:FKQ131112 FUL131088:FUM131112 GEH131088:GEI131112 GOD131088:GOE131112 GXZ131088:GYA131112 HHV131088:HHW131112 HRR131088:HRS131112 IBN131088:IBO131112 ILJ131088:ILK131112 IVF131088:IVG131112 JFB131088:JFC131112 JOX131088:JOY131112 JYT131088:JYU131112 KIP131088:KIQ131112 KSL131088:KSM131112 LCH131088:LCI131112 LMD131088:LME131112 LVZ131088:LWA131112 MFV131088:MFW131112 MPR131088:MPS131112 MZN131088:MZO131112 NJJ131088:NJK131112 NTF131088:NTG131112 ODB131088:ODC131112 OMX131088:OMY131112 OWT131088:OWU131112 PGP131088:PGQ131112 PQL131088:PQM131112 QAH131088:QAI131112 QKD131088:QKE131112 QTZ131088:QUA131112 RDV131088:RDW131112 RNR131088:RNS131112 RXN131088:RXO131112 SHJ131088:SHK131112 SRF131088:SRG131112 TBB131088:TBC131112 TKX131088:TKY131112 TUT131088:TUU131112 UEP131088:UEQ131112 UOL131088:UOM131112 UYH131088:UYI131112 VID131088:VIE131112 VRZ131088:VSA131112 WBV131088:WBW131112 WLR131088:WLS131112 WVN131088:WVO131112 F196624:G196648 JB196624:JC196648 SX196624:SY196648 ACT196624:ACU196648 AMP196624:AMQ196648 AWL196624:AWM196648 BGH196624:BGI196648 BQD196624:BQE196648 BZZ196624:CAA196648 CJV196624:CJW196648 CTR196624:CTS196648 DDN196624:DDO196648 DNJ196624:DNK196648 DXF196624:DXG196648 EHB196624:EHC196648 EQX196624:EQY196648 FAT196624:FAU196648 FKP196624:FKQ196648 FUL196624:FUM196648 GEH196624:GEI196648 GOD196624:GOE196648 GXZ196624:GYA196648 HHV196624:HHW196648 HRR196624:HRS196648 IBN196624:IBO196648 ILJ196624:ILK196648 IVF196624:IVG196648 JFB196624:JFC196648 JOX196624:JOY196648 JYT196624:JYU196648 KIP196624:KIQ196648 KSL196624:KSM196648 LCH196624:LCI196648 LMD196624:LME196648 LVZ196624:LWA196648 MFV196624:MFW196648 MPR196624:MPS196648 MZN196624:MZO196648 NJJ196624:NJK196648 NTF196624:NTG196648 ODB196624:ODC196648 OMX196624:OMY196648 OWT196624:OWU196648 PGP196624:PGQ196648 PQL196624:PQM196648 QAH196624:QAI196648 QKD196624:QKE196648 QTZ196624:QUA196648 RDV196624:RDW196648 RNR196624:RNS196648 RXN196624:RXO196648 SHJ196624:SHK196648 SRF196624:SRG196648 TBB196624:TBC196648 TKX196624:TKY196648 TUT196624:TUU196648 UEP196624:UEQ196648 UOL196624:UOM196648 UYH196624:UYI196648 VID196624:VIE196648 VRZ196624:VSA196648 WBV196624:WBW196648 WLR196624:WLS196648 WVN196624:WVO196648 F262160:G262184 JB262160:JC262184 SX262160:SY262184 ACT262160:ACU262184 AMP262160:AMQ262184 AWL262160:AWM262184 BGH262160:BGI262184 BQD262160:BQE262184 BZZ262160:CAA262184 CJV262160:CJW262184 CTR262160:CTS262184 DDN262160:DDO262184 DNJ262160:DNK262184 DXF262160:DXG262184 EHB262160:EHC262184 EQX262160:EQY262184 FAT262160:FAU262184 FKP262160:FKQ262184 FUL262160:FUM262184 GEH262160:GEI262184 GOD262160:GOE262184 GXZ262160:GYA262184 HHV262160:HHW262184 HRR262160:HRS262184 IBN262160:IBO262184 ILJ262160:ILK262184 IVF262160:IVG262184 JFB262160:JFC262184 JOX262160:JOY262184 JYT262160:JYU262184 KIP262160:KIQ262184 KSL262160:KSM262184 LCH262160:LCI262184 LMD262160:LME262184 LVZ262160:LWA262184 MFV262160:MFW262184 MPR262160:MPS262184 MZN262160:MZO262184 NJJ262160:NJK262184 NTF262160:NTG262184 ODB262160:ODC262184 OMX262160:OMY262184 OWT262160:OWU262184 PGP262160:PGQ262184 PQL262160:PQM262184 QAH262160:QAI262184 QKD262160:QKE262184 QTZ262160:QUA262184 RDV262160:RDW262184 RNR262160:RNS262184 RXN262160:RXO262184 SHJ262160:SHK262184 SRF262160:SRG262184 TBB262160:TBC262184 TKX262160:TKY262184 TUT262160:TUU262184 UEP262160:UEQ262184 UOL262160:UOM262184 UYH262160:UYI262184 VID262160:VIE262184 VRZ262160:VSA262184 WBV262160:WBW262184 WLR262160:WLS262184 WVN262160:WVO262184 F327696:G327720 JB327696:JC327720 SX327696:SY327720 ACT327696:ACU327720 AMP327696:AMQ327720 AWL327696:AWM327720 BGH327696:BGI327720 BQD327696:BQE327720 BZZ327696:CAA327720 CJV327696:CJW327720 CTR327696:CTS327720 DDN327696:DDO327720 DNJ327696:DNK327720 DXF327696:DXG327720 EHB327696:EHC327720 EQX327696:EQY327720 FAT327696:FAU327720 FKP327696:FKQ327720 FUL327696:FUM327720 GEH327696:GEI327720 GOD327696:GOE327720 GXZ327696:GYA327720 HHV327696:HHW327720 HRR327696:HRS327720 IBN327696:IBO327720 ILJ327696:ILK327720 IVF327696:IVG327720 JFB327696:JFC327720 JOX327696:JOY327720 JYT327696:JYU327720 KIP327696:KIQ327720 KSL327696:KSM327720 LCH327696:LCI327720 LMD327696:LME327720 LVZ327696:LWA327720 MFV327696:MFW327720 MPR327696:MPS327720 MZN327696:MZO327720 NJJ327696:NJK327720 NTF327696:NTG327720 ODB327696:ODC327720 OMX327696:OMY327720 OWT327696:OWU327720 PGP327696:PGQ327720 PQL327696:PQM327720 QAH327696:QAI327720 QKD327696:QKE327720 QTZ327696:QUA327720 RDV327696:RDW327720 RNR327696:RNS327720 RXN327696:RXO327720 SHJ327696:SHK327720 SRF327696:SRG327720 TBB327696:TBC327720 TKX327696:TKY327720 TUT327696:TUU327720 UEP327696:UEQ327720 UOL327696:UOM327720 UYH327696:UYI327720 VID327696:VIE327720 VRZ327696:VSA327720 WBV327696:WBW327720 WLR327696:WLS327720 WVN327696:WVO327720 F393232:G393256 JB393232:JC393256 SX393232:SY393256 ACT393232:ACU393256 AMP393232:AMQ393256 AWL393232:AWM393256 BGH393232:BGI393256 BQD393232:BQE393256 BZZ393232:CAA393256 CJV393232:CJW393256 CTR393232:CTS393256 DDN393232:DDO393256 DNJ393232:DNK393256 DXF393232:DXG393256 EHB393232:EHC393256 EQX393232:EQY393256 FAT393232:FAU393256 FKP393232:FKQ393256 FUL393232:FUM393256 GEH393232:GEI393256 GOD393232:GOE393256 GXZ393232:GYA393256 HHV393232:HHW393256 HRR393232:HRS393256 IBN393232:IBO393256 ILJ393232:ILK393256 IVF393232:IVG393256 JFB393232:JFC393256 JOX393232:JOY393256 JYT393232:JYU393256 KIP393232:KIQ393256 KSL393232:KSM393256 LCH393232:LCI393256 LMD393232:LME393256 LVZ393232:LWA393256 MFV393232:MFW393256 MPR393232:MPS393256 MZN393232:MZO393256 NJJ393232:NJK393256 NTF393232:NTG393256 ODB393232:ODC393256 OMX393232:OMY393256 OWT393232:OWU393256 PGP393232:PGQ393256 PQL393232:PQM393256 QAH393232:QAI393256 QKD393232:QKE393256 QTZ393232:QUA393256 RDV393232:RDW393256 RNR393232:RNS393256 RXN393232:RXO393256 SHJ393232:SHK393256 SRF393232:SRG393256 TBB393232:TBC393256 TKX393232:TKY393256 TUT393232:TUU393256 UEP393232:UEQ393256 UOL393232:UOM393256 UYH393232:UYI393256 VID393232:VIE393256 VRZ393232:VSA393256 WBV393232:WBW393256 WLR393232:WLS393256 WVN393232:WVO393256 F458768:G458792 JB458768:JC458792 SX458768:SY458792 ACT458768:ACU458792 AMP458768:AMQ458792 AWL458768:AWM458792 BGH458768:BGI458792 BQD458768:BQE458792 BZZ458768:CAA458792 CJV458768:CJW458792 CTR458768:CTS458792 DDN458768:DDO458792 DNJ458768:DNK458792 DXF458768:DXG458792 EHB458768:EHC458792 EQX458768:EQY458792 FAT458768:FAU458792 FKP458768:FKQ458792 FUL458768:FUM458792 GEH458768:GEI458792 GOD458768:GOE458792 GXZ458768:GYA458792 HHV458768:HHW458792 HRR458768:HRS458792 IBN458768:IBO458792 ILJ458768:ILK458792 IVF458768:IVG458792 JFB458768:JFC458792 JOX458768:JOY458792 JYT458768:JYU458792 KIP458768:KIQ458792 KSL458768:KSM458792 LCH458768:LCI458792 LMD458768:LME458792 LVZ458768:LWA458792 MFV458768:MFW458792 MPR458768:MPS458792 MZN458768:MZO458792 NJJ458768:NJK458792 NTF458768:NTG458792 ODB458768:ODC458792 OMX458768:OMY458792 OWT458768:OWU458792 PGP458768:PGQ458792 PQL458768:PQM458792 QAH458768:QAI458792 QKD458768:QKE458792 QTZ458768:QUA458792 RDV458768:RDW458792 RNR458768:RNS458792 RXN458768:RXO458792 SHJ458768:SHK458792 SRF458768:SRG458792 TBB458768:TBC458792 TKX458768:TKY458792 TUT458768:TUU458792 UEP458768:UEQ458792 UOL458768:UOM458792 UYH458768:UYI458792 VID458768:VIE458792 VRZ458768:VSA458792 WBV458768:WBW458792 WLR458768:WLS458792 WVN458768:WVO458792 F524304:G524328 JB524304:JC524328 SX524304:SY524328 ACT524304:ACU524328 AMP524304:AMQ524328 AWL524304:AWM524328 BGH524304:BGI524328 BQD524304:BQE524328 BZZ524304:CAA524328 CJV524304:CJW524328 CTR524304:CTS524328 DDN524304:DDO524328 DNJ524304:DNK524328 DXF524304:DXG524328 EHB524304:EHC524328 EQX524304:EQY524328 FAT524304:FAU524328 FKP524304:FKQ524328 FUL524304:FUM524328 GEH524304:GEI524328 GOD524304:GOE524328 GXZ524304:GYA524328 HHV524304:HHW524328 HRR524304:HRS524328 IBN524304:IBO524328 ILJ524304:ILK524328 IVF524304:IVG524328 JFB524304:JFC524328 JOX524304:JOY524328 JYT524304:JYU524328 KIP524304:KIQ524328 KSL524304:KSM524328 LCH524304:LCI524328 LMD524304:LME524328 LVZ524304:LWA524328 MFV524304:MFW524328 MPR524304:MPS524328 MZN524304:MZO524328 NJJ524304:NJK524328 NTF524304:NTG524328 ODB524304:ODC524328 OMX524304:OMY524328 OWT524304:OWU524328 PGP524304:PGQ524328 PQL524304:PQM524328 QAH524304:QAI524328 QKD524304:QKE524328 QTZ524304:QUA524328 RDV524304:RDW524328 RNR524304:RNS524328 RXN524304:RXO524328 SHJ524304:SHK524328 SRF524304:SRG524328 TBB524304:TBC524328 TKX524304:TKY524328 TUT524304:TUU524328 UEP524304:UEQ524328 UOL524304:UOM524328 UYH524304:UYI524328 VID524304:VIE524328 VRZ524304:VSA524328 WBV524304:WBW524328 WLR524304:WLS524328 WVN524304:WVO524328 F589840:G589864 JB589840:JC589864 SX589840:SY589864 ACT589840:ACU589864 AMP589840:AMQ589864 AWL589840:AWM589864 BGH589840:BGI589864 BQD589840:BQE589864 BZZ589840:CAA589864 CJV589840:CJW589864 CTR589840:CTS589864 DDN589840:DDO589864 DNJ589840:DNK589864 DXF589840:DXG589864 EHB589840:EHC589864 EQX589840:EQY589864 FAT589840:FAU589864 FKP589840:FKQ589864 FUL589840:FUM589864 GEH589840:GEI589864 GOD589840:GOE589864 GXZ589840:GYA589864 HHV589840:HHW589864 HRR589840:HRS589864 IBN589840:IBO589864 ILJ589840:ILK589864 IVF589840:IVG589864 JFB589840:JFC589864 JOX589840:JOY589864 JYT589840:JYU589864 KIP589840:KIQ589864 KSL589840:KSM589864 LCH589840:LCI589864 LMD589840:LME589864 LVZ589840:LWA589864 MFV589840:MFW589864 MPR589840:MPS589864 MZN589840:MZO589864 NJJ589840:NJK589864 NTF589840:NTG589864 ODB589840:ODC589864 OMX589840:OMY589864 OWT589840:OWU589864 PGP589840:PGQ589864 PQL589840:PQM589864 QAH589840:QAI589864 QKD589840:QKE589864 QTZ589840:QUA589864 RDV589840:RDW589864 RNR589840:RNS589864 RXN589840:RXO589864 SHJ589840:SHK589864 SRF589840:SRG589864 TBB589840:TBC589864 TKX589840:TKY589864 TUT589840:TUU589864 UEP589840:UEQ589864 UOL589840:UOM589864 UYH589840:UYI589864 VID589840:VIE589864 VRZ589840:VSA589864 WBV589840:WBW589864 WLR589840:WLS589864 WVN589840:WVO589864 F655376:G655400 JB655376:JC655400 SX655376:SY655400 ACT655376:ACU655400 AMP655376:AMQ655400 AWL655376:AWM655400 BGH655376:BGI655400 BQD655376:BQE655400 BZZ655376:CAA655400 CJV655376:CJW655400 CTR655376:CTS655400 DDN655376:DDO655400 DNJ655376:DNK655400 DXF655376:DXG655400 EHB655376:EHC655400 EQX655376:EQY655400 FAT655376:FAU655400 FKP655376:FKQ655400 FUL655376:FUM655400 GEH655376:GEI655400 GOD655376:GOE655400 GXZ655376:GYA655400 HHV655376:HHW655400 HRR655376:HRS655400 IBN655376:IBO655400 ILJ655376:ILK655400 IVF655376:IVG655400 JFB655376:JFC655400 JOX655376:JOY655400 JYT655376:JYU655400 KIP655376:KIQ655400 KSL655376:KSM655400 LCH655376:LCI655400 LMD655376:LME655400 LVZ655376:LWA655400 MFV655376:MFW655400 MPR655376:MPS655400 MZN655376:MZO655400 NJJ655376:NJK655400 NTF655376:NTG655400 ODB655376:ODC655400 OMX655376:OMY655400 OWT655376:OWU655400 PGP655376:PGQ655400 PQL655376:PQM655400 QAH655376:QAI655400 QKD655376:QKE655400 QTZ655376:QUA655400 RDV655376:RDW655400 RNR655376:RNS655400 RXN655376:RXO655400 SHJ655376:SHK655400 SRF655376:SRG655400 TBB655376:TBC655400 TKX655376:TKY655400 TUT655376:TUU655400 UEP655376:UEQ655400 UOL655376:UOM655400 UYH655376:UYI655400 VID655376:VIE655400 VRZ655376:VSA655400 WBV655376:WBW655400 WLR655376:WLS655400 WVN655376:WVO655400 F720912:G720936 JB720912:JC720936 SX720912:SY720936 ACT720912:ACU720936 AMP720912:AMQ720936 AWL720912:AWM720936 BGH720912:BGI720936 BQD720912:BQE720936 BZZ720912:CAA720936 CJV720912:CJW720936 CTR720912:CTS720936 DDN720912:DDO720936 DNJ720912:DNK720936 DXF720912:DXG720936 EHB720912:EHC720936 EQX720912:EQY720936 FAT720912:FAU720936 FKP720912:FKQ720936 FUL720912:FUM720936 GEH720912:GEI720936 GOD720912:GOE720936 GXZ720912:GYA720936 HHV720912:HHW720936 HRR720912:HRS720936 IBN720912:IBO720936 ILJ720912:ILK720936 IVF720912:IVG720936 JFB720912:JFC720936 JOX720912:JOY720936 JYT720912:JYU720936 KIP720912:KIQ720936 KSL720912:KSM720936 LCH720912:LCI720936 LMD720912:LME720936 LVZ720912:LWA720936 MFV720912:MFW720936 MPR720912:MPS720936 MZN720912:MZO720936 NJJ720912:NJK720936 NTF720912:NTG720936 ODB720912:ODC720936 OMX720912:OMY720936 OWT720912:OWU720936 PGP720912:PGQ720936 PQL720912:PQM720936 QAH720912:QAI720936 QKD720912:QKE720936 QTZ720912:QUA720936 RDV720912:RDW720936 RNR720912:RNS720936 RXN720912:RXO720936 SHJ720912:SHK720936 SRF720912:SRG720936 TBB720912:TBC720936 TKX720912:TKY720936 TUT720912:TUU720936 UEP720912:UEQ720936 UOL720912:UOM720936 UYH720912:UYI720936 VID720912:VIE720936 VRZ720912:VSA720936 WBV720912:WBW720936 WLR720912:WLS720936 WVN720912:WVO720936 F786448:G786472 JB786448:JC786472 SX786448:SY786472 ACT786448:ACU786472 AMP786448:AMQ786472 AWL786448:AWM786472 BGH786448:BGI786472 BQD786448:BQE786472 BZZ786448:CAA786472 CJV786448:CJW786472 CTR786448:CTS786472 DDN786448:DDO786472 DNJ786448:DNK786472 DXF786448:DXG786472 EHB786448:EHC786472 EQX786448:EQY786472 FAT786448:FAU786472 FKP786448:FKQ786472 FUL786448:FUM786472 GEH786448:GEI786472 GOD786448:GOE786472 GXZ786448:GYA786472 HHV786448:HHW786472 HRR786448:HRS786472 IBN786448:IBO786472 ILJ786448:ILK786472 IVF786448:IVG786472 JFB786448:JFC786472 JOX786448:JOY786472 JYT786448:JYU786472 KIP786448:KIQ786472 KSL786448:KSM786472 LCH786448:LCI786472 LMD786448:LME786472 LVZ786448:LWA786472 MFV786448:MFW786472 MPR786448:MPS786472 MZN786448:MZO786472 NJJ786448:NJK786472 NTF786448:NTG786472 ODB786448:ODC786472 OMX786448:OMY786472 OWT786448:OWU786472 PGP786448:PGQ786472 PQL786448:PQM786472 QAH786448:QAI786472 QKD786448:QKE786472 QTZ786448:QUA786472 RDV786448:RDW786472 RNR786448:RNS786472 RXN786448:RXO786472 SHJ786448:SHK786472 SRF786448:SRG786472 TBB786448:TBC786472 TKX786448:TKY786472 TUT786448:TUU786472 UEP786448:UEQ786472 UOL786448:UOM786472 UYH786448:UYI786472 VID786448:VIE786472 VRZ786448:VSA786472 WBV786448:WBW786472 WLR786448:WLS786472 WVN786448:WVO786472 F851984:G852008 JB851984:JC852008 SX851984:SY852008 ACT851984:ACU852008 AMP851984:AMQ852008 AWL851984:AWM852008 BGH851984:BGI852008 BQD851984:BQE852008 BZZ851984:CAA852008 CJV851984:CJW852008 CTR851984:CTS852008 DDN851984:DDO852008 DNJ851984:DNK852008 DXF851984:DXG852008 EHB851984:EHC852008 EQX851984:EQY852008 FAT851984:FAU852008 FKP851984:FKQ852008 FUL851984:FUM852008 GEH851984:GEI852008 GOD851984:GOE852008 GXZ851984:GYA852008 HHV851984:HHW852008 HRR851984:HRS852008 IBN851984:IBO852008 ILJ851984:ILK852008 IVF851984:IVG852008 JFB851984:JFC852008 JOX851984:JOY852008 JYT851984:JYU852008 KIP851984:KIQ852008 KSL851984:KSM852008 LCH851984:LCI852008 LMD851984:LME852008 LVZ851984:LWA852008 MFV851984:MFW852008 MPR851984:MPS852008 MZN851984:MZO852008 NJJ851984:NJK852008 NTF851984:NTG852008 ODB851984:ODC852008 OMX851984:OMY852008 OWT851984:OWU852008 PGP851984:PGQ852008 PQL851984:PQM852008 QAH851984:QAI852008 QKD851984:QKE852008 QTZ851984:QUA852008 RDV851984:RDW852008 RNR851984:RNS852008 RXN851984:RXO852008 SHJ851984:SHK852008 SRF851984:SRG852008 TBB851984:TBC852008 TKX851984:TKY852008 TUT851984:TUU852008 UEP851984:UEQ852008 UOL851984:UOM852008 UYH851984:UYI852008 VID851984:VIE852008 VRZ851984:VSA852008 WBV851984:WBW852008 WLR851984:WLS852008 WVN851984:WVO852008 F917520:G917544 JB917520:JC917544 SX917520:SY917544 ACT917520:ACU917544 AMP917520:AMQ917544 AWL917520:AWM917544 BGH917520:BGI917544 BQD917520:BQE917544 BZZ917520:CAA917544 CJV917520:CJW917544 CTR917520:CTS917544 DDN917520:DDO917544 DNJ917520:DNK917544 DXF917520:DXG917544 EHB917520:EHC917544 EQX917520:EQY917544 FAT917520:FAU917544 FKP917520:FKQ917544 FUL917520:FUM917544 GEH917520:GEI917544 GOD917520:GOE917544 GXZ917520:GYA917544 HHV917520:HHW917544 HRR917520:HRS917544 IBN917520:IBO917544 ILJ917520:ILK917544 IVF917520:IVG917544 JFB917520:JFC917544 JOX917520:JOY917544 JYT917520:JYU917544 KIP917520:KIQ917544 KSL917520:KSM917544 LCH917520:LCI917544 LMD917520:LME917544 LVZ917520:LWA917544 MFV917520:MFW917544 MPR917520:MPS917544 MZN917520:MZO917544 NJJ917520:NJK917544 NTF917520:NTG917544 ODB917520:ODC917544 OMX917520:OMY917544 OWT917520:OWU917544 PGP917520:PGQ917544 PQL917520:PQM917544 QAH917520:QAI917544 QKD917520:QKE917544 QTZ917520:QUA917544 RDV917520:RDW917544 RNR917520:RNS917544 RXN917520:RXO917544 SHJ917520:SHK917544 SRF917520:SRG917544 TBB917520:TBC917544 TKX917520:TKY917544 TUT917520:TUU917544 UEP917520:UEQ917544 UOL917520:UOM917544 UYH917520:UYI917544 VID917520:VIE917544 VRZ917520:VSA917544 WBV917520:WBW917544 WLR917520:WLS917544 WVN917520:WVO917544 F983056:G983080 JB983056:JC983080 SX983056:SY983080 ACT983056:ACU983080 AMP983056:AMQ983080 AWL983056:AWM983080 BGH983056:BGI983080 BQD983056:BQE983080 BZZ983056:CAA983080 CJV983056:CJW983080 CTR983056:CTS983080 DDN983056:DDO983080 DNJ983056:DNK983080 DXF983056:DXG983080 EHB983056:EHC983080 EQX983056:EQY983080 FAT983056:FAU983080 FKP983056:FKQ983080 FUL983056:FUM983080 GEH983056:GEI983080 GOD983056:GOE983080 GXZ983056:GYA983080 HHV983056:HHW983080 HRR983056:HRS983080 IBN983056:IBO983080 ILJ983056:ILK983080 IVF983056:IVG983080 JFB983056:JFC983080 JOX983056:JOY983080 JYT983056:JYU983080 KIP983056:KIQ983080 KSL983056:KSM983080 LCH983056:LCI983080 LMD983056:LME983080 LVZ983056:LWA983080 MFV983056:MFW983080 MPR983056:MPS983080 MZN983056:MZO983080 NJJ983056:NJK983080 NTF983056:NTG983080 ODB983056:ODC983080 OMX983056:OMY983080 OWT983056:OWU983080 PGP983056:PGQ983080 PQL983056:PQM983080 QAH983056:QAI983080 QKD983056:QKE983080 QTZ983056:QUA983080 RDV983056:RDW983080 RNR983056:RNS983080 RXN983056:RXO983080 SHJ983056:SHK983080 SRF983056:SRG983080 TBB983056:TBC983080 TKX983056:TKY983080 TUT983056:TUU983080 UEP983056:UEQ983080 UOL983056:UOM983080 UYH983056:UYI983080 VID983056:VIE983080 VRZ983056:VSA983080 WBV983056:WBW983080 WLR983056:WLS983080 WVN983056:WVO983080">
      <formula1>0</formula1>
    </dataValidation>
  </dataValidations>
  <pageMargins left="0.59055118110236227" right="0.59055118110236227" top="0.59055118110236227" bottom="0.78740157480314965" header="0.51181102362204722" footer="0.11811023622047245"/>
  <pageSetup paperSize="9" scale="58" orientation="landscape" verticalDpi="300" r:id="rId1"/>
  <headerFooter alignWithMargins="0">
    <oddFooter>&amp;L&amp;"Arial,Fett"BNS confidentiel&amp;C&amp;D&amp;Rpage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showRowColHeaders="0" zoomScale="80" zoomScaleNormal="80" workbookViewId="0">
      <pane ySplit="14" topLeftCell="A15" activePane="bottomLeft" state="frozenSplit"/>
      <selection activeCell="P9" sqref="P9"/>
      <selection pane="bottomLeft" activeCell="D15" sqref="D15"/>
    </sheetView>
  </sheetViews>
  <sheetFormatPr baseColWidth="10" defaultColWidth="11.5703125" defaultRowHeight="12.75" x14ac:dyDescent="0.2"/>
  <cols>
    <col min="1" max="1" width="2.28515625" style="46" customWidth="1"/>
    <col min="2" max="2" width="58.7109375" style="46" customWidth="1"/>
    <col min="3" max="3" width="15.7109375" style="46" customWidth="1"/>
    <col min="4" max="7" width="21.7109375" style="46" customWidth="1"/>
    <col min="8" max="8" width="4.7109375" style="46" customWidth="1"/>
    <col min="9" max="9" width="4.42578125" style="46" customWidth="1"/>
    <col min="10" max="12" width="15.28515625" style="46" customWidth="1"/>
    <col min="13" max="256" width="11.5703125" style="46"/>
    <col min="257" max="257" width="1.7109375" style="46" customWidth="1"/>
    <col min="258" max="258" width="58.7109375" style="46" customWidth="1"/>
    <col min="259" max="259" width="21.42578125" style="46" customWidth="1"/>
    <col min="260" max="263" width="20.7109375" style="46" customWidth="1"/>
    <col min="264" max="264" width="5.7109375" style="46" customWidth="1"/>
    <col min="265" max="265" width="4.42578125" style="46" customWidth="1"/>
    <col min="266" max="266" width="13" style="46" bestFit="1" customWidth="1"/>
    <col min="267" max="267" width="13" style="46" customWidth="1"/>
    <col min="268" max="268" width="14.85546875" style="46" customWidth="1"/>
    <col min="269" max="512" width="11.5703125" style="46"/>
    <col min="513" max="513" width="1.7109375" style="46" customWidth="1"/>
    <col min="514" max="514" width="58.7109375" style="46" customWidth="1"/>
    <col min="515" max="515" width="21.42578125" style="46" customWidth="1"/>
    <col min="516" max="519" width="20.7109375" style="46" customWidth="1"/>
    <col min="520" max="520" width="5.7109375" style="46" customWidth="1"/>
    <col min="521" max="521" width="4.42578125" style="46" customWidth="1"/>
    <col min="522" max="522" width="13" style="46" bestFit="1" customWidth="1"/>
    <col min="523" max="523" width="13" style="46" customWidth="1"/>
    <col min="524" max="524" width="14.85546875" style="46" customWidth="1"/>
    <col min="525" max="768" width="11.5703125" style="46"/>
    <col min="769" max="769" width="1.7109375" style="46" customWidth="1"/>
    <col min="770" max="770" width="58.7109375" style="46" customWidth="1"/>
    <col min="771" max="771" width="21.42578125" style="46" customWidth="1"/>
    <col min="772" max="775" width="20.7109375" style="46" customWidth="1"/>
    <col min="776" max="776" width="5.7109375" style="46" customWidth="1"/>
    <col min="777" max="777" width="4.42578125" style="46" customWidth="1"/>
    <col min="778" max="778" width="13" style="46" bestFit="1" customWidth="1"/>
    <col min="779" max="779" width="13" style="46" customWidth="1"/>
    <col min="780" max="780" width="14.85546875" style="46" customWidth="1"/>
    <col min="781" max="1024" width="11.5703125" style="46"/>
    <col min="1025" max="1025" width="1.7109375" style="46" customWidth="1"/>
    <col min="1026" max="1026" width="58.7109375" style="46" customWidth="1"/>
    <col min="1027" max="1027" width="21.42578125" style="46" customWidth="1"/>
    <col min="1028" max="1031" width="20.7109375" style="46" customWidth="1"/>
    <col min="1032" max="1032" width="5.7109375" style="46" customWidth="1"/>
    <col min="1033" max="1033" width="4.42578125" style="46" customWidth="1"/>
    <col min="1034" max="1034" width="13" style="46" bestFit="1" customWidth="1"/>
    <col min="1035" max="1035" width="13" style="46" customWidth="1"/>
    <col min="1036" max="1036" width="14.85546875" style="46" customWidth="1"/>
    <col min="1037" max="1280" width="11.5703125" style="46"/>
    <col min="1281" max="1281" width="1.7109375" style="46" customWidth="1"/>
    <col min="1282" max="1282" width="58.7109375" style="46" customWidth="1"/>
    <col min="1283" max="1283" width="21.42578125" style="46" customWidth="1"/>
    <col min="1284" max="1287" width="20.7109375" style="46" customWidth="1"/>
    <col min="1288" max="1288" width="5.7109375" style="46" customWidth="1"/>
    <col min="1289" max="1289" width="4.42578125" style="46" customWidth="1"/>
    <col min="1290" max="1290" width="13" style="46" bestFit="1" customWidth="1"/>
    <col min="1291" max="1291" width="13" style="46" customWidth="1"/>
    <col min="1292" max="1292" width="14.85546875" style="46" customWidth="1"/>
    <col min="1293" max="1536" width="11.5703125" style="46"/>
    <col min="1537" max="1537" width="1.7109375" style="46" customWidth="1"/>
    <col min="1538" max="1538" width="58.7109375" style="46" customWidth="1"/>
    <col min="1539" max="1539" width="21.42578125" style="46" customWidth="1"/>
    <col min="1540" max="1543" width="20.7109375" style="46" customWidth="1"/>
    <col min="1544" max="1544" width="5.7109375" style="46" customWidth="1"/>
    <col min="1545" max="1545" width="4.42578125" style="46" customWidth="1"/>
    <col min="1546" max="1546" width="13" style="46" bestFit="1" customWidth="1"/>
    <col min="1547" max="1547" width="13" style="46" customWidth="1"/>
    <col min="1548" max="1548" width="14.85546875" style="46" customWidth="1"/>
    <col min="1549" max="1792" width="11.5703125" style="46"/>
    <col min="1793" max="1793" width="1.7109375" style="46" customWidth="1"/>
    <col min="1794" max="1794" width="58.7109375" style="46" customWidth="1"/>
    <col min="1795" max="1795" width="21.42578125" style="46" customWidth="1"/>
    <col min="1796" max="1799" width="20.7109375" style="46" customWidth="1"/>
    <col min="1800" max="1800" width="5.7109375" style="46" customWidth="1"/>
    <col min="1801" max="1801" width="4.42578125" style="46" customWidth="1"/>
    <col min="1802" max="1802" width="13" style="46" bestFit="1" customWidth="1"/>
    <col min="1803" max="1803" width="13" style="46" customWidth="1"/>
    <col min="1804" max="1804" width="14.85546875" style="46" customWidth="1"/>
    <col min="1805" max="2048" width="11.5703125" style="46"/>
    <col min="2049" max="2049" width="1.7109375" style="46" customWidth="1"/>
    <col min="2050" max="2050" width="58.7109375" style="46" customWidth="1"/>
    <col min="2051" max="2051" width="21.42578125" style="46" customWidth="1"/>
    <col min="2052" max="2055" width="20.7109375" style="46" customWidth="1"/>
    <col min="2056" max="2056" width="5.7109375" style="46" customWidth="1"/>
    <col min="2057" max="2057" width="4.42578125" style="46" customWidth="1"/>
    <col min="2058" max="2058" width="13" style="46" bestFit="1" customWidth="1"/>
    <col min="2059" max="2059" width="13" style="46" customWidth="1"/>
    <col min="2060" max="2060" width="14.85546875" style="46" customWidth="1"/>
    <col min="2061" max="2304" width="11.5703125" style="46"/>
    <col min="2305" max="2305" width="1.7109375" style="46" customWidth="1"/>
    <col min="2306" max="2306" width="58.7109375" style="46" customWidth="1"/>
    <col min="2307" max="2307" width="21.42578125" style="46" customWidth="1"/>
    <col min="2308" max="2311" width="20.7109375" style="46" customWidth="1"/>
    <col min="2312" max="2312" width="5.7109375" style="46" customWidth="1"/>
    <col min="2313" max="2313" width="4.42578125" style="46" customWidth="1"/>
    <col min="2314" max="2314" width="13" style="46" bestFit="1" customWidth="1"/>
    <col min="2315" max="2315" width="13" style="46" customWidth="1"/>
    <col min="2316" max="2316" width="14.85546875" style="46" customWidth="1"/>
    <col min="2317" max="2560" width="11.5703125" style="46"/>
    <col min="2561" max="2561" width="1.7109375" style="46" customWidth="1"/>
    <col min="2562" max="2562" width="58.7109375" style="46" customWidth="1"/>
    <col min="2563" max="2563" width="21.42578125" style="46" customWidth="1"/>
    <col min="2564" max="2567" width="20.7109375" style="46" customWidth="1"/>
    <col min="2568" max="2568" width="5.7109375" style="46" customWidth="1"/>
    <col min="2569" max="2569" width="4.42578125" style="46" customWidth="1"/>
    <col min="2570" max="2570" width="13" style="46" bestFit="1" customWidth="1"/>
    <col min="2571" max="2571" width="13" style="46" customWidth="1"/>
    <col min="2572" max="2572" width="14.85546875" style="46" customWidth="1"/>
    <col min="2573" max="2816" width="11.5703125" style="46"/>
    <col min="2817" max="2817" width="1.7109375" style="46" customWidth="1"/>
    <col min="2818" max="2818" width="58.7109375" style="46" customWidth="1"/>
    <col min="2819" max="2819" width="21.42578125" style="46" customWidth="1"/>
    <col min="2820" max="2823" width="20.7109375" style="46" customWidth="1"/>
    <col min="2824" max="2824" width="5.7109375" style="46" customWidth="1"/>
    <col min="2825" max="2825" width="4.42578125" style="46" customWidth="1"/>
    <col min="2826" max="2826" width="13" style="46" bestFit="1" customWidth="1"/>
    <col min="2827" max="2827" width="13" style="46" customWidth="1"/>
    <col min="2828" max="2828" width="14.85546875" style="46" customWidth="1"/>
    <col min="2829" max="3072" width="11.5703125" style="46"/>
    <col min="3073" max="3073" width="1.7109375" style="46" customWidth="1"/>
    <col min="3074" max="3074" width="58.7109375" style="46" customWidth="1"/>
    <col min="3075" max="3075" width="21.42578125" style="46" customWidth="1"/>
    <col min="3076" max="3079" width="20.7109375" style="46" customWidth="1"/>
    <col min="3080" max="3080" width="5.7109375" style="46" customWidth="1"/>
    <col min="3081" max="3081" width="4.42578125" style="46" customWidth="1"/>
    <col min="3082" max="3082" width="13" style="46" bestFit="1" customWidth="1"/>
    <col min="3083" max="3083" width="13" style="46" customWidth="1"/>
    <col min="3084" max="3084" width="14.85546875" style="46" customWidth="1"/>
    <col min="3085" max="3328" width="11.5703125" style="46"/>
    <col min="3329" max="3329" width="1.7109375" style="46" customWidth="1"/>
    <col min="3330" max="3330" width="58.7109375" style="46" customWidth="1"/>
    <col min="3331" max="3331" width="21.42578125" style="46" customWidth="1"/>
    <col min="3332" max="3335" width="20.7109375" style="46" customWidth="1"/>
    <col min="3336" max="3336" width="5.7109375" style="46" customWidth="1"/>
    <col min="3337" max="3337" width="4.42578125" style="46" customWidth="1"/>
    <col min="3338" max="3338" width="13" style="46" bestFit="1" customWidth="1"/>
    <col min="3339" max="3339" width="13" style="46" customWidth="1"/>
    <col min="3340" max="3340" width="14.85546875" style="46" customWidth="1"/>
    <col min="3341" max="3584" width="11.5703125" style="46"/>
    <col min="3585" max="3585" width="1.7109375" style="46" customWidth="1"/>
    <col min="3586" max="3586" width="58.7109375" style="46" customWidth="1"/>
    <col min="3587" max="3587" width="21.42578125" style="46" customWidth="1"/>
    <col min="3588" max="3591" width="20.7109375" style="46" customWidth="1"/>
    <col min="3592" max="3592" width="5.7109375" style="46" customWidth="1"/>
    <col min="3593" max="3593" width="4.42578125" style="46" customWidth="1"/>
    <col min="3594" max="3594" width="13" style="46" bestFit="1" customWidth="1"/>
    <col min="3595" max="3595" width="13" style="46" customWidth="1"/>
    <col min="3596" max="3596" width="14.85546875" style="46" customWidth="1"/>
    <col min="3597" max="3840" width="11.5703125" style="46"/>
    <col min="3841" max="3841" width="1.7109375" style="46" customWidth="1"/>
    <col min="3842" max="3842" width="58.7109375" style="46" customWidth="1"/>
    <col min="3843" max="3843" width="21.42578125" style="46" customWidth="1"/>
    <col min="3844" max="3847" width="20.7109375" style="46" customWidth="1"/>
    <col min="3848" max="3848" width="5.7109375" style="46" customWidth="1"/>
    <col min="3849" max="3849" width="4.42578125" style="46" customWidth="1"/>
    <col min="3850" max="3850" width="13" style="46" bestFit="1" customWidth="1"/>
    <col min="3851" max="3851" width="13" style="46" customWidth="1"/>
    <col min="3852" max="3852" width="14.85546875" style="46" customWidth="1"/>
    <col min="3853" max="4096" width="11.5703125" style="46"/>
    <col min="4097" max="4097" width="1.7109375" style="46" customWidth="1"/>
    <col min="4098" max="4098" width="58.7109375" style="46" customWidth="1"/>
    <col min="4099" max="4099" width="21.42578125" style="46" customWidth="1"/>
    <col min="4100" max="4103" width="20.7109375" style="46" customWidth="1"/>
    <col min="4104" max="4104" width="5.7109375" style="46" customWidth="1"/>
    <col min="4105" max="4105" width="4.42578125" style="46" customWidth="1"/>
    <col min="4106" max="4106" width="13" style="46" bestFit="1" customWidth="1"/>
    <col min="4107" max="4107" width="13" style="46" customWidth="1"/>
    <col min="4108" max="4108" width="14.85546875" style="46" customWidth="1"/>
    <col min="4109" max="4352" width="11.5703125" style="46"/>
    <col min="4353" max="4353" width="1.7109375" style="46" customWidth="1"/>
    <col min="4354" max="4354" width="58.7109375" style="46" customWidth="1"/>
    <col min="4355" max="4355" width="21.42578125" style="46" customWidth="1"/>
    <col min="4356" max="4359" width="20.7109375" style="46" customWidth="1"/>
    <col min="4360" max="4360" width="5.7109375" style="46" customWidth="1"/>
    <col min="4361" max="4361" width="4.42578125" style="46" customWidth="1"/>
    <col min="4362" max="4362" width="13" style="46" bestFit="1" customWidth="1"/>
    <col min="4363" max="4363" width="13" style="46" customWidth="1"/>
    <col min="4364" max="4364" width="14.85546875" style="46" customWidth="1"/>
    <col min="4365" max="4608" width="11.5703125" style="46"/>
    <col min="4609" max="4609" width="1.7109375" style="46" customWidth="1"/>
    <col min="4610" max="4610" width="58.7109375" style="46" customWidth="1"/>
    <col min="4611" max="4611" width="21.42578125" style="46" customWidth="1"/>
    <col min="4612" max="4615" width="20.7109375" style="46" customWidth="1"/>
    <col min="4616" max="4616" width="5.7109375" style="46" customWidth="1"/>
    <col min="4617" max="4617" width="4.42578125" style="46" customWidth="1"/>
    <col min="4618" max="4618" width="13" style="46" bestFit="1" customWidth="1"/>
    <col min="4619" max="4619" width="13" style="46" customWidth="1"/>
    <col min="4620" max="4620" width="14.85546875" style="46" customWidth="1"/>
    <col min="4621" max="4864" width="11.5703125" style="46"/>
    <col min="4865" max="4865" width="1.7109375" style="46" customWidth="1"/>
    <col min="4866" max="4866" width="58.7109375" style="46" customWidth="1"/>
    <col min="4867" max="4867" width="21.42578125" style="46" customWidth="1"/>
    <col min="4868" max="4871" width="20.7109375" style="46" customWidth="1"/>
    <col min="4872" max="4872" width="5.7109375" style="46" customWidth="1"/>
    <col min="4873" max="4873" width="4.42578125" style="46" customWidth="1"/>
    <col min="4874" max="4874" width="13" style="46" bestFit="1" customWidth="1"/>
    <col min="4875" max="4875" width="13" style="46" customWidth="1"/>
    <col min="4876" max="4876" width="14.85546875" style="46" customWidth="1"/>
    <col min="4877" max="5120" width="11.5703125" style="46"/>
    <col min="5121" max="5121" width="1.7109375" style="46" customWidth="1"/>
    <col min="5122" max="5122" width="58.7109375" style="46" customWidth="1"/>
    <col min="5123" max="5123" width="21.42578125" style="46" customWidth="1"/>
    <col min="5124" max="5127" width="20.7109375" style="46" customWidth="1"/>
    <col min="5128" max="5128" width="5.7109375" style="46" customWidth="1"/>
    <col min="5129" max="5129" width="4.42578125" style="46" customWidth="1"/>
    <col min="5130" max="5130" width="13" style="46" bestFit="1" customWidth="1"/>
    <col min="5131" max="5131" width="13" style="46" customWidth="1"/>
    <col min="5132" max="5132" width="14.85546875" style="46" customWidth="1"/>
    <col min="5133" max="5376" width="11.5703125" style="46"/>
    <col min="5377" max="5377" width="1.7109375" style="46" customWidth="1"/>
    <col min="5378" max="5378" width="58.7109375" style="46" customWidth="1"/>
    <col min="5379" max="5379" width="21.42578125" style="46" customWidth="1"/>
    <col min="5380" max="5383" width="20.7109375" style="46" customWidth="1"/>
    <col min="5384" max="5384" width="5.7109375" style="46" customWidth="1"/>
    <col min="5385" max="5385" width="4.42578125" style="46" customWidth="1"/>
    <col min="5386" max="5386" width="13" style="46" bestFit="1" customWidth="1"/>
    <col min="5387" max="5387" width="13" style="46" customWidth="1"/>
    <col min="5388" max="5388" width="14.85546875" style="46" customWidth="1"/>
    <col min="5389" max="5632" width="11.5703125" style="46"/>
    <col min="5633" max="5633" width="1.7109375" style="46" customWidth="1"/>
    <col min="5634" max="5634" width="58.7109375" style="46" customWidth="1"/>
    <col min="5635" max="5635" width="21.42578125" style="46" customWidth="1"/>
    <col min="5636" max="5639" width="20.7109375" style="46" customWidth="1"/>
    <col min="5640" max="5640" width="5.7109375" style="46" customWidth="1"/>
    <col min="5641" max="5641" width="4.42578125" style="46" customWidth="1"/>
    <col min="5642" max="5642" width="13" style="46" bestFit="1" customWidth="1"/>
    <col min="5643" max="5643" width="13" style="46" customWidth="1"/>
    <col min="5644" max="5644" width="14.85546875" style="46" customWidth="1"/>
    <col min="5645" max="5888" width="11.5703125" style="46"/>
    <col min="5889" max="5889" width="1.7109375" style="46" customWidth="1"/>
    <col min="5890" max="5890" width="58.7109375" style="46" customWidth="1"/>
    <col min="5891" max="5891" width="21.42578125" style="46" customWidth="1"/>
    <col min="5892" max="5895" width="20.7109375" style="46" customWidth="1"/>
    <col min="5896" max="5896" width="5.7109375" style="46" customWidth="1"/>
    <col min="5897" max="5897" width="4.42578125" style="46" customWidth="1"/>
    <col min="5898" max="5898" width="13" style="46" bestFit="1" customWidth="1"/>
    <col min="5899" max="5899" width="13" style="46" customWidth="1"/>
    <col min="5900" max="5900" width="14.85546875" style="46" customWidth="1"/>
    <col min="5901" max="6144" width="11.5703125" style="46"/>
    <col min="6145" max="6145" width="1.7109375" style="46" customWidth="1"/>
    <col min="6146" max="6146" width="58.7109375" style="46" customWidth="1"/>
    <col min="6147" max="6147" width="21.42578125" style="46" customWidth="1"/>
    <col min="6148" max="6151" width="20.7109375" style="46" customWidth="1"/>
    <col min="6152" max="6152" width="5.7109375" style="46" customWidth="1"/>
    <col min="6153" max="6153" width="4.42578125" style="46" customWidth="1"/>
    <col min="6154" max="6154" width="13" style="46" bestFit="1" customWidth="1"/>
    <col min="6155" max="6155" width="13" style="46" customWidth="1"/>
    <col min="6156" max="6156" width="14.85546875" style="46" customWidth="1"/>
    <col min="6157" max="6400" width="11.5703125" style="46"/>
    <col min="6401" max="6401" width="1.7109375" style="46" customWidth="1"/>
    <col min="6402" max="6402" width="58.7109375" style="46" customWidth="1"/>
    <col min="6403" max="6403" width="21.42578125" style="46" customWidth="1"/>
    <col min="6404" max="6407" width="20.7109375" style="46" customWidth="1"/>
    <col min="6408" max="6408" width="5.7109375" style="46" customWidth="1"/>
    <col min="6409" max="6409" width="4.42578125" style="46" customWidth="1"/>
    <col min="6410" max="6410" width="13" style="46" bestFit="1" customWidth="1"/>
    <col min="6411" max="6411" width="13" style="46" customWidth="1"/>
    <col min="6412" max="6412" width="14.85546875" style="46" customWidth="1"/>
    <col min="6413" max="6656" width="11.5703125" style="46"/>
    <col min="6657" max="6657" width="1.7109375" style="46" customWidth="1"/>
    <col min="6658" max="6658" width="58.7109375" style="46" customWidth="1"/>
    <col min="6659" max="6659" width="21.42578125" style="46" customWidth="1"/>
    <col min="6660" max="6663" width="20.7109375" style="46" customWidth="1"/>
    <col min="6664" max="6664" width="5.7109375" style="46" customWidth="1"/>
    <col min="6665" max="6665" width="4.42578125" style="46" customWidth="1"/>
    <col min="6666" max="6666" width="13" style="46" bestFit="1" customWidth="1"/>
    <col min="6667" max="6667" width="13" style="46" customWidth="1"/>
    <col min="6668" max="6668" width="14.85546875" style="46" customWidth="1"/>
    <col min="6669" max="6912" width="11.5703125" style="46"/>
    <col min="6913" max="6913" width="1.7109375" style="46" customWidth="1"/>
    <col min="6914" max="6914" width="58.7109375" style="46" customWidth="1"/>
    <col min="6915" max="6915" width="21.42578125" style="46" customWidth="1"/>
    <col min="6916" max="6919" width="20.7109375" style="46" customWidth="1"/>
    <col min="6920" max="6920" width="5.7109375" style="46" customWidth="1"/>
    <col min="6921" max="6921" width="4.42578125" style="46" customWidth="1"/>
    <col min="6922" max="6922" width="13" style="46" bestFit="1" customWidth="1"/>
    <col min="6923" max="6923" width="13" style="46" customWidth="1"/>
    <col min="6924" max="6924" width="14.85546875" style="46" customWidth="1"/>
    <col min="6925" max="7168" width="11.5703125" style="46"/>
    <col min="7169" max="7169" width="1.7109375" style="46" customWidth="1"/>
    <col min="7170" max="7170" width="58.7109375" style="46" customWidth="1"/>
    <col min="7171" max="7171" width="21.42578125" style="46" customWidth="1"/>
    <col min="7172" max="7175" width="20.7109375" style="46" customWidth="1"/>
    <col min="7176" max="7176" width="5.7109375" style="46" customWidth="1"/>
    <col min="7177" max="7177" width="4.42578125" style="46" customWidth="1"/>
    <col min="7178" max="7178" width="13" style="46" bestFit="1" customWidth="1"/>
    <col min="7179" max="7179" width="13" style="46" customWidth="1"/>
    <col min="7180" max="7180" width="14.85546875" style="46" customWidth="1"/>
    <col min="7181" max="7424" width="11.5703125" style="46"/>
    <col min="7425" max="7425" width="1.7109375" style="46" customWidth="1"/>
    <col min="7426" max="7426" width="58.7109375" style="46" customWidth="1"/>
    <col min="7427" max="7427" width="21.42578125" style="46" customWidth="1"/>
    <col min="7428" max="7431" width="20.7109375" style="46" customWidth="1"/>
    <col min="7432" max="7432" width="5.7109375" style="46" customWidth="1"/>
    <col min="7433" max="7433" width="4.42578125" style="46" customWidth="1"/>
    <col min="7434" max="7434" width="13" style="46" bestFit="1" customWidth="1"/>
    <col min="7435" max="7435" width="13" style="46" customWidth="1"/>
    <col min="7436" max="7436" width="14.85546875" style="46" customWidth="1"/>
    <col min="7437" max="7680" width="11.5703125" style="46"/>
    <col min="7681" max="7681" width="1.7109375" style="46" customWidth="1"/>
    <col min="7682" max="7682" width="58.7109375" style="46" customWidth="1"/>
    <col min="7683" max="7683" width="21.42578125" style="46" customWidth="1"/>
    <col min="7684" max="7687" width="20.7109375" style="46" customWidth="1"/>
    <col min="7688" max="7688" width="5.7109375" style="46" customWidth="1"/>
    <col min="7689" max="7689" width="4.42578125" style="46" customWidth="1"/>
    <col min="7690" max="7690" width="13" style="46" bestFit="1" customWidth="1"/>
    <col min="7691" max="7691" width="13" style="46" customWidth="1"/>
    <col min="7692" max="7692" width="14.85546875" style="46" customWidth="1"/>
    <col min="7693" max="7936" width="11.5703125" style="46"/>
    <col min="7937" max="7937" width="1.7109375" style="46" customWidth="1"/>
    <col min="7938" max="7938" width="58.7109375" style="46" customWidth="1"/>
    <col min="7939" max="7939" width="21.42578125" style="46" customWidth="1"/>
    <col min="7940" max="7943" width="20.7109375" style="46" customWidth="1"/>
    <col min="7944" max="7944" width="5.7109375" style="46" customWidth="1"/>
    <col min="7945" max="7945" width="4.42578125" style="46" customWidth="1"/>
    <col min="7946" max="7946" width="13" style="46" bestFit="1" customWidth="1"/>
    <col min="7947" max="7947" width="13" style="46" customWidth="1"/>
    <col min="7948" max="7948" width="14.85546875" style="46" customWidth="1"/>
    <col min="7949" max="8192" width="11.5703125" style="46"/>
    <col min="8193" max="8193" width="1.7109375" style="46" customWidth="1"/>
    <col min="8194" max="8194" width="58.7109375" style="46" customWidth="1"/>
    <col min="8195" max="8195" width="21.42578125" style="46" customWidth="1"/>
    <col min="8196" max="8199" width="20.7109375" style="46" customWidth="1"/>
    <col min="8200" max="8200" width="5.7109375" style="46" customWidth="1"/>
    <col min="8201" max="8201" width="4.42578125" style="46" customWidth="1"/>
    <col min="8202" max="8202" width="13" style="46" bestFit="1" customWidth="1"/>
    <col min="8203" max="8203" width="13" style="46" customWidth="1"/>
    <col min="8204" max="8204" width="14.85546875" style="46" customWidth="1"/>
    <col min="8205" max="8448" width="11.5703125" style="46"/>
    <col min="8449" max="8449" width="1.7109375" style="46" customWidth="1"/>
    <col min="8450" max="8450" width="58.7109375" style="46" customWidth="1"/>
    <col min="8451" max="8451" width="21.42578125" style="46" customWidth="1"/>
    <col min="8452" max="8455" width="20.7109375" style="46" customWidth="1"/>
    <col min="8456" max="8456" width="5.7109375" style="46" customWidth="1"/>
    <col min="8457" max="8457" width="4.42578125" style="46" customWidth="1"/>
    <col min="8458" max="8458" width="13" style="46" bestFit="1" customWidth="1"/>
    <col min="8459" max="8459" width="13" style="46" customWidth="1"/>
    <col min="8460" max="8460" width="14.85546875" style="46" customWidth="1"/>
    <col min="8461" max="8704" width="11.5703125" style="46"/>
    <col min="8705" max="8705" width="1.7109375" style="46" customWidth="1"/>
    <col min="8706" max="8706" width="58.7109375" style="46" customWidth="1"/>
    <col min="8707" max="8707" width="21.42578125" style="46" customWidth="1"/>
    <col min="8708" max="8711" width="20.7109375" style="46" customWidth="1"/>
    <col min="8712" max="8712" width="5.7109375" style="46" customWidth="1"/>
    <col min="8713" max="8713" width="4.42578125" style="46" customWidth="1"/>
    <col min="8714" max="8714" width="13" style="46" bestFit="1" customWidth="1"/>
    <col min="8715" max="8715" width="13" style="46" customWidth="1"/>
    <col min="8716" max="8716" width="14.85546875" style="46" customWidth="1"/>
    <col min="8717" max="8960" width="11.5703125" style="46"/>
    <col min="8961" max="8961" width="1.7109375" style="46" customWidth="1"/>
    <col min="8962" max="8962" width="58.7109375" style="46" customWidth="1"/>
    <col min="8963" max="8963" width="21.42578125" style="46" customWidth="1"/>
    <col min="8964" max="8967" width="20.7109375" style="46" customWidth="1"/>
    <col min="8968" max="8968" width="5.7109375" style="46" customWidth="1"/>
    <col min="8969" max="8969" width="4.42578125" style="46" customWidth="1"/>
    <col min="8970" max="8970" width="13" style="46" bestFit="1" customWidth="1"/>
    <col min="8971" max="8971" width="13" style="46" customWidth="1"/>
    <col min="8972" max="8972" width="14.85546875" style="46" customWidth="1"/>
    <col min="8973" max="9216" width="11.5703125" style="46"/>
    <col min="9217" max="9217" width="1.7109375" style="46" customWidth="1"/>
    <col min="9218" max="9218" width="58.7109375" style="46" customWidth="1"/>
    <col min="9219" max="9219" width="21.42578125" style="46" customWidth="1"/>
    <col min="9220" max="9223" width="20.7109375" style="46" customWidth="1"/>
    <col min="9224" max="9224" width="5.7109375" style="46" customWidth="1"/>
    <col min="9225" max="9225" width="4.42578125" style="46" customWidth="1"/>
    <col min="9226" max="9226" width="13" style="46" bestFit="1" customWidth="1"/>
    <col min="9227" max="9227" width="13" style="46" customWidth="1"/>
    <col min="9228" max="9228" width="14.85546875" style="46" customWidth="1"/>
    <col min="9229" max="9472" width="11.5703125" style="46"/>
    <col min="9473" max="9473" width="1.7109375" style="46" customWidth="1"/>
    <col min="9474" max="9474" width="58.7109375" style="46" customWidth="1"/>
    <col min="9475" max="9475" width="21.42578125" style="46" customWidth="1"/>
    <col min="9476" max="9479" width="20.7109375" style="46" customWidth="1"/>
    <col min="9480" max="9480" width="5.7109375" style="46" customWidth="1"/>
    <col min="9481" max="9481" width="4.42578125" style="46" customWidth="1"/>
    <col min="9482" max="9482" width="13" style="46" bestFit="1" customWidth="1"/>
    <col min="9483" max="9483" width="13" style="46" customWidth="1"/>
    <col min="9484" max="9484" width="14.85546875" style="46" customWidth="1"/>
    <col min="9485" max="9728" width="11.5703125" style="46"/>
    <col min="9729" max="9729" width="1.7109375" style="46" customWidth="1"/>
    <col min="9730" max="9730" width="58.7109375" style="46" customWidth="1"/>
    <col min="9731" max="9731" width="21.42578125" style="46" customWidth="1"/>
    <col min="9732" max="9735" width="20.7109375" style="46" customWidth="1"/>
    <col min="9736" max="9736" width="5.7109375" style="46" customWidth="1"/>
    <col min="9737" max="9737" width="4.42578125" style="46" customWidth="1"/>
    <col min="9738" max="9738" width="13" style="46" bestFit="1" customWidth="1"/>
    <col min="9739" max="9739" width="13" style="46" customWidth="1"/>
    <col min="9740" max="9740" width="14.85546875" style="46" customWidth="1"/>
    <col min="9741" max="9984" width="11.5703125" style="46"/>
    <col min="9985" max="9985" width="1.7109375" style="46" customWidth="1"/>
    <col min="9986" max="9986" width="58.7109375" style="46" customWidth="1"/>
    <col min="9987" max="9987" width="21.42578125" style="46" customWidth="1"/>
    <col min="9988" max="9991" width="20.7109375" style="46" customWidth="1"/>
    <col min="9992" max="9992" width="5.7109375" style="46" customWidth="1"/>
    <col min="9993" max="9993" width="4.42578125" style="46" customWidth="1"/>
    <col min="9994" max="9994" width="13" style="46" bestFit="1" customWidth="1"/>
    <col min="9995" max="9995" width="13" style="46" customWidth="1"/>
    <col min="9996" max="9996" width="14.85546875" style="46" customWidth="1"/>
    <col min="9997" max="10240" width="11.5703125" style="46"/>
    <col min="10241" max="10241" width="1.7109375" style="46" customWidth="1"/>
    <col min="10242" max="10242" width="58.7109375" style="46" customWidth="1"/>
    <col min="10243" max="10243" width="21.42578125" style="46" customWidth="1"/>
    <col min="10244" max="10247" width="20.7109375" style="46" customWidth="1"/>
    <col min="10248" max="10248" width="5.7109375" style="46" customWidth="1"/>
    <col min="10249" max="10249" width="4.42578125" style="46" customWidth="1"/>
    <col min="10250" max="10250" width="13" style="46" bestFit="1" customWidth="1"/>
    <col min="10251" max="10251" width="13" style="46" customWidth="1"/>
    <col min="10252" max="10252" width="14.85546875" style="46" customWidth="1"/>
    <col min="10253" max="10496" width="11.5703125" style="46"/>
    <col min="10497" max="10497" width="1.7109375" style="46" customWidth="1"/>
    <col min="10498" max="10498" width="58.7109375" style="46" customWidth="1"/>
    <col min="10499" max="10499" width="21.42578125" style="46" customWidth="1"/>
    <col min="10500" max="10503" width="20.7109375" style="46" customWidth="1"/>
    <col min="10504" max="10504" width="5.7109375" style="46" customWidth="1"/>
    <col min="10505" max="10505" width="4.42578125" style="46" customWidth="1"/>
    <col min="10506" max="10506" width="13" style="46" bestFit="1" customWidth="1"/>
    <col min="10507" max="10507" width="13" style="46" customWidth="1"/>
    <col min="10508" max="10508" width="14.85546875" style="46" customWidth="1"/>
    <col min="10509" max="10752" width="11.5703125" style="46"/>
    <col min="10753" max="10753" width="1.7109375" style="46" customWidth="1"/>
    <col min="10754" max="10754" width="58.7109375" style="46" customWidth="1"/>
    <col min="10755" max="10755" width="21.42578125" style="46" customWidth="1"/>
    <col min="10756" max="10759" width="20.7109375" style="46" customWidth="1"/>
    <col min="10760" max="10760" width="5.7109375" style="46" customWidth="1"/>
    <col min="10761" max="10761" width="4.42578125" style="46" customWidth="1"/>
    <col min="10762" max="10762" width="13" style="46" bestFit="1" customWidth="1"/>
    <col min="10763" max="10763" width="13" style="46" customWidth="1"/>
    <col min="10764" max="10764" width="14.85546875" style="46" customWidth="1"/>
    <col min="10765" max="11008" width="11.5703125" style="46"/>
    <col min="11009" max="11009" width="1.7109375" style="46" customWidth="1"/>
    <col min="11010" max="11010" width="58.7109375" style="46" customWidth="1"/>
    <col min="11011" max="11011" width="21.42578125" style="46" customWidth="1"/>
    <col min="11012" max="11015" width="20.7109375" style="46" customWidth="1"/>
    <col min="11016" max="11016" width="5.7109375" style="46" customWidth="1"/>
    <col min="11017" max="11017" width="4.42578125" style="46" customWidth="1"/>
    <col min="11018" max="11018" width="13" style="46" bestFit="1" customWidth="1"/>
    <col min="11019" max="11019" width="13" style="46" customWidth="1"/>
    <col min="11020" max="11020" width="14.85546875" style="46" customWidth="1"/>
    <col min="11021" max="11264" width="11.5703125" style="46"/>
    <col min="11265" max="11265" width="1.7109375" style="46" customWidth="1"/>
    <col min="11266" max="11266" width="58.7109375" style="46" customWidth="1"/>
    <col min="11267" max="11267" width="21.42578125" style="46" customWidth="1"/>
    <col min="11268" max="11271" width="20.7109375" style="46" customWidth="1"/>
    <col min="11272" max="11272" width="5.7109375" style="46" customWidth="1"/>
    <col min="11273" max="11273" width="4.42578125" style="46" customWidth="1"/>
    <col min="11274" max="11274" width="13" style="46" bestFit="1" customWidth="1"/>
    <col min="11275" max="11275" width="13" style="46" customWidth="1"/>
    <col min="11276" max="11276" width="14.85546875" style="46" customWidth="1"/>
    <col min="11277" max="11520" width="11.5703125" style="46"/>
    <col min="11521" max="11521" width="1.7109375" style="46" customWidth="1"/>
    <col min="11522" max="11522" width="58.7109375" style="46" customWidth="1"/>
    <col min="11523" max="11523" width="21.42578125" style="46" customWidth="1"/>
    <col min="11524" max="11527" width="20.7109375" style="46" customWidth="1"/>
    <col min="11528" max="11528" width="5.7109375" style="46" customWidth="1"/>
    <col min="11529" max="11529" width="4.42578125" style="46" customWidth="1"/>
    <col min="11530" max="11530" width="13" style="46" bestFit="1" customWidth="1"/>
    <col min="11531" max="11531" width="13" style="46" customWidth="1"/>
    <col min="11532" max="11532" width="14.85546875" style="46" customWidth="1"/>
    <col min="11533" max="11776" width="11.5703125" style="46"/>
    <col min="11777" max="11777" width="1.7109375" style="46" customWidth="1"/>
    <col min="11778" max="11778" width="58.7109375" style="46" customWidth="1"/>
    <col min="11779" max="11779" width="21.42578125" style="46" customWidth="1"/>
    <col min="11780" max="11783" width="20.7109375" style="46" customWidth="1"/>
    <col min="11784" max="11784" width="5.7109375" style="46" customWidth="1"/>
    <col min="11785" max="11785" width="4.42578125" style="46" customWidth="1"/>
    <col min="11786" max="11786" width="13" style="46" bestFit="1" customWidth="1"/>
    <col min="11787" max="11787" width="13" style="46" customWidth="1"/>
    <col min="11788" max="11788" width="14.85546875" style="46" customWidth="1"/>
    <col min="11789" max="12032" width="11.5703125" style="46"/>
    <col min="12033" max="12033" width="1.7109375" style="46" customWidth="1"/>
    <col min="12034" max="12034" width="58.7109375" style="46" customWidth="1"/>
    <col min="12035" max="12035" width="21.42578125" style="46" customWidth="1"/>
    <col min="12036" max="12039" width="20.7109375" style="46" customWidth="1"/>
    <col min="12040" max="12040" width="5.7109375" style="46" customWidth="1"/>
    <col min="12041" max="12041" width="4.42578125" style="46" customWidth="1"/>
    <col min="12042" max="12042" width="13" style="46" bestFit="1" customWidth="1"/>
    <col min="12043" max="12043" width="13" style="46" customWidth="1"/>
    <col min="12044" max="12044" width="14.85546875" style="46" customWidth="1"/>
    <col min="12045" max="12288" width="11.5703125" style="46"/>
    <col min="12289" max="12289" width="1.7109375" style="46" customWidth="1"/>
    <col min="12290" max="12290" width="58.7109375" style="46" customWidth="1"/>
    <col min="12291" max="12291" width="21.42578125" style="46" customWidth="1"/>
    <col min="12292" max="12295" width="20.7109375" style="46" customWidth="1"/>
    <col min="12296" max="12296" width="5.7109375" style="46" customWidth="1"/>
    <col min="12297" max="12297" width="4.42578125" style="46" customWidth="1"/>
    <col min="12298" max="12298" width="13" style="46" bestFit="1" customWidth="1"/>
    <col min="12299" max="12299" width="13" style="46" customWidth="1"/>
    <col min="12300" max="12300" width="14.85546875" style="46" customWidth="1"/>
    <col min="12301" max="12544" width="11.5703125" style="46"/>
    <col min="12545" max="12545" width="1.7109375" style="46" customWidth="1"/>
    <col min="12546" max="12546" width="58.7109375" style="46" customWidth="1"/>
    <col min="12547" max="12547" width="21.42578125" style="46" customWidth="1"/>
    <col min="12548" max="12551" width="20.7109375" style="46" customWidth="1"/>
    <col min="12552" max="12552" width="5.7109375" style="46" customWidth="1"/>
    <col min="12553" max="12553" width="4.42578125" style="46" customWidth="1"/>
    <col min="12554" max="12554" width="13" style="46" bestFit="1" customWidth="1"/>
    <col min="12555" max="12555" width="13" style="46" customWidth="1"/>
    <col min="12556" max="12556" width="14.85546875" style="46" customWidth="1"/>
    <col min="12557" max="12800" width="11.5703125" style="46"/>
    <col min="12801" max="12801" width="1.7109375" style="46" customWidth="1"/>
    <col min="12802" max="12802" width="58.7109375" style="46" customWidth="1"/>
    <col min="12803" max="12803" width="21.42578125" style="46" customWidth="1"/>
    <col min="12804" max="12807" width="20.7109375" style="46" customWidth="1"/>
    <col min="12808" max="12808" width="5.7109375" style="46" customWidth="1"/>
    <col min="12809" max="12809" width="4.42578125" style="46" customWidth="1"/>
    <col min="12810" max="12810" width="13" style="46" bestFit="1" customWidth="1"/>
    <col min="12811" max="12811" width="13" style="46" customWidth="1"/>
    <col min="12812" max="12812" width="14.85546875" style="46" customWidth="1"/>
    <col min="12813" max="13056" width="11.5703125" style="46"/>
    <col min="13057" max="13057" width="1.7109375" style="46" customWidth="1"/>
    <col min="13058" max="13058" width="58.7109375" style="46" customWidth="1"/>
    <col min="13059" max="13059" width="21.42578125" style="46" customWidth="1"/>
    <col min="13060" max="13063" width="20.7109375" style="46" customWidth="1"/>
    <col min="13064" max="13064" width="5.7109375" style="46" customWidth="1"/>
    <col min="13065" max="13065" width="4.42578125" style="46" customWidth="1"/>
    <col min="13066" max="13066" width="13" style="46" bestFit="1" customWidth="1"/>
    <col min="13067" max="13067" width="13" style="46" customWidth="1"/>
    <col min="13068" max="13068" width="14.85546875" style="46" customWidth="1"/>
    <col min="13069" max="13312" width="11.5703125" style="46"/>
    <col min="13313" max="13313" width="1.7109375" style="46" customWidth="1"/>
    <col min="13314" max="13314" width="58.7109375" style="46" customWidth="1"/>
    <col min="13315" max="13315" width="21.42578125" style="46" customWidth="1"/>
    <col min="13316" max="13319" width="20.7109375" style="46" customWidth="1"/>
    <col min="13320" max="13320" width="5.7109375" style="46" customWidth="1"/>
    <col min="13321" max="13321" width="4.42578125" style="46" customWidth="1"/>
    <col min="13322" max="13322" width="13" style="46" bestFit="1" customWidth="1"/>
    <col min="13323" max="13323" width="13" style="46" customWidth="1"/>
    <col min="13324" max="13324" width="14.85546875" style="46" customWidth="1"/>
    <col min="13325" max="13568" width="11.5703125" style="46"/>
    <col min="13569" max="13569" width="1.7109375" style="46" customWidth="1"/>
    <col min="13570" max="13570" width="58.7109375" style="46" customWidth="1"/>
    <col min="13571" max="13571" width="21.42578125" style="46" customWidth="1"/>
    <col min="13572" max="13575" width="20.7109375" style="46" customWidth="1"/>
    <col min="13576" max="13576" width="5.7109375" style="46" customWidth="1"/>
    <col min="13577" max="13577" width="4.42578125" style="46" customWidth="1"/>
    <col min="13578" max="13578" width="13" style="46" bestFit="1" customWidth="1"/>
    <col min="13579" max="13579" width="13" style="46" customWidth="1"/>
    <col min="13580" max="13580" width="14.85546875" style="46" customWidth="1"/>
    <col min="13581" max="13824" width="11.5703125" style="46"/>
    <col min="13825" max="13825" width="1.7109375" style="46" customWidth="1"/>
    <col min="13826" max="13826" width="58.7109375" style="46" customWidth="1"/>
    <col min="13827" max="13827" width="21.42578125" style="46" customWidth="1"/>
    <col min="13828" max="13831" width="20.7109375" style="46" customWidth="1"/>
    <col min="13832" max="13832" width="5.7109375" style="46" customWidth="1"/>
    <col min="13833" max="13833" width="4.42578125" style="46" customWidth="1"/>
    <col min="13834" max="13834" width="13" style="46" bestFit="1" customWidth="1"/>
    <col min="13835" max="13835" width="13" style="46" customWidth="1"/>
    <col min="13836" max="13836" width="14.85546875" style="46" customWidth="1"/>
    <col min="13837" max="14080" width="11.5703125" style="46"/>
    <col min="14081" max="14081" width="1.7109375" style="46" customWidth="1"/>
    <col min="14082" max="14082" width="58.7109375" style="46" customWidth="1"/>
    <col min="14083" max="14083" width="21.42578125" style="46" customWidth="1"/>
    <col min="14084" max="14087" width="20.7109375" style="46" customWidth="1"/>
    <col min="14088" max="14088" width="5.7109375" style="46" customWidth="1"/>
    <col min="14089" max="14089" width="4.42578125" style="46" customWidth="1"/>
    <col min="14090" max="14090" width="13" style="46" bestFit="1" customWidth="1"/>
    <col min="14091" max="14091" width="13" style="46" customWidth="1"/>
    <col min="14092" max="14092" width="14.85546875" style="46" customWidth="1"/>
    <col min="14093" max="14336" width="11.5703125" style="46"/>
    <col min="14337" max="14337" width="1.7109375" style="46" customWidth="1"/>
    <col min="14338" max="14338" width="58.7109375" style="46" customWidth="1"/>
    <col min="14339" max="14339" width="21.42578125" style="46" customWidth="1"/>
    <col min="14340" max="14343" width="20.7109375" style="46" customWidth="1"/>
    <col min="14344" max="14344" width="5.7109375" style="46" customWidth="1"/>
    <col min="14345" max="14345" width="4.42578125" style="46" customWidth="1"/>
    <col min="14346" max="14346" width="13" style="46" bestFit="1" customWidth="1"/>
    <col min="14347" max="14347" width="13" style="46" customWidth="1"/>
    <col min="14348" max="14348" width="14.85546875" style="46" customWidth="1"/>
    <col min="14349" max="14592" width="11.5703125" style="46"/>
    <col min="14593" max="14593" width="1.7109375" style="46" customWidth="1"/>
    <col min="14594" max="14594" width="58.7109375" style="46" customWidth="1"/>
    <col min="14595" max="14595" width="21.42578125" style="46" customWidth="1"/>
    <col min="14596" max="14599" width="20.7109375" style="46" customWidth="1"/>
    <col min="14600" max="14600" width="5.7109375" style="46" customWidth="1"/>
    <col min="14601" max="14601" width="4.42578125" style="46" customWidth="1"/>
    <col min="14602" max="14602" width="13" style="46" bestFit="1" customWidth="1"/>
    <col min="14603" max="14603" width="13" style="46" customWidth="1"/>
    <col min="14604" max="14604" width="14.85546875" style="46" customWidth="1"/>
    <col min="14605" max="14848" width="11.5703125" style="46"/>
    <col min="14849" max="14849" width="1.7109375" style="46" customWidth="1"/>
    <col min="14850" max="14850" width="58.7109375" style="46" customWidth="1"/>
    <col min="14851" max="14851" width="21.42578125" style="46" customWidth="1"/>
    <col min="14852" max="14855" width="20.7109375" style="46" customWidth="1"/>
    <col min="14856" max="14856" width="5.7109375" style="46" customWidth="1"/>
    <col min="14857" max="14857" width="4.42578125" style="46" customWidth="1"/>
    <col min="14858" max="14858" width="13" style="46" bestFit="1" customWidth="1"/>
    <col min="14859" max="14859" width="13" style="46" customWidth="1"/>
    <col min="14860" max="14860" width="14.85546875" style="46" customWidth="1"/>
    <col min="14861" max="15104" width="11.5703125" style="46"/>
    <col min="15105" max="15105" width="1.7109375" style="46" customWidth="1"/>
    <col min="15106" max="15106" width="58.7109375" style="46" customWidth="1"/>
    <col min="15107" max="15107" width="21.42578125" style="46" customWidth="1"/>
    <col min="15108" max="15111" width="20.7109375" style="46" customWidth="1"/>
    <col min="15112" max="15112" width="5.7109375" style="46" customWidth="1"/>
    <col min="15113" max="15113" width="4.42578125" style="46" customWidth="1"/>
    <col min="15114" max="15114" width="13" style="46" bestFit="1" customWidth="1"/>
    <col min="15115" max="15115" width="13" style="46" customWidth="1"/>
    <col min="15116" max="15116" width="14.85546875" style="46" customWidth="1"/>
    <col min="15117" max="15360" width="11.5703125" style="46"/>
    <col min="15361" max="15361" width="1.7109375" style="46" customWidth="1"/>
    <col min="15362" max="15362" width="58.7109375" style="46" customWidth="1"/>
    <col min="15363" max="15363" width="21.42578125" style="46" customWidth="1"/>
    <col min="15364" max="15367" width="20.7109375" style="46" customWidth="1"/>
    <col min="15368" max="15368" width="5.7109375" style="46" customWidth="1"/>
    <col min="15369" max="15369" width="4.42578125" style="46" customWidth="1"/>
    <col min="15370" max="15370" width="13" style="46" bestFit="1" customWidth="1"/>
    <col min="15371" max="15371" width="13" style="46" customWidth="1"/>
    <col min="15372" max="15372" width="14.85546875" style="46" customWidth="1"/>
    <col min="15373" max="15616" width="11.5703125" style="46"/>
    <col min="15617" max="15617" width="1.7109375" style="46" customWidth="1"/>
    <col min="15618" max="15618" width="58.7109375" style="46" customWidth="1"/>
    <col min="15619" max="15619" width="21.42578125" style="46" customWidth="1"/>
    <col min="15620" max="15623" width="20.7109375" style="46" customWidth="1"/>
    <col min="15624" max="15624" width="5.7109375" style="46" customWidth="1"/>
    <col min="15625" max="15625" width="4.42578125" style="46" customWidth="1"/>
    <col min="15626" max="15626" width="13" style="46" bestFit="1" customWidth="1"/>
    <col min="15627" max="15627" width="13" style="46" customWidth="1"/>
    <col min="15628" max="15628" width="14.85546875" style="46" customWidth="1"/>
    <col min="15629" max="15872" width="11.5703125" style="46"/>
    <col min="15873" max="15873" width="1.7109375" style="46" customWidth="1"/>
    <col min="15874" max="15874" width="58.7109375" style="46" customWidth="1"/>
    <col min="15875" max="15875" width="21.42578125" style="46" customWidth="1"/>
    <col min="15876" max="15879" width="20.7109375" style="46" customWidth="1"/>
    <col min="15880" max="15880" width="5.7109375" style="46" customWidth="1"/>
    <col min="15881" max="15881" width="4.42578125" style="46" customWidth="1"/>
    <col min="15882" max="15882" width="13" style="46" bestFit="1" customWidth="1"/>
    <col min="15883" max="15883" width="13" style="46" customWidth="1"/>
    <col min="15884" max="15884" width="14.85546875" style="46" customWidth="1"/>
    <col min="15885" max="16128" width="11.5703125" style="46"/>
    <col min="16129" max="16129" width="1.7109375" style="46" customWidth="1"/>
    <col min="16130" max="16130" width="58.7109375" style="46" customWidth="1"/>
    <col min="16131" max="16131" width="21.42578125" style="46" customWidth="1"/>
    <col min="16132" max="16135" width="20.7109375" style="46" customWidth="1"/>
    <col min="16136" max="16136" width="5.7109375" style="46" customWidth="1"/>
    <col min="16137" max="16137" width="4.42578125" style="46" customWidth="1"/>
    <col min="16138" max="16138" width="13" style="46" bestFit="1" customWidth="1"/>
    <col min="16139" max="16139" width="13" style="46" customWidth="1"/>
    <col min="16140" max="16140" width="14.85546875" style="46" customWidth="1"/>
    <col min="16141" max="16384" width="11.5703125" style="46"/>
  </cols>
  <sheetData>
    <row r="1" spans="1:12" ht="17.25" customHeight="1" x14ac:dyDescent="0.2">
      <c r="F1" s="223" t="s">
        <v>117</v>
      </c>
      <c r="G1" s="149" t="s">
        <v>11</v>
      </c>
    </row>
    <row r="2" spans="1:12" ht="18" customHeight="1" x14ac:dyDescent="0.2">
      <c r="B2" s="48"/>
      <c r="C2" s="370" t="s">
        <v>194</v>
      </c>
      <c r="D2" s="370"/>
      <c r="E2" s="370"/>
      <c r="F2" s="223" t="s">
        <v>116</v>
      </c>
      <c r="G2" s="149" t="str">
        <f>Start!H3</f>
        <v>XXXXXX</v>
      </c>
    </row>
    <row r="3" spans="1:12" ht="18" customHeight="1" x14ac:dyDescent="0.2">
      <c r="B3" s="48"/>
      <c r="C3" s="370"/>
      <c r="D3" s="370"/>
      <c r="E3" s="370"/>
      <c r="F3" s="228" t="s">
        <v>97</v>
      </c>
      <c r="G3" s="157" t="str">
        <f>Start!H4</f>
        <v>jj.mm.aaaa</v>
      </c>
    </row>
    <row r="4" spans="1:12" ht="15.75" customHeight="1" x14ac:dyDescent="0.2">
      <c r="B4" s="53"/>
      <c r="C4" s="227" t="s">
        <v>216</v>
      </c>
      <c r="F4" s="51"/>
      <c r="G4" s="106"/>
    </row>
    <row r="5" spans="1:12" ht="13.5" customHeight="1" x14ac:dyDescent="0.3">
      <c r="B5" s="56"/>
      <c r="C5" s="49"/>
      <c r="F5" s="51"/>
      <c r="G5" s="117"/>
    </row>
    <row r="6" spans="1:12" ht="24.95" customHeight="1" x14ac:dyDescent="0.2">
      <c r="B6" s="181" t="s">
        <v>14</v>
      </c>
      <c r="F6" s="47"/>
      <c r="G6" s="287" t="s">
        <v>118</v>
      </c>
      <c r="H6" s="221"/>
    </row>
    <row r="7" spans="1:12" ht="18" x14ac:dyDescent="0.2">
      <c r="C7" s="108" t="str">
        <f>IF(G7="N","laisser vide s.v.p.","")</f>
        <v/>
      </c>
      <c r="D7" s="35" t="str">
        <f>IF(G7="N",IF(SUM(D15:G40)&gt;0,"ERROR","OK"),"")</f>
        <v/>
      </c>
      <c r="F7" s="231" t="s">
        <v>137</v>
      </c>
      <c r="G7" s="307" t="str">
        <f>IF(Start!$D$10="","",Start!$D$10)</f>
        <v>A</v>
      </c>
      <c r="H7" s="133">
        <v>50</v>
      </c>
    </row>
    <row r="8" spans="1:12" ht="18" x14ac:dyDescent="0.2">
      <c r="B8" s="108"/>
      <c r="C8" s="85"/>
      <c r="F8" s="231" t="s">
        <v>142</v>
      </c>
      <c r="G8" s="306" t="str">
        <f>IF(Start!$D$12="","",Start!$D$12)</f>
        <v>CHF</v>
      </c>
      <c r="H8" s="24">
        <v>51</v>
      </c>
    </row>
    <row r="9" spans="1:12" ht="18.75" customHeight="1" x14ac:dyDescent="0.2">
      <c r="B9" s="109"/>
      <c r="D9" s="105"/>
      <c r="E9" s="105"/>
      <c r="F9" s="105"/>
      <c r="G9" s="111"/>
    </row>
    <row r="10" spans="1:12" ht="65.099999999999994" customHeight="1" x14ac:dyDescent="0.2">
      <c r="B10" s="289" t="s">
        <v>183</v>
      </c>
      <c r="C10" s="290" t="s">
        <v>184</v>
      </c>
      <c r="D10" s="361" t="s">
        <v>261</v>
      </c>
      <c r="E10" s="362"/>
      <c r="F10" s="361" t="s">
        <v>195</v>
      </c>
      <c r="G10" s="362"/>
      <c r="H10" s="60"/>
    </row>
    <row r="11" spans="1:12" ht="12.75" customHeight="1" x14ac:dyDescent="0.2">
      <c r="B11" s="65"/>
      <c r="C11" s="112"/>
      <c r="D11" s="367" t="s">
        <v>16</v>
      </c>
      <c r="E11" s="348" t="s">
        <v>186</v>
      </c>
      <c r="F11" s="367" t="s">
        <v>16</v>
      </c>
      <c r="G11" s="348" t="s">
        <v>186</v>
      </c>
      <c r="H11" s="102"/>
    </row>
    <row r="12" spans="1:12" ht="12.75" customHeight="1" x14ac:dyDescent="0.2">
      <c r="B12" s="65"/>
      <c r="C12" s="112"/>
      <c r="D12" s="368"/>
      <c r="E12" s="363"/>
      <c r="F12" s="368"/>
      <c r="G12" s="363"/>
      <c r="H12" s="102"/>
    </row>
    <row r="13" spans="1:12" ht="12.75" customHeight="1" x14ac:dyDescent="0.2">
      <c r="B13" s="65"/>
      <c r="C13" s="112"/>
      <c r="D13" s="369"/>
      <c r="E13" s="349"/>
      <c r="F13" s="369"/>
      <c r="G13" s="349"/>
      <c r="H13" s="68"/>
    </row>
    <row r="14" spans="1:12" ht="21.75" customHeight="1" x14ac:dyDescent="0.2">
      <c r="B14" s="298" t="s">
        <v>127</v>
      </c>
      <c r="C14" s="1" t="s">
        <v>120</v>
      </c>
      <c r="D14" s="1" t="s">
        <v>121</v>
      </c>
      <c r="E14" s="1" t="s">
        <v>122</v>
      </c>
      <c r="F14" s="1" t="s">
        <v>123</v>
      </c>
      <c r="G14" s="1" t="s">
        <v>124</v>
      </c>
      <c r="H14" s="68"/>
      <c r="J14" s="78" t="s">
        <v>126</v>
      </c>
      <c r="K14" s="78" t="s">
        <v>136</v>
      </c>
      <c r="L14" s="78" t="s">
        <v>196</v>
      </c>
    </row>
    <row r="15" spans="1:12" ht="20.100000000000001" customHeight="1" thickBot="1" x14ac:dyDescent="0.25">
      <c r="A15" s="53"/>
      <c r="B15" s="118" t="str">
        <f>IF('F012.MELD'!B15="","",'F012.MELD'!B15)</f>
        <v/>
      </c>
      <c r="C15" s="119" t="str">
        <f>IF('F012.MELD'!C15="","",'F012.MELD'!C15)</f>
        <v/>
      </c>
      <c r="D15" s="280"/>
      <c r="E15" s="280"/>
      <c r="F15" s="280"/>
      <c r="G15" s="280"/>
      <c r="H15" s="24">
        <v>1</v>
      </c>
      <c r="J15" s="35" t="str">
        <f>IF(E15&gt;D15,"ERROR","OK")</f>
        <v>OK</v>
      </c>
      <c r="K15" s="35" t="str">
        <f>IF(G15&gt;F15,"ERROR","OK")</f>
        <v>OK</v>
      </c>
      <c r="L15" s="35" t="str">
        <f>IF(COUNT(D15:G15)=0,"OK",IF(B15&lt;&gt;"","OK","ERROR"))</f>
        <v>OK</v>
      </c>
    </row>
    <row r="16" spans="1:12" ht="20.100000000000001" customHeight="1" thickTop="1" thickBot="1" x14ac:dyDescent="0.25">
      <c r="B16" s="118" t="str">
        <f>IF('F012.MELD'!B16="","",'F012.MELD'!B16)</f>
        <v/>
      </c>
      <c r="C16" s="119" t="str">
        <f>IF('F012.MELD'!C16="","",'F012.MELD'!C16)</f>
        <v/>
      </c>
      <c r="D16" s="280"/>
      <c r="E16" s="280"/>
      <c r="F16" s="280"/>
      <c r="G16" s="280"/>
      <c r="H16" s="24">
        <v>2</v>
      </c>
      <c r="J16" s="35" t="str">
        <f t="shared" ref="J16:J39" si="0">IF(E16&gt;D16,"ERROR","OK")</f>
        <v>OK</v>
      </c>
      <c r="K16" s="35" t="str">
        <f t="shared" ref="K16:K39" si="1">IF(G16&gt;F16,"ERROR","OK")</f>
        <v>OK</v>
      </c>
      <c r="L16" s="35" t="str">
        <f t="shared" ref="L16:L39" si="2">IF(COUNT(D16:G16)=0,"OK",IF(B16&lt;&gt;"","OK","ERROR"))</f>
        <v>OK</v>
      </c>
    </row>
    <row r="17" spans="2:12" ht="20.100000000000001" customHeight="1" thickTop="1" thickBot="1" x14ac:dyDescent="0.25">
      <c r="B17" s="118" t="str">
        <f>IF('F012.MELD'!B17="","",'F012.MELD'!B17)</f>
        <v/>
      </c>
      <c r="C17" s="119" t="str">
        <f>IF('F012.MELD'!C17="","",'F012.MELD'!C17)</f>
        <v/>
      </c>
      <c r="D17" s="280"/>
      <c r="E17" s="280"/>
      <c r="F17" s="280"/>
      <c r="G17" s="280"/>
      <c r="H17" s="24">
        <v>3</v>
      </c>
      <c r="J17" s="35" t="str">
        <f t="shared" si="0"/>
        <v>OK</v>
      </c>
      <c r="K17" s="35" t="str">
        <f t="shared" si="1"/>
        <v>OK</v>
      </c>
      <c r="L17" s="35" t="str">
        <f t="shared" si="2"/>
        <v>OK</v>
      </c>
    </row>
    <row r="18" spans="2:12" ht="20.100000000000001" customHeight="1" thickTop="1" thickBot="1" x14ac:dyDescent="0.25">
      <c r="B18" s="118" t="str">
        <f>IF('F012.MELD'!B18="","",'F012.MELD'!B18)</f>
        <v/>
      </c>
      <c r="C18" s="119" t="str">
        <f>IF('F012.MELD'!C18="","",'F012.MELD'!C18)</f>
        <v/>
      </c>
      <c r="D18" s="280"/>
      <c r="E18" s="280"/>
      <c r="F18" s="280"/>
      <c r="G18" s="280"/>
      <c r="H18" s="24">
        <v>4</v>
      </c>
      <c r="J18" s="35" t="str">
        <f t="shared" si="0"/>
        <v>OK</v>
      </c>
      <c r="K18" s="35" t="str">
        <f t="shared" si="1"/>
        <v>OK</v>
      </c>
      <c r="L18" s="35" t="str">
        <f t="shared" si="2"/>
        <v>OK</v>
      </c>
    </row>
    <row r="19" spans="2:12" ht="20.100000000000001" customHeight="1" thickTop="1" thickBot="1" x14ac:dyDescent="0.25">
      <c r="B19" s="118" t="str">
        <f>IF('F012.MELD'!B19="","",'F012.MELD'!B19)</f>
        <v/>
      </c>
      <c r="C19" s="119" t="str">
        <f>IF('F012.MELD'!C19="","",'F012.MELD'!C19)</f>
        <v/>
      </c>
      <c r="D19" s="280"/>
      <c r="E19" s="280"/>
      <c r="F19" s="280"/>
      <c r="G19" s="280"/>
      <c r="H19" s="24">
        <v>5</v>
      </c>
      <c r="J19" s="35" t="str">
        <f t="shared" si="0"/>
        <v>OK</v>
      </c>
      <c r="K19" s="35" t="str">
        <f t="shared" si="1"/>
        <v>OK</v>
      </c>
      <c r="L19" s="35" t="str">
        <f t="shared" si="2"/>
        <v>OK</v>
      </c>
    </row>
    <row r="20" spans="2:12" ht="20.100000000000001" customHeight="1" thickTop="1" thickBot="1" x14ac:dyDescent="0.25">
      <c r="B20" s="118" t="str">
        <f>IF('F012.MELD'!B20="","",'F012.MELD'!B20)</f>
        <v/>
      </c>
      <c r="C20" s="119" t="str">
        <f>IF('F012.MELD'!C20="","",'F012.MELD'!C20)</f>
        <v/>
      </c>
      <c r="D20" s="280"/>
      <c r="E20" s="280"/>
      <c r="F20" s="280"/>
      <c r="G20" s="280"/>
      <c r="H20" s="24">
        <v>6</v>
      </c>
      <c r="J20" s="35" t="str">
        <f t="shared" si="0"/>
        <v>OK</v>
      </c>
      <c r="K20" s="35" t="str">
        <f t="shared" si="1"/>
        <v>OK</v>
      </c>
      <c r="L20" s="35" t="str">
        <f t="shared" si="2"/>
        <v>OK</v>
      </c>
    </row>
    <row r="21" spans="2:12" ht="20.100000000000001" customHeight="1" thickTop="1" thickBot="1" x14ac:dyDescent="0.25">
      <c r="B21" s="118" t="str">
        <f>IF('F012.MELD'!B21="","",'F012.MELD'!B21)</f>
        <v/>
      </c>
      <c r="C21" s="119" t="str">
        <f>IF('F012.MELD'!C21="","",'F012.MELD'!C21)</f>
        <v/>
      </c>
      <c r="D21" s="280"/>
      <c r="E21" s="280"/>
      <c r="F21" s="280"/>
      <c r="G21" s="280"/>
      <c r="H21" s="24">
        <v>7</v>
      </c>
      <c r="J21" s="35" t="str">
        <f t="shared" si="0"/>
        <v>OK</v>
      </c>
      <c r="K21" s="35" t="str">
        <f t="shared" si="1"/>
        <v>OK</v>
      </c>
      <c r="L21" s="35" t="str">
        <f t="shared" si="2"/>
        <v>OK</v>
      </c>
    </row>
    <row r="22" spans="2:12" ht="20.100000000000001" customHeight="1" thickTop="1" thickBot="1" x14ac:dyDescent="0.25">
      <c r="B22" s="118" t="str">
        <f>IF('F012.MELD'!B22="","",'F012.MELD'!B22)</f>
        <v/>
      </c>
      <c r="C22" s="119" t="str">
        <f>IF('F012.MELD'!C22="","",'F012.MELD'!C22)</f>
        <v/>
      </c>
      <c r="D22" s="280"/>
      <c r="E22" s="280"/>
      <c r="F22" s="280"/>
      <c r="G22" s="280"/>
      <c r="H22" s="24">
        <v>8</v>
      </c>
      <c r="J22" s="35" t="str">
        <f t="shared" si="0"/>
        <v>OK</v>
      </c>
      <c r="K22" s="35" t="str">
        <f t="shared" si="1"/>
        <v>OK</v>
      </c>
      <c r="L22" s="35" t="str">
        <f t="shared" si="2"/>
        <v>OK</v>
      </c>
    </row>
    <row r="23" spans="2:12" ht="20.100000000000001" customHeight="1" thickTop="1" thickBot="1" x14ac:dyDescent="0.25">
      <c r="B23" s="118" t="str">
        <f>IF('F012.MELD'!B23="","",'F012.MELD'!B23)</f>
        <v/>
      </c>
      <c r="C23" s="119" t="str">
        <f>IF('F012.MELD'!C23="","",'F012.MELD'!C23)</f>
        <v/>
      </c>
      <c r="D23" s="280"/>
      <c r="E23" s="280"/>
      <c r="F23" s="280"/>
      <c r="G23" s="280"/>
      <c r="H23" s="24">
        <v>9</v>
      </c>
      <c r="J23" s="35" t="str">
        <f t="shared" si="0"/>
        <v>OK</v>
      </c>
      <c r="K23" s="35" t="str">
        <f t="shared" si="1"/>
        <v>OK</v>
      </c>
      <c r="L23" s="35" t="str">
        <f t="shared" si="2"/>
        <v>OK</v>
      </c>
    </row>
    <row r="24" spans="2:12" ht="20.100000000000001" customHeight="1" thickTop="1" thickBot="1" x14ac:dyDescent="0.25">
      <c r="B24" s="118" t="str">
        <f>IF('F012.MELD'!B24="","",'F012.MELD'!B24)</f>
        <v/>
      </c>
      <c r="C24" s="119" t="str">
        <f>IF('F012.MELD'!C24="","",'F012.MELD'!C24)</f>
        <v/>
      </c>
      <c r="D24" s="280"/>
      <c r="E24" s="280"/>
      <c r="F24" s="280"/>
      <c r="G24" s="280"/>
      <c r="H24" s="24">
        <v>10</v>
      </c>
      <c r="J24" s="35" t="str">
        <f t="shared" si="0"/>
        <v>OK</v>
      </c>
      <c r="K24" s="35" t="str">
        <f t="shared" si="1"/>
        <v>OK</v>
      </c>
      <c r="L24" s="35" t="str">
        <f t="shared" si="2"/>
        <v>OK</v>
      </c>
    </row>
    <row r="25" spans="2:12" ht="20.100000000000001" customHeight="1" thickTop="1" thickBot="1" x14ac:dyDescent="0.25">
      <c r="B25" s="118" t="str">
        <f>IF('F012.MELD'!B25="","",'F012.MELD'!B25)</f>
        <v/>
      </c>
      <c r="C25" s="119" t="str">
        <f>IF('F012.MELD'!C25="","",'F012.MELD'!C25)</f>
        <v/>
      </c>
      <c r="D25" s="280"/>
      <c r="E25" s="280"/>
      <c r="F25" s="280"/>
      <c r="G25" s="280"/>
      <c r="H25" s="24">
        <v>11</v>
      </c>
      <c r="J25" s="35" t="str">
        <f t="shared" si="0"/>
        <v>OK</v>
      </c>
      <c r="K25" s="35" t="str">
        <f t="shared" si="1"/>
        <v>OK</v>
      </c>
      <c r="L25" s="35" t="str">
        <f t="shared" si="2"/>
        <v>OK</v>
      </c>
    </row>
    <row r="26" spans="2:12" ht="20.100000000000001" customHeight="1" thickTop="1" thickBot="1" x14ac:dyDescent="0.25">
      <c r="B26" s="118" t="str">
        <f>IF('F012.MELD'!B26="","",'F012.MELD'!B26)</f>
        <v/>
      </c>
      <c r="C26" s="119" t="str">
        <f>IF('F012.MELD'!C26="","",'F012.MELD'!C26)</f>
        <v/>
      </c>
      <c r="D26" s="280"/>
      <c r="E26" s="280"/>
      <c r="F26" s="280"/>
      <c r="G26" s="280"/>
      <c r="H26" s="24">
        <v>12</v>
      </c>
      <c r="J26" s="35" t="str">
        <f t="shared" si="0"/>
        <v>OK</v>
      </c>
      <c r="K26" s="35" t="str">
        <f t="shared" si="1"/>
        <v>OK</v>
      </c>
      <c r="L26" s="35" t="str">
        <f t="shared" si="2"/>
        <v>OK</v>
      </c>
    </row>
    <row r="27" spans="2:12" ht="20.100000000000001" customHeight="1" thickTop="1" thickBot="1" x14ac:dyDescent="0.25">
      <c r="B27" s="118" t="str">
        <f>IF('F012.MELD'!B27="","",'F012.MELD'!B27)</f>
        <v/>
      </c>
      <c r="C27" s="119" t="str">
        <f>IF('F012.MELD'!C27="","",'F012.MELD'!C27)</f>
        <v/>
      </c>
      <c r="D27" s="280"/>
      <c r="E27" s="280"/>
      <c r="F27" s="280"/>
      <c r="G27" s="280"/>
      <c r="H27" s="24">
        <v>13</v>
      </c>
      <c r="J27" s="35" t="str">
        <f t="shared" si="0"/>
        <v>OK</v>
      </c>
      <c r="K27" s="35" t="str">
        <f t="shared" si="1"/>
        <v>OK</v>
      </c>
      <c r="L27" s="35" t="str">
        <f t="shared" si="2"/>
        <v>OK</v>
      </c>
    </row>
    <row r="28" spans="2:12" ht="20.100000000000001" customHeight="1" thickTop="1" thickBot="1" x14ac:dyDescent="0.25">
      <c r="B28" s="118" t="str">
        <f>IF('F012.MELD'!B28="","",'F012.MELD'!B28)</f>
        <v/>
      </c>
      <c r="C28" s="119" t="str">
        <f>IF('F012.MELD'!C28="","",'F012.MELD'!C28)</f>
        <v/>
      </c>
      <c r="D28" s="280"/>
      <c r="E28" s="280"/>
      <c r="F28" s="280"/>
      <c r="G28" s="280"/>
      <c r="H28" s="24">
        <v>14</v>
      </c>
      <c r="J28" s="35" t="str">
        <f t="shared" si="0"/>
        <v>OK</v>
      </c>
      <c r="K28" s="35" t="str">
        <f t="shared" si="1"/>
        <v>OK</v>
      </c>
      <c r="L28" s="35" t="str">
        <f t="shared" si="2"/>
        <v>OK</v>
      </c>
    </row>
    <row r="29" spans="2:12" ht="20.100000000000001" customHeight="1" thickTop="1" thickBot="1" x14ac:dyDescent="0.25">
      <c r="B29" s="118" t="str">
        <f>IF('F012.MELD'!B29="","",'F012.MELD'!B29)</f>
        <v/>
      </c>
      <c r="C29" s="119" t="str">
        <f>IF('F012.MELD'!C29="","",'F012.MELD'!C29)</f>
        <v/>
      </c>
      <c r="D29" s="280"/>
      <c r="E29" s="280"/>
      <c r="F29" s="280"/>
      <c r="G29" s="280"/>
      <c r="H29" s="24">
        <v>15</v>
      </c>
      <c r="J29" s="35" t="str">
        <f t="shared" si="0"/>
        <v>OK</v>
      </c>
      <c r="K29" s="35" t="str">
        <f t="shared" si="1"/>
        <v>OK</v>
      </c>
      <c r="L29" s="35" t="str">
        <f t="shared" si="2"/>
        <v>OK</v>
      </c>
    </row>
    <row r="30" spans="2:12" ht="20.100000000000001" customHeight="1" thickTop="1" thickBot="1" x14ac:dyDescent="0.25">
      <c r="B30" s="118" t="str">
        <f>IF('F012.MELD'!B30="","",'F012.MELD'!B30)</f>
        <v/>
      </c>
      <c r="C30" s="119" t="str">
        <f>IF('F012.MELD'!C30="","",'F012.MELD'!C30)</f>
        <v/>
      </c>
      <c r="D30" s="280"/>
      <c r="E30" s="280"/>
      <c r="F30" s="280"/>
      <c r="G30" s="280"/>
      <c r="H30" s="24">
        <v>16</v>
      </c>
      <c r="J30" s="35" t="str">
        <f t="shared" si="0"/>
        <v>OK</v>
      </c>
      <c r="K30" s="35" t="str">
        <f t="shared" si="1"/>
        <v>OK</v>
      </c>
      <c r="L30" s="35" t="str">
        <f t="shared" si="2"/>
        <v>OK</v>
      </c>
    </row>
    <row r="31" spans="2:12" ht="20.100000000000001" customHeight="1" thickTop="1" thickBot="1" x14ac:dyDescent="0.25">
      <c r="B31" s="118" t="str">
        <f>IF('F012.MELD'!B31="","",'F012.MELD'!B31)</f>
        <v/>
      </c>
      <c r="C31" s="119" t="str">
        <f>IF('F012.MELD'!C31="","",'F012.MELD'!C31)</f>
        <v/>
      </c>
      <c r="D31" s="280"/>
      <c r="E31" s="280"/>
      <c r="F31" s="280"/>
      <c r="G31" s="280"/>
      <c r="H31" s="24">
        <v>17</v>
      </c>
      <c r="J31" s="35" t="str">
        <f t="shared" si="0"/>
        <v>OK</v>
      </c>
      <c r="K31" s="35" t="str">
        <f t="shared" si="1"/>
        <v>OK</v>
      </c>
      <c r="L31" s="35" t="str">
        <f t="shared" si="2"/>
        <v>OK</v>
      </c>
    </row>
    <row r="32" spans="2:12" ht="20.100000000000001" customHeight="1" thickTop="1" thickBot="1" x14ac:dyDescent="0.25">
      <c r="B32" s="118" t="str">
        <f>IF('F012.MELD'!B32="","",'F012.MELD'!B32)</f>
        <v/>
      </c>
      <c r="C32" s="119" t="str">
        <f>IF('F012.MELD'!C32="","",'F012.MELD'!C32)</f>
        <v/>
      </c>
      <c r="D32" s="280"/>
      <c r="E32" s="280"/>
      <c r="F32" s="280"/>
      <c r="G32" s="280"/>
      <c r="H32" s="24">
        <v>18</v>
      </c>
      <c r="J32" s="35" t="str">
        <f t="shared" si="0"/>
        <v>OK</v>
      </c>
      <c r="K32" s="35" t="str">
        <f t="shared" si="1"/>
        <v>OK</v>
      </c>
      <c r="L32" s="35" t="str">
        <f t="shared" si="2"/>
        <v>OK</v>
      </c>
    </row>
    <row r="33" spans="2:12" ht="20.100000000000001" customHeight="1" thickTop="1" thickBot="1" x14ac:dyDescent="0.25">
      <c r="B33" s="118" t="str">
        <f>IF('F012.MELD'!B33="","",'F012.MELD'!B33)</f>
        <v/>
      </c>
      <c r="C33" s="119" t="str">
        <f>IF('F012.MELD'!C33="","",'F012.MELD'!C33)</f>
        <v/>
      </c>
      <c r="D33" s="280"/>
      <c r="E33" s="280"/>
      <c r="F33" s="280"/>
      <c r="G33" s="280"/>
      <c r="H33" s="24">
        <v>19</v>
      </c>
      <c r="J33" s="35" t="str">
        <f t="shared" si="0"/>
        <v>OK</v>
      </c>
      <c r="K33" s="35" t="str">
        <f t="shared" si="1"/>
        <v>OK</v>
      </c>
      <c r="L33" s="35" t="str">
        <f t="shared" si="2"/>
        <v>OK</v>
      </c>
    </row>
    <row r="34" spans="2:12" ht="20.100000000000001" customHeight="1" thickTop="1" thickBot="1" x14ac:dyDescent="0.25">
      <c r="B34" s="118" t="str">
        <f>IF('F012.MELD'!B34="","",'F012.MELD'!B34)</f>
        <v/>
      </c>
      <c r="C34" s="119" t="str">
        <f>IF('F012.MELD'!C34="","",'F012.MELD'!C34)</f>
        <v/>
      </c>
      <c r="D34" s="280"/>
      <c r="E34" s="280"/>
      <c r="F34" s="280"/>
      <c r="G34" s="280"/>
      <c r="H34" s="24">
        <v>20</v>
      </c>
      <c r="J34" s="35" t="str">
        <f t="shared" si="0"/>
        <v>OK</v>
      </c>
      <c r="K34" s="35" t="str">
        <f t="shared" si="1"/>
        <v>OK</v>
      </c>
      <c r="L34" s="35" t="str">
        <f t="shared" si="2"/>
        <v>OK</v>
      </c>
    </row>
    <row r="35" spans="2:12" ht="20.100000000000001" customHeight="1" thickTop="1" thickBot="1" x14ac:dyDescent="0.25">
      <c r="B35" s="118" t="str">
        <f>IF('F012.MELD'!B35="","",'F012.MELD'!B35)</f>
        <v/>
      </c>
      <c r="C35" s="119" t="str">
        <f>IF('F012.MELD'!C35="","",'F012.MELD'!C35)</f>
        <v/>
      </c>
      <c r="D35" s="280"/>
      <c r="E35" s="280"/>
      <c r="F35" s="280"/>
      <c r="G35" s="280"/>
      <c r="H35" s="24">
        <v>21</v>
      </c>
      <c r="J35" s="35" t="str">
        <f t="shared" si="0"/>
        <v>OK</v>
      </c>
      <c r="K35" s="35" t="str">
        <f t="shared" si="1"/>
        <v>OK</v>
      </c>
      <c r="L35" s="35" t="str">
        <f t="shared" si="2"/>
        <v>OK</v>
      </c>
    </row>
    <row r="36" spans="2:12" ht="20.100000000000001" customHeight="1" thickTop="1" thickBot="1" x14ac:dyDescent="0.25">
      <c r="B36" s="118" t="str">
        <f>IF('F012.MELD'!B36="","",'F012.MELD'!B36)</f>
        <v/>
      </c>
      <c r="C36" s="119" t="str">
        <f>IF('F012.MELD'!C36="","",'F012.MELD'!C36)</f>
        <v/>
      </c>
      <c r="D36" s="280"/>
      <c r="E36" s="280"/>
      <c r="F36" s="280"/>
      <c r="G36" s="280"/>
      <c r="H36" s="24">
        <v>22</v>
      </c>
      <c r="J36" s="35" t="str">
        <f t="shared" si="0"/>
        <v>OK</v>
      </c>
      <c r="K36" s="35" t="str">
        <f t="shared" si="1"/>
        <v>OK</v>
      </c>
      <c r="L36" s="35" t="str">
        <f t="shared" si="2"/>
        <v>OK</v>
      </c>
    </row>
    <row r="37" spans="2:12" ht="20.100000000000001" customHeight="1" thickTop="1" thickBot="1" x14ac:dyDescent="0.25">
      <c r="B37" s="118" t="str">
        <f>IF('F012.MELD'!B37="","",'F012.MELD'!B37)</f>
        <v/>
      </c>
      <c r="C37" s="119" t="str">
        <f>IF('F012.MELD'!C37="","",'F012.MELD'!C37)</f>
        <v/>
      </c>
      <c r="D37" s="280"/>
      <c r="E37" s="280"/>
      <c r="F37" s="280"/>
      <c r="G37" s="280"/>
      <c r="H37" s="24">
        <v>23</v>
      </c>
      <c r="J37" s="35" t="str">
        <f t="shared" si="0"/>
        <v>OK</v>
      </c>
      <c r="K37" s="35" t="str">
        <f t="shared" si="1"/>
        <v>OK</v>
      </c>
      <c r="L37" s="35" t="str">
        <f t="shared" si="2"/>
        <v>OK</v>
      </c>
    </row>
    <row r="38" spans="2:12" ht="20.100000000000001" customHeight="1" thickTop="1" thickBot="1" x14ac:dyDescent="0.25">
      <c r="B38" s="118" t="str">
        <f>IF('F012.MELD'!B38="","",'F012.MELD'!B38)</f>
        <v/>
      </c>
      <c r="C38" s="119" t="str">
        <f>IF('F012.MELD'!C38="","",'F012.MELD'!C38)</f>
        <v/>
      </c>
      <c r="D38" s="280"/>
      <c r="E38" s="280"/>
      <c r="F38" s="280"/>
      <c r="G38" s="280"/>
      <c r="H38" s="24">
        <v>24</v>
      </c>
      <c r="J38" s="35" t="str">
        <f t="shared" si="0"/>
        <v>OK</v>
      </c>
      <c r="K38" s="35" t="str">
        <f t="shared" si="1"/>
        <v>OK</v>
      </c>
      <c r="L38" s="35" t="str">
        <f t="shared" si="2"/>
        <v>OK</v>
      </c>
    </row>
    <row r="39" spans="2:12" ht="20.100000000000001" customHeight="1" thickTop="1" thickBot="1" x14ac:dyDescent="0.25">
      <c r="B39" s="118" t="str">
        <f>IF('F012.MELD'!B39="","",'F012.MELD'!B39)</f>
        <v/>
      </c>
      <c r="C39" s="119" t="str">
        <f>IF('F012.MELD'!C39="","",'F012.MELD'!C39)</f>
        <v/>
      </c>
      <c r="D39" s="280"/>
      <c r="E39" s="280"/>
      <c r="F39" s="280"/>
      <c r="G39" s="280"/>
      <c r="H39" s="24">
        <v>25</v>
      </c>
      <c r="J39" s="35" t="str">
        <f t="shared" si="0"/>
        <v>OK</v>
      </c>
      <c r="K39" s="35" t="str">
        <f t="shared" si="1"/>
        <v>OK</v>
      </c>
      <c r="L39" s="35" t="str">
        <f t="shared" si="2"/>
        <v>OK</v>
      </c>
    </row>
    <row r="40" spans="2:12" ht="20.100000000000001" customHeight="1" thickTop="1" thickBot="1" x14ac:dyDescent="0.25">
      <c r="B40" s="155" t="s">
        <v>16</v>
      </c>
      <c r="C40" s="140"/>
      <c r="D40" s="282">
        <f>SUM(D15:D39)</f>
        <v>0</v>
      </c>
      <c r="E40" s="282">
        <f t="shared" ref="E40:G40" si="3">SUM(E15:E39)</f>
        <v>0</v>
      </c>
      <c r="F40" s="282">
        <f t="shared" si="3"/>
        <v>0</v>
      </c>
      <c r="G40" s="282">
        <f t="shared" si="3"/>
        <v>0</v>
      </c>
      <c r="H40" s="24">
        <v>30</v>
      </c>
    </row>
    <row r="41" spans="2:12" ht="6" customHeight="1" thickTop="1" x14ac:dyDescent="0.2">
      <c r="B41" s="105"/>
      <c r="C41" s="94"/>
      <c r="D41" s="105"/>
      <c r="E41" s="105"/>
      <c r="F41" s="105"/>
      <c r="G41" s="156"/>
      <c r="H41" s="105"/>
    </row>
    <row r="42" spans="2:12" x14ac:dyDescent="0.2">
      <c r="B42" s="46" t="str">
        <f>"version: "&amp;C51</f>
        <v>version: 1.01.F0</v>
      </c>
      <c r="H42" s="146" t="s">
        <v>4</v>
      </c>
    </row>
    <row r="48" spans="2:12" x14ac:dyDescent="0.2">
      <c r="B48" s="97" t="s">
        <v>3</v>
      </c>
      <c r="C48" s="114" t="str">
        <f>G2</f>
        <v>XXXXXX</v>
      </c>
    </row>
    <row r="49" spans="2:3" x14ac:dyDescent="0.2">
      <c r="B49" s="90"/>
      <c r="C49" s="102" t="str">
        <f>G1</f>
        <v>F013</v>
      </c>
    </row>
    <row r="50" spans="2:3" x14ac:dyDescent="0.2">
      <c r="B50" s="90"/>
      <c r="C50" s="103" t="str">
        <f>G3</f>
        <v>jj.mm.aaaa</v>
      </c>
    </row>
    <row r="51" spans="2:3" x14ac:dyDescent="0.2">
      <c r="B51" s="90"/>
      <c r="C51" s="102" t="s">
        <v>263</v>
      </c>
    </row>
    <row r="52" spans="2:3" x14ac:dyDescent="0.2">
      <c r="B52" s="90"/>
      <c r="C52" s="102" t="str">
        <f>B6</f>
        <v>$BOD</v>
      </c>
    </row>
    <row r="53" spans="2:3" x14ac:dyDescent="0.2">
      <c r="B53" s="113"/>
      <c r="C53" s="120">
        <f>COUNTIF(C7:L40,"ERROR")</f>
        <v>0</v>
      </c>
    </row>
    <row r="54" spans="2:3" x14ac:dyDescent="0.2">
      <c r="B54" s="87"/>
    </row>
    <row r="55" spans="2:3" x14ac:dyDescent="0.2">
      <c r="B55" s="121"/>
    </row>
    <row r="56" spans="2:3" x14ac:dyDescent="0.2">
      <c r="B56" s="87"/>
    </row>
    <row r="57" spans="2:3" x14ac:dyDescent="0.2">
      <c r="B57" s="88"/>
    </row>
    <row r="58" spans="2:3" x14ac:dyDescent="0.2">
      <c r="B58" s="87"/>
    </row>
    <row r="59" spans="2:3" x14ac:dyDescent="0.2">
      <c r="B59" s="87"/>
    </row>
    <row r="60" spans="2:3" x14ac:dyDescent="0.2">
      <c r="B60" s="87"/>
    </row>
    <row r="61" spans="2:3" x14ac:dyDescent="0.2">
      <c r="B61" s="88"/>
    </row>
    <row r="62" spans="2:3" x14ac:dyDescent="0.2">
      <c r="B62" s="88"/>
    </row>
    <row r="63" spans="2:3" x14ac:dyDescent="0.2">
      <c r="B63" s="116"/>
    </row>
    <row r="64" spans="2:3" x14ac:dyDescent="0.2">
      <c r="B64" s="53"/>
    </row>
  </sheetData>
  <sheetProtection sheet="1" objects="1" scenarios="1"/>
  <mergeCells count="7">
    <mergeCell ref="C2:E3"/>
    <mergeCell ref="D10:E10"/>
    <mergeCell ref="F10:G10"/>
    <mergeCell ref="D11:D13"/>
    <mergeCell ref="E11:E13"/>
    <mergeCell ref="F11:F13"/>
    <mergeCell ref="G11:G13"/>
  </mergeCells>
  <dataValidations count="1">
    <dataValidation type="decimal" operator="greaterThanOrEqual" allowBlank="1" showInputMessage="1" showErrorMessage="1" error="Wert muss grösser Null sein" sqref="D15:G39 IZ15:JC39 SV15:SY39 ACR15:ACU39 AMN15:AMQ39 AWJ15:AWM39 BGF15:BGI39 BQB15:BQE39 BZX15:CAA39 CJT15:CJW39 CTP15:CTS39 DDL15:DDO39 DNH15:DNK39 DXD15:DXG39 EGZ15:EHC39 EQV15:EQY39 FAR15:FAU39 FKN15:FKQ39 FUJ15:FUM39 GEF15:GEI39 GOB15:GOE39 GXX15:GYA39 HHT15:HHW39 HRP15:HRS39 IBL15:IBO39 ILH15:ILK39 IVD15:IVG39 JEZ15:JFC39 JOV15:JOY39 JYR15:JYU39 KIN15:KIQ39 KSJ15:KSM39 LCF15:LCI39 LMB15:LME39 LVX15:LWA39 MFT15:MFW39 MPP15:MPS39 MZL15:MZO39 NJH15:NJK39 NTD15:NTG39 OCZ15:ODC39 OMV15:OMY39 OWR15:OWU39 PGN15:PGQ39 PQJ15:PQM39 QAF15:QAI39 QKB15:QKE39 QTX15:QUA39 RDT15:RDW39 RNP15:RNS39 RXL15:RXO39 SHH15:SHK39 SRD15:SRG39 TAZ15:TBC39 TKV15:TKY39 TUR15:TUU39 UEN15:UEQ39 UOJ15:UOM39 UYF15:UYI39 VIB15:VIE39 VRX15:VSA39 WBT15:WBW39 WLP15:WLS39 WVL15:WVO39 D65552:G65576 IZ65552:JC65576 SV65552:SY65576 ACR65552:ACU65576 AMN65552:AMQ65576 AWJ65552:AWM65576 BGF65552:BGI65576 BQB65552:BQE65576 BZX65552:CAA65576 CJT65552:CJW65576 CTP65552:CTS65576 DDL65552:DDO65576 DNH65552:DNK65576 DXD65552:DXG65576 EGZ65552:EHC65576 EQV65552:EQY65576 FAR65552:FAU65576 FKN65552:FKQ65576 FUJ65552:FUM65576 GEF65552:GEI65576 GOB65552:GOE65576 GXX65552:GYA65576 HHT65552:HHW65576 HRP65552:HRS65576 IBL65552:IBO65576 ILH65552:ILK65576 IVD65552:IVG65576 JEZ65552:JFC65576 JOV65552:JOY65576 JYR65552:JYU65576 KIN65552:KIQ65576 KSJ65552:KSM65576 LCF65552:LCI65576 LMB65552:LME65576 LVX65552:LWA65576 MFT65552:MFW65576 MPP65552:MPS65576 MZL65552:MZO65576 NJH65552:NJK65576 NTD65552:NTG65576 OCZ65552:ODC65576 OMV65552:OMY65576 OWR65552:OWU65576 PGN65552:PGQ65576 PQJ65552:PQM65576 QAF65552:QAI65576 QKB65552:QKE65576 QTX65552:QUA65576 RDT65552:RDW65576 RNP65552:RNS65576 RXL65552:RXO65576 SHH65552:SHK65576 SRD65552:SRG65576 TAZ65552:TBC65576 TKV65552:TKY65576 TUR65552:TUU65576 UEN65552:UEQ65576 UOJ65552:UOM65576 UYF65552:UYI65576 VIB65552:VIE65576 VRX65552:VSA65576 WBT65552:WBW65576 WLP65552:WLS65576 WVL65552:WVO65576 D131088:G131112 IZ131088:JC131112 SV131088:SY131112 ACR131088:ACU131112 AMN131088:AMQ131112 AWJ131088:AWM131112 BGF131088:BGI131112 BQB131088:BQE131112 BZX131088:CAA131112 CJT131088:CJW131112 CTP131088:CTS131112 DDL131088:DDO131112 DNH131088:DNK131112 DXD131088:DXG131112 EGZ131088:EHC131112 EQV131088:EQY131112 FAR131088:FAU131112 FKN131088:FKQ131112 FUJ131088:FUM131112 GEF131088:GEI131112 GOB131088:GOE131112 GXX131088:GYA131112 HHT131088:HHW131112 HRP131088:HRS131112 IBL131088:IBO131112 ILH131088:ILK131112 IVD131088:IVG131112 JEZ131088:JFC131112 JOV131088:JOY131112 JYR131088:JYU131112 KIN131088:KIQ131112 KSJ131088:KSM131112 LCF131088:LCI131112 LMB131088:LME131112 LVX131088:LWA131112 MFT131088:MFW131112 MPP131088:MPS131112 MZL131088:MZO131112 NJH131088:NJK131112 NTD131088:NTG131112 OCZ131088:ODC131112 OMV131088:OMY131112 OWR131088:OWU131112 PGN131088:PGQ131112 PQJ131088:PQM131112 QAF131088:QAI131112 QKB131088:QKE131112 QTX131088:QUA131112 RDT131088:RDW131112 RNP131088:RNS131112 RXL131088:RXO131112 SHH131088:SHK131112 SRD131088:SRG131112 TAZ131088:TBC131112 TKV131088:TKY131112 TUR131088:TUU131112 UEN131088:UEQ131112 UOJ131088:UOM131112 UYF131088:UYI131112 VIB131088:VIE131112 VRX131088:VSA131112 WBT131088:WBW131112 WLP131088:WLS131112 WVL131088:WVO131112 D196624:G196648 IZ196624:JC196648 SV196624:SY196648 ACR196624:ACU196648 AMN196624:AMQ196648 AWJ196624:AWM196648 BGF196624:BGI196648 BQB196624:BQE196648 BZX196624:CAA196648 CJT196624:CJW196648 CTP196624:CTS196648 DDL196624:DDO196648 DNH196624:DNK196648 DXD196624:DXG196648 EGZ196624:EHC196648 EQV196624:EQY196648 FAR196624:FAU196648 FKN196624:FKQ196648 FUJ196624:FUM196648 GEF196624:GEI196648 GOB196624:GOE196648 GXX196624:GYA196648 HHT196624:HHW196648 HRP196624:HRS196648 IBL196624:IBO196648 ILH196624:ILK196648 IVD196624:IVG196648 JEZ196624:JFC196648 JOV196624:JOY196648 JYR196624:JYU196648 KIN196624:KIQ196648 KSJ196624:KSM196648 LCF196624:LCI196648 LMB196624:LME196648 LVX196624:LWA196648 MFT196624:MFW196648 MPP196624:MPS196648 MZL196624:MZO196648 NJH196624:NJK196648 NTD196624:NTG196648 OCZ196624:ODC196648 OMV196624:OMY196648 OWR196624:OWU196648 PGN196624:PGQ196648 PQJ196624:PQM196648 QAF196624:QAI196648 QKB196624:QKE196648 QTX196624:QUA196648 RDT196624:RDW196648 RNP196624:RNS196648 RXL196624:RXO196648 SHH196624:SHK196648 SRD196624:SRG196648 TAZ196624:TBC196648 TKV196624:TKY196648 TUR196624:TUU196648 UEN196624:UEQ196648 UOJ196624:UOM196648 UYF196624:UYI196648 VIB196624:VIE196648 VRX196624:VSA196648 WBT196624:WBW196648 WLP196624:WLS196648 WVL196624:WVO196648 D262160:G262184 IZ262160:JC262184 SV262160:SY262184 ACR262160:ACU262184 AMN262160:AMQ262184 AWJ262160:AWM262184 BGF262160:BGI262184 BQB262160:BQE262184 BZX262160:CAA262184 CJT262160:CJW262184 CTP262160:CTS262184 DDL262160:DDO262184 DNH262160:DNK262184 DXD262160:DXG262184 EGZ262160:EHC262184 EQV262160:EQY262184 FAR262160:FAU262184 FKN262160:FKQ262184 FUJ262160:FUM262184 GEF262160:GEI262184 GOB262160:GOE262184 GXX262160:GYA262184 HHT262160:HHW262184 HRP262160:HRS262184 IBL262160:IBO262184 ILH262160:ILK262184 IVD262160:IVG262184 JEZ262160:JFC262184 JOV262160:JOY262184 JYR262160:JYU262184 KIN262160:KIQ262184 KSJ262160:KSM262184 LCF262160:LCI262184 LMB262160:LME262184 LVX262160:LWA262184 MFT262160:MFW262184 MPP262160:MPS262184 MZL262160:MZO262184 NJH262160:NJK262184 NTD262160:NTG262184 OCZ262160:ODC262184 OMV262160:OMY262184 OWR262160:OWU262184 PGN262160:PGQ262184 PQJ262160:PQM262184 QAF262160:QAI262184 QKB262160:QKE262184 QTX262160:QUA262184 RDT262160:RDW262184 RNP262160:RNS262184 RXL262160:RXO262184 SHH262160:SHK262184 SRD262160:SRG262184 TAZ262160:TBC262184 TKV262160:TKY262184 TUR262160:TUU262184 UEN262160:UEQ262184 UOJ262160:UOM262184 UYF262160:UYI262184 VIB262160:VIE262184 VRX262160:VSA262184 WBT262160:WBW262184 WLP262160:WLS262184 WVL262160:WVO262184 D327696:G327720 IZ327696:JC327720 SV327696:SY327720 ACR327696:ACU327720 AMN327696:AMQ327720 AWJ327696:AWM327720 BGF327696:BGI327720 BQB327696:BQE327720 BZX327696:CAA327720 CJT327696:CJW327720 CTP327696:CTS327720 DDL327696:DDO327720 DNH327696:DNK327720 DXD327696:DXG327720 EGZ327696:EHC327720 EQV327696:EQY327720 FAR327696:FAU327720 FKN327696:FKQ327720 FUJ327696:FUM327720 GEF327696:GEI327720 GOB327696:GOE327720 GXX327696:GYA327720 HHT327696:HHW327720 HRP327696:HRS327720 IBL327696:IBO327720 ILH327696:ILK327720 IVD327696:IVG327720 JEZ327696:JFC327720 JOV327696:JOY327720 JYR327696:JYU327720 KIN327696:KIQ327720 KSJ327696:KSM327720 LCF327696:LCI327720 LMB327696:LME327720 LVX327696:LWA327720 MFT327696:MFW327720 MPP327696:MPS327720 MZL327696:MZO327720 NJH327696:NJK327720 NTD327696:NTG327720 OCZ327696:ODC327720 OMV327696:OMY327720 OWR327696:OWU327720 PGN327696:PGQ327720 PQJ327696:PQM327720 QAF327696:QAI327720 QKB327696:QKE327720 QTX327696:QUA327720 RDT327696:RDW327720 RNP327696:RNS327720 RXL327696:RXO327720 SHH327696:SHK327720 SRD327696:SRG327720 TAZ327696:TBC327720 TKV327696:TKY327720 TUR327696:TUU327720 UEN327696:UEQ327720 UOJ327696:UOM327720 UYF327696:UYI327720 VIB327696:VIE327720 VRX327696:VSA327720 WBT327696:WBW327720 WLP327696:WLS327720 WVL327696:WVO327720 D393232:G393256 IZ393232:JC393256 SV393232:SY393256 ACR393232:ACU393256 AMN393232:AMQ393256 AWJ393232:AWM393256 BGF393232:BGI393256 BQB393232:BQE393256 BZX393232:CAA393256 CJT393232:CJW393256 CTP393232:CTS393256 DDL393232:DDO393256 DNH393232:DNK393256 DXD393232:DXG393256 EGZ393232:EHC393256 EQV393232:EQY393256 FAR393232:FAU393256 FKN393232:FKQ393256 FUJ393232:FUM393256 GEF393232:GEI393256 GOB393232:GOE393256 GXX393232:GYA393256 HHT393232:HHW393256 HRP393232:HRS393256 IBL393232:IBO393256 ILH393232:ILK393256 IVD393232:IVG393256 JEZ393232:JFC393256 JOV393232:JOY393256 JYR393232:JYU393256 KIN393232:KIQ393256 KSJ393232:KSM393256 LCF393232:LCI393256 LMB393232:LME393256 LVX393232:LWA393256 MFT393232:MFW393256 MPP393232:MPS393256 MZL393232:MZO393256 NJH393232:NJK393256 NTD393232:NTG393256 OCZ393232:ODC393256 OMV393232:OMY393256 OWR393232:OWU393256 PGN393232:PGQ393256 PQJ393232:PQM393256 QAF393232:QAI393256 QKB393232:QKE393256 QTX393232:QUA393256 RDT393232:RDW393256 RNP393232:RNS393256 RXL393232:RXO393256 SHH393232:SHK393256 SRD393232:SRG393256 TAZ393232:TBC393256 TKV393232:TKY393256 TUR393232:TUU393256 UEN393232:UEQ393256 UOJ393232:UOM393256 UYF393232:UYI393256 VIB393232:VIE393256 VRX393232:VSA393256 WBT393232:WBW393256 WLP393232:WLS393256 WVL393232:WVO393256 D458768:G458792 IZ458768:JC458792 SV458768:SY458792 ACR458768:ACU458792 AMN458768:AMQ458792 AWJ458768:AWM458792 BGF458768:BGI458792 BQB458768:BQE458792 BZX458768:CAA458792 CJT458768:CJW458792 CTP458768:CTS458792 DDL458768:DDO458792 DNH458768:DNK458792 DXD458768:DXG458792 EGZ458768:EHC458792 EQV458768:EQY458792 FAR458768:FAU458792 FKN458768:FKQ458792 FUJ458768:FUM458792 GEF458768:GEI458792 GOB458768:GOE458792 GXX458768:GYA458792 HHT458768:HHW458792 HRP458768:HRS458792 IBL458768:IBO458792 ILH458768:ILK458792 IVD458768:IVG458792 JEZ458768:JFC458792 JOV458768:JOY458792 JYR458768:JYU458792 KIN458768:KIQ458792 KSJ458768:KSM458792 LCF458768:LCI458792 LMB458768:LME458792 LVX458768:LWA458792 MFT458768:MFW458792 MPP458768:MPS458792 MZL458768:MZO458792 NJH458768:NJK458792 NTD458768:NTG458792 OCZ458768:ODC458792 OMV458768:OMY458792 OWR458768:OWU458792 PGN458768:PGQ458792 PQJ458768:PQM458792 QAF458768:QAI458792 QKB458768:QKE458792 QTX458768:QUA458792 RDT458768:RDW458792 RNP458768:RNS458792 RXL458768:RXO458792 SHH458768:SHK458792 SRD458768:SRG458792 TAZ458768:TBC458792 TKV458768:TKY458792 TUR458768:TUU458792 UEN458768:UEQ458792 UOJ458768:UOM458792 UYF458768:UYI458792 VIB458768:VIE458792 VRX458768:VSA458792 WBT458768:WBW458792 WLP458768:WLS458792 WVL458768:WVO458792 D524304:G524328 IZ524304:JC524328 SV524304:SY524328 ACR524304:ACU524328 AMN524304:AMQ524328 AWJ524304:AWM524328 BGF524304:BGI524328 BQB524304:BQE524328 BZX524304:CAA524328 CJT524304:CJW524328 CTP524304:CTS524328 DDL524304:DDO524328 DNH524304:DNK524328 DXD524304:DXG524328 EGZ524304:EHC524328 EQV524304:EQY524328 FAR524304:FAU524328 FKN524304:FKQ524328 FUJ524304:FUM524328 GEF524304:GEI524328 GOB524304:GOE524328 GXX524304:GYA524328 HHT524304:HHW524328 HRP524304:HRS524328 IBL524304:IBO524328 ILH524304:ILK524328 IVD524304:IVG524328 JEZ524304:JFC524328 JOV524304:JOY524328 JYR524304:JYU524328 KIN524304:KIQ524328 KSJ524304:KSM524328 LCF524304:LCI524328 LMB524304:LME524328 LVX524304:LWA524328 MFT524304:MFW524328 MPP524304:MPS524328 MZL524304:MZO524328 NJH524304:NJK524328 NTD524304:NTG524328 OCZ524304:ODC524328 OMV524304:OMY524328 OWR524304:OWU524328 PGN524304:PGQ524328 PQJ524304:PQM524328 QAF524304:QAI524328 QKB524304:QKE524328 QTX524304:QUA524328 RDT524304:RDW524328 RNP524304:RNS524328 RXL524304:RXO524328 SHH524304:SHK524328 SRD524304:SRG524328 TAZ524304:TBC524328 TKV524304:TKY524328 TUR524304:TUU524328 UEN524304:UEQ524328 UOJ524304:UOM524328 UYF524304:UYI524328 VIB524304:VIE524328 VRX524304:VSA524328 WBT524304:WBW524328 WLP524304:WLS524328 WVL524304:WVO524328 D589840:G589864 IZ589840:JC589864 SV589840:SY589864 ACR589840:ACU589864 AMN589840:AMQ589864 AWJ589840:AWM589864 BGF589840:BGI589864 BQB589840:BQE589864 BZX589840:CAA589864 CJT589840:CJW589864 CTP589840:CTS589864 DDL589840:DDO589864 DNH589840:DNK589864 DXD589840:DXG589864 EGZ589840:EHC589864 EQV589840:EQY589864 FAR589840:FAU589864 FKN589840:FKQ589864 FUJ589840:FUM589864 GEF589840:GEI589864 GOB589840:GOE589864 GXX589840:GYA589864 HHT589840:HHW589864 HRP589840:HRS589864 IBL589840:IBO589864 ILH589840:ILK589864 IVD589840:IVG589864 JEZ589840:JFC589864 JOV589840:JOY589864 JYR589840:JYU589864 KIN589840:KIQ589864 KSJ589840:KSM589864 LCF589840:LCI589864 LMB589840:LME589864 LVX589840:LWA589864 MFT589840:MFW589864 MPP589840:MPS589864 MZL589840:MZO589864 NJH589840:NJK589864 NTD589840:NTG589864 OCZ589840:ODC589864 OMV589840:OMY589864 OWR589840:OWU589864 PGN589840:PGQ589864 PQJ589840:PQM589864 QAF589840:QAI589864 QKB589840:QKE589864 QTX589840:QUA589864 RDT589840:RDW589864 RNP589840:RNS589864 RXL589840:RXO589864 SHH589840:SHK589864 SRD589840:SRG589864 TAZ589840:TBC589864 TKV589840:TKY589864 TUR589840:TUU589864 UEN589840:UEQ589864 UOJ589840:UOM589864 UYF589840:UYI589864 VIB589840:VIE589864 VRX589840:VSA589864 WBT589840:WBW589864 WLP589840:WLS589864 WVL589840:WVO589864 D655376:G655400 IZ655376:JC655400 SV655376:SY655400 ACR655376:ACU655400 AMN655376:AMQ655400 AWJ655376:AWM655400 BGF655376:BGI655400 BQB655376:BQE655400 BZX655376:CAA655400 CJT655376:CJW655400 CTP655376:CTS655400 DDL655376:DDO655400 DNH655376:DNK655400 DXD655376:DXG655400 EGZ655376:EHC655400 EQV655376:EQY655400 FAR655376:FAU655400 FKN655376:FKQ655400 FUJ655376:FUM655400 GEF655376:GEI655400 GOB655376:GOE655400 GXX655376:GYA655400 HHT655376:HHW655400 HRP655376:HRS655400 IBL655376:IBO655400 ILH655376:ILK655400 IVD655376:IVG655400 JEZ655376:JFC655400 JOV655376:JOY655400 JYR655376:JYU655400 KIN655376:KIQ655400 KSJ655376:KSM655400 LCF655376:LCI655400 LMB655376:LME655400 LVX655376:LWA655400 MFT655376:MFW655400 MPP655376:MPS655400 MZL655376:MZO655400 NJH655376:NJK655400 NTD655376:NTG655400 OCZ655376:ODC655400 OMV655376:OMY655400 OWR655376:OWU655400 PGN655376:PGQ655400 PQJ655376:PQM655400 QAF655376:QAI655400 QKB655376:QKE655400 QTX655376:QUA655400 RDT655376:RDW655400 RNP655376:RNS655400 RXL655376:RXO655400 SHH655376:SHK655400 SRD655376:SRG655400 TAZ655376:TBC655400 TKV655376:TKY655400 TUR655376:TUU655400 UEN655376:UEQ655400 UOJ655376:UOM655400 UYF655376:UYI655400 VIB655376:VIE655400 VRX655376:VSA655400 WBT655376:WBW655400 WLP655376:WLS655400 WVL655376:WVO655400 D720912:G720936 IZ720912:JC720936 SV720912:SY720936 ACR720912:ACU720936 AMN720912:AMQ720936 AWJ720912:AWM720936 BGF720912:BGI720936 BQB720912:BQE720936 BZX720912:CAA720936 CJT720912:CJW720936 CTP720912:CTS720936 DDL720912:DDO720936 DNH720912:DNK720936 DXD720912:DXG720936 EGZ720912:EHC720936 EQV720912:EQY720936 FAR720912:FAU720936 FKN720912:FKQ720936 FUJ720912:FUM720936 GEF720912:GEI720936 GOB720912:GOE720936 GXX720912:GYA720936 HHT720912:HHW720936 HRP720912:HRS720936 IBL720912:IBO720936 ILH720912:ILK720936 IVD720912:IVG720936 JEZ720912:JFC720936 JOV720912:JOY720936 JYR720912:JYU720936 KIN720912:KIQ720936 KSJ720912:KSM720936 LCF720912:LCI720936 LMB720912:LME720936 LVX720912:LWA720936 MFT720912:MFW720936 MPP720912:MPS720936 MZL720912:MZO720936 NJH720912:NJK720936 NTD720912:NTG720936 OCZ720912:ODC720936 OMV720912:OMY720936 OWR720912:OWU720936 PGN720912:PGQ720936 PQJ720912:PQM720936 QAF720912:QAI720936 QKB720912:QKE720936 QTX720912:QUA720936 RDT720912:RDW720936 RNP720912:RNS720936 RXL720912:RXO720936 SHH720912:SHK720936 SRD720912:SRG720936 TAZ720912:TBC720936 TKV720912:TKY720936 TUR720912:TUU720936 UEN720912:UEQ720936 UOJ720912:UOM720936 UYF720912:UYI720936 VIB720912:VIE720936 VRX720912:VSA720936 WBT720912:WBW720936 WLP720912:WLS720936 WVL720912:WVO720936 D786448:G786472 IZ786448:JC786472 SV786448:SY786472 ACR786448:ACU786472 AMN786448:AMQ786472 AWJ786448:AWM786472 BGF786448:BGI786472 BQB786448:BQE786472 BZX786448:CAA786472 CJT786448:CJW786472 CTP786448:CTS786472 DDL786448:DDO786472 DNH786448:DNK786472 DXD786448:DXG786472 EGZ786448:EHC786472 EQV786448:EQY786472 FAR786448:FAU786472 FKN786448:FKQ786472 FUJ786448:FUM786472 GEF786448:GEI786472 GOB786448:GOE786472 GXX786448:GYA786472 HHT786448:HHW786472 HRP786448:HRS786472 IBL786448:IBO786472 ILH786448:ILK786472 IVD786448:IVG786472 JEZ786448:JFC786472 JOV786448:JOY786472 JYR786448:JYU786472 KIN786448:KIQ786472 KSJ786448:KSM786472 LCF786448:LCI786472 LMB786448:LME786472 LVX786448:LWA786472 MFT786448:MFW786472 MPP786448:MPS786472 MZL786448:MZO786472 NJH786448:NJK786472 NTD786448:NTG786472 OCZ786448:ODC786472 OMV786448:OMY786472 OWR786448:OWU786472 PGN786448:PGQ786472 PQJ786448:PQM786472 QAF786448:QAI786472 QKB786448:QKE786472 QTX786448:QUA786472 RDT786448:RDW786472 RNP786448:RNS786472 RXL786448:RXO786472 SHH786448:SHK786472 SRD786448:SRG786472 TAZ786448:TBC786472 TKV786448:TKY786472 TUR786448:TUU786472 UEN786448:UEQ786472 UOJ786448:UOM786472 UYF786448:UYI786472 VIB786448:VIE786472 VRX786448:VSA786472 WBT786448:WBW786472 WLP786448:WLS786472 WVL786448:WVO786472 D851984:G852008 IZ851984:JC852008 SV851984:SY852008 ACR851984:ACU852008 AMN851984:AMQ852008 AWJ851984:AWM852008 BGF851984:BGI852008 BQB851984:BQE852008 BZX851984:CAA852008 CJT851984:CJW852008 CTP851984:CTS852008 DDL851984:DDO852008 DNH851984:DNK852008 DXD851984:DXG852008 EGZ851984:EHC852008 EQV851984:EQY852008 FAR851984:FAU852008 FKN851984:FKQ852008 FUJ851984:FUM852008 GEF851984:GEI852008 GOB851984:GOE852008 GXX851984:GYA852008 HHT851984:HHW852008 HRP851984:HRS852008 IBL851984:IBO852008 ILH851984:ILK852008 IVD851984:IVG852008 JEZ851984:JFC852008 JOV851984:JOY852008 JYR851984:JYU852008 KIN851984:KIQ852008 KSJ851984:KSM852008 LCF851984:LCI852008 LMB851984:LME852008 LVX851984:LWA852008 MFT851984:MFW852008 MPP851984:MPS852008 MZL851984:MZO852008 NJH851984:NJK852008 NTD851984:NTG852008 OCZ851984:ODC852008 OMV851984:OMY852008 OWR851984:OWU852008 PGN851984:PGQ852008 PQJ851984:PQM852008 QAF851984:QAI852008 QKB851984:QKE852008 QTX851984:QUA852008 RDT851984:RDW852008 RNP851984:RNS852008 RXL851984:RXO852008 SHH851984:SHK852008 SRD851984:SRG852008 TAZ851984:TBC852008 TKV851984:TKY852008 TUR851984:TUU852008 UEN851984:UEQ852008 UOJ851984:UOM852008 UYF851984:UYI852008 VIB851984:VIE852008 VRX851984:VSA852008 WBT851984:WBW852008 WLP851984:WLS852008 WVL851984:WVO852008 D917520:G917544 IZ917520:JC917544 SV917520:SY917544 ACR917520:ACU917544 AMN917520:AMQ917544 AWJ917520:AWM917544 BGF917520:BGI917544 BQB917520:BQE917544 BZX917520:CAA917544 CJT917520:CJW917544 CTP917520:CTS917544 DDL917520:DDO917544 DNH917520:DNK917544 DXD917520:DXG917544 EGZ917520:EHC917544 EQV917520:EQY917544 FAR917520:FAU917544 FKN917520:FKQ917544 FUJ917520:FUM917544 GEF917520:GEI917544 GOB917520:GOE917544 GXX917520:GYA917544 HHT917520:HHW917544 HRP917520:HRS917544 IBL917520:IBO917544 ILH917520:ILK917544 IVD917520:IVG917544 JEZ917520:JFC917544 JOV917520:JOY917544 JYR917520:JYU917544 KIN917520:KIQ917544 KSJ917520:KSM917544 LCF917520:LCI917544 LMB917520:LME917544 LVX917520:LWA917544 MFT917520:MFW917544 MPP917520:MPS917544 MZL917520:MZO917544 NJH917520:NJK917544 NTD917520:NTG917544 OCZ917520:ODC917544 OMV917520:OMY917544 OWR917520:OWU917544 PGN917520:PGQ917544 PQJ917520:PQM917544 QAF917520:QAI917544 QKB917520:QKE917544 QTX917520:QUA917544 RDT917520:RDW917544 RNP917520:RNS917544 RXL917520:RXO917544 SHH917520:SHK917544 SRD917520:SRG917544 TAZ917520:TBC917544 TKV917520:TKY917544 TUR917520:TUU917544 UEN917520:UEQ917544 UOJ917520:UOM917544 UYF917520:UYI917544 VIB917520:VIE917544 VRX917520:VSA917544 WBT917520:WBW917544 WLP917520:WLS917544 WVL917520:WVO917544 D983056:G983080 IZ983056:JC983080 SV983056:SY983080 ACR983056:ACU983080 AMN983056:AMQ983080 AWJ983056:AWM983080 BGF983056:BGI983080 BQB983056:BQE983080 BZX983056:CAA983080 CJT983056:CJW983080 CTP983056:CTS983080 DDL983056:DDO983080 DNH983056:DNK983080 DXD983056:DXG983080 EGZ983056:EHC983080 EQV983056:EQY983080 FAR983056:FAU983080 FKN983056:FKQ983080 FUJ983056:FUM983080 GEF983056:GEI983080 GOB983056:GOE983080 GXX983056:GYA983080 HHT983056:HHW983080 HRP983056:HRS983080 IBL983056:IBO983080 ILH983056:ILK983080 IVD983056:IVG983080 JEZ983056:JFC983080 JOV983056:JOY983080 JYR983056:JYU983080 KIN983056:KIQ983080 KSJ983056:KSM983080 LCF983056:LCI983080 LMB983056:LME983080 LVX983056:LWA983080 MFT983056:MFW983080 MPP983056:MPS983080 MZL983056:MZO983080 NJH983056:NJK983080 NTD983056:NTG983080 OCZ983056:ODC983080 OMV983056:OMY983080 OWR983056:OWU983080 PGN983056:PGQ983080 PQJ983056:PQM983080 QAF983056:QAI983080 QKB983056:QKE983080 QTX983056:QUA983080 RDT983056:RDW983080 RNP983056:RNS983080 RXL983056:RXO983080 SHH983056:SHK983080 SRD983056:SRG983080 TAZ983056:TBC983080 TKV983056:TKY983080 TUR983056:TUU983080 UEN983056:UEQ983080 UOJ983056:UOM983080 UYF983056:UYI983080 VIB983056:VIE983080 VRX983056:VSA983080 WBT983056:WBW983080 WLP983056:WLS983080 WVL983056:WVO983080">
      <formula1>0</formula1>
    </dataValidation>
  </dataValidations>
  <pageMargins left="0.39370078740157483" right="0.39370078740157483" top="0.59055118110236227" bottom="0.59055118110236227" header="0.51181102362204722" footer="0.11811023622047245"/>
  <pageSetup paperSize="9" scale="63" orientation="landscape" verticalDpi="300" r:id="rId1"/>
  <headerFooter alignWithMargins="0">
    <oddFooter>&amp;L&amp;"Arial,Fett"BNS confidentiel&amp;C&amp;D&amp;Rpage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showRowColHeaders="0" zoomScale="80" zoomScaleNormal="80" workbookViewId="0">
      <selection activeCell="H14" sqref="H14"/>
    </sheetView>
  </sheetViews>
  <sheetFormatPr baseColWidth="10" defaultColWidth="11.5703125" defaultRowHeight="15" x14ac:dyDescent="0.2"/>
  <cols>
    <col min="1" max="1" width="2.28515625" style="122" customWidth="1"/>
    <col min="2" max="2" width="14.140625" style="122" customWidth="1"/>
    <col min="3" max="3" width="15" style="122" customWidth="1"/>
    <col min="4" max="4" width="24.42578125" style="122" customWidth="1"/>
    <col min="5" max="5" width="13.42578125" style="122" customWidth="1"/>
    <col min="6" max="6" width="42.42578125" style="122" customWidth="1"/>
    <col min="7" max="7" width="18.140625" style="122" customWidth="1"/>
    <col min="8" max="9" width="21.7109375" style="122" customWidth="1"/>
    <col min="10" max="10" width="4.7109375" style="122" customWidth="1"/>
    <col min="11" max="11" width="3" style="122" customWidth="1"/>
    <col min="12" max="12" width="15.7109375" style="122" customWidth="1"/>
    <col min="13" max="13" width="14.5703125" style="122" customWidth="1"/>
    <col min="14" max="14" width="14.85546875" style="122" bestFit="1" customWidth="1"/>
    <col min="15" max="255" width="11.5703125" style="122"/>
    <col min="256" max="256" width="4.7109375" style="122" customWidth="1"/>
    <col min="257" max="257" width="14.140625" style="122" customWidth="1"/>
    <col min="258" max="258" width="4.28515625" style="122" customWidth="1"/>
    <col min="259" max="259" width="3.85546875" style="122" customWidth="1"/>
    <col min="260" max="261" width="2.28515625" style="122" customWidth="1"/>
    <col min="262" max="262" width="24.42578125" style="122" customWidth="1"/>
    <col min="263" max="263" width="74" style="122" customWidth="1"/>
    <col min="264" max="265" width="23.7109375" style="122" customWidth="1"/>
    <col min="266" max="266" width="5.7109375" style="122" customWidth="1"/>
    <col min="267" max="267" width="3" style="122" customWidth="1"/>
    <col min="268" max="268" width="15.7109375" style="122" customWidth="1"/>
    <col min="269" max="269" width="14.5703125" style="122" customWidth="1"/>
    <col min="270" max="270" width="14.85546875" style="122" bestFit="1" customWidth="1"/>
    <col min="271" max="511" width="11.5703125" style="122"/>
    <col min="512" max="512" width="4.7109375" style="122" customWidth="1"/>
    <col min="513" max="513" width="14.140625" style="122" customWidth="1"/>
    <col min="514" max="514" width="4.28515625" style="122" customWidth="1"/>
    <col min="515" max="515" width="3.85546875" style="122" customWidth="1"/>
    <col min="516" max="517" width="2.28515625" style="122" customWidth="1"/>
    <col min="518" max="518" width="24.42578125" style="122" customWidth="1"/>
    <col min="519" max="519" width="74" style="122" customWidth="1"/>
    <col min="520" max="521" width="23.7109375" style="122" customWidth="1"/>
    <col min="522" max="522" width="5.7109375" style="122" customWidth="1"/>
    <col min="523" max="523" width="3" style="122" customWidth="1"/>
    <col min="524" max="524" width="15.7109375" style="122" customWidth="1"/>
    <col min="525" max="525" width="14.5703125" style="122" customWidth="1"/>
    <col min="526" max="526" width="14.85546875" style="122" bestFit="1" customWidth="1"/>
    <col min="527" max="767" width="11.5703125" style="122"/>
    <col min="768" max="768" width="4.7109375" style="122" customWidth="1"/>
    <col min="769" max="769" width="14.140625" style="122" customWidth="1"/>
    <col min="770" max="770" width="4.28515625" style="122" customWidth="1"/>
    <col min="771" max="771" width="3.85546875" style="122" customWidth="1"/>
    <col min="772" max="773" width="2.28515625" style="122" customWidth="1"/>
    <col min="774" max="774" width="24.42578125" style="122" customWidth="1"/>
    <col min="775" max="775" width="74" style="122" customWidth="1"/>
    <col min="776" max="777" width="23.7109375" style="122" customWidth="1"/>
    <col min="778" max="778" width="5.7109375" style="122" customWidth="1"/>
    <col min="779" max="779" width="3" style="122" customWidth="1"/>
    <col min="780" max="780" width="15.7109375" style="122" customWidth="1"/>
    <col min="781" max="781" width="14.5703125" style="122" customWidth="1"/>
    <col min="782" max="782" width="14.85546875" style="122" bestFit="1" customWidth="1"/>
    <col min="783" max="1023" width="11.5703125" style="122"/>
    <col min="1024" max="1024" width="4.7109375" style="122" customWidth="1"/>
    <col min="1025" max="1025" width="14.140625" style="122" customWidth="1"/>
    <col min="1026" max="1026" width="4.28515625" style="122" customWidth="1"/>
    <col min="1027" max="1027" width="3.85546875" style="122" customWidth="1"/>
    <col min="1028" max="1029" width="2.28515625" style="122" customWidth="1"/>
    <col min="1030" max="1030" width="24.42578125" style="122" customWidth="1"/>
    <col min="1031" max="1031" width="74" style="122" customWidth="1"/>
    <col min="1032" max="1033" width="23.7109375" style="122" customWidth="1"/>
    <col min="1034" max="1034" width="5.7109375" style="122" customWidth="1"/>
    <col min="1035" max="1035" width="3" style="122" customWidth="1"/>
    <col min="1036" max="1036" width="15.7109375" style="122" customWidth="1"/>
    <col min="1037" max="1037" width="14.5703125" style="122" customWidth="1"/>
    <col min="1038" max="1038" width="14.85546875" style="122" bestFit="1" customWidth="1"/>
    <col min="1039" max="1279" width="11.5703125" style="122"/>
    <col min="1280" max="1280" width="4.7109375" style="122" customWidth="1"/>
    <col min="1281" max="1281" width="14.140625" style="122" customWidth="1"/>
    <col min="1282" max="1282" width="4.28515625" style="122" customWidth="1"/>
    <col min="1283" max="1283" width="3.85546875" style="122" customWidth="1"/>
    <col min="1284" max="1285" width="2.28515625" style="122" customWidth="1"/>
    <col min="1286" max="1286" width="24.42578125" style="122" customWidth="1"/>
    <col min="1287" max="1287" width="74" style="122" customWidth="1"/>
    <col min="1288" max="1289" width="23.7109375" style="122" customWidth="1"/>
    <col min="1290" max="1290" width="5.7109375" style="122" customWidth="1"/>
    <col min="1291" max="1291" width="3" style="122" customWidth="1"/>
    <col min="1292" max="1292" width="15.7109375" style="122" customWidth="1"/>
    <col min="1293" max="1293" width="14.5703125" style="122" customWidth="1"/>
    <col min="1294" max="1294" width="14.85546875" style="122" bestFit="1" customWidth="1"/>
    <col min="1295" max="1535" width="11.5703125" style="122"/>
    <col min="1536" max="1536" width="4.7109375" style="122" customWidth="1"/>
    <col min="1537" max="1537" width="14.140625" style="122" customWidth="1"/>
    <col min="1538" max="1538" width="4.28515625" style="122" customWidth="1"/>
    <col min="1539" max="1539" width="3.85546875" style="122" customWidth="1"/>
    <col min="1540" max="1541" width="2.28515625" style="122" customWidth="1"/>
    <col min="1542" max="1542" width="24.42578125" style="122" customWidth="1"/>
    <col min="1543" max="1543" width="74" style="122" customWidth="1"/>
    <col min="1544" max="1545" width="23.7109375" style="122" customWidth="1"/>
    <col min="1546" max="1546" width="5.7109375" style="122" customWidth="1"/>
    <col min="1547" max="1547" width="3" style="122" customWidth="1"/>
    <col min="1548" max="1548" width="15.7109375" style="122" customWidth="1"/>
    <col min="1549" max="1549" width="14.5703125" style="122" customWidth="1"/>
    <col min="1550" max="1550" width="14.85546875" style="122" bestFit="1" customWidth="1"/>
    <col min="1551" max="1791" width="11.5703125" style="122"/>
    <col min="1792" max="1792" width="4.7109375" style="122" customWidth="1"/>
    <col min="1793" max="1793" width="14.140625" style="122" customWidth="1"/>
    <col min="1794" max="1794" width="4.28515625" style="122" customWidth="1"/>
    <col min="1795" max="1795" width="3.85546875" style="122" customWidth="1"/>
    <col min="1796" max="1797" width="2.28515625" style="122" customWidth="1"/>
    <col min="1798" max="1798" width="24.42578125" style="122" customWidth="1"/>
    <col min="1799" max="1799" width="74" style="122" customWidth="1"/>
    <col min="1800" max="1801" width="23.7109375" style="122" customWidth="1"/>
    <col min="1802" max="1802" width="5.7109375" style="122" customWidth="1"/>
    <col min="1803" max="1803" width="3" style="122" customWidth="1"/>
    <col min="1804" max="1804" width="15.7109375" style="122" customWidth="1"/>
    <col min="1805" max="1805" width="14.5703125" style="122" customWidth="1"/>
    <col min="1806" max="1806" width="14.85546875" style="122" bestFit="1" customWidth="1"/>
    <col min="1807" max="2047" width="11.5703125" style="122"/>
    <col min="2048" max="2048" width="4.7109375" style="122" customWidth="1"/>
    <col min="2049" max="2049" width="14.140625" style="122" customWidth="1"/>
    <col min="2050" max="2050" width="4.28515625" style="122" customWidth="1"/>
    <col min="2051" max="2051" width="3.85546875" style="122" customWidth="1"/>
    <col min="2052" max="2053" width="2.28515625" style="122" customWidth="1"/>
    <col min="2054" max="2054" width="24.42578125" style="122" customWidth="1"/>
    <col min="2055" max="2055" width="74" style="122" customWidth="1"/>
    <col min="2056" max="2057" width="23.7109375" style="122" customWidth="1"/>
    <col min="2058" max="2058" width="5.7109375" style="122" customWidth="1"/>
    <col min="2059" max="2059" width="3" style="122" customWidth="1"/>
    <col min="2060" max="2060" width="15.7109375" style="122" customWidth="1"/>
    <col min="2061" max="2061" width="14.5703125" style="122" customWidth="1"/>
    <col min="2062" max="2062" width="14.85546875" style="122" bestFit="1" customWidth="1"/>
    <col min="2063" max="2303" width="11.5703125" style="122"/>
    <col min="2304" max="2304" width="4.7109375" style="122" customWidth="1"/>
    <col min="2305" max="2305" width="14.140625" style="122" customWidth="1"/>
    <col min="2306" max="2306" width="4.28515625" style="122" customWidth="1"/>
    <col min="2307" max="2307" width="3.85546875" style="122" customWidth="1"/>
    <col min="2308" max="2309" width="2.28515625" style="122" customWidth="1"/>
    <col min="2310" max="2310" width="24.42578125" style="122" customWidth="1"/>
    <col min="2311" max="2311" width="74" style="122" customWidth="1"/>
    <col min="2312" max="2313" width="23.7109375" style="122" customWidth="1"/>
    <col min="2314" max="2314" width="5.7109375" style="122" customWidth="1"/>
    <col min="2315" max="2315" width="3" style="122" customWidth="1"/>
    <col min="2316" max="2316" width="15.7109375" style="122" customWidth="1"/>
    <col min="2317" max="2317" width="14.5703125" style="122" customWidth="1"/>
    <col min="2318" max="2318" width="14.85546875" style="122" bestFit="1" customWidth="1"/>
    <col min="2319" max="2559" width="11.5703125" style="122"/>
    <col min="2560" max="2560" width="4.7109375" style="122" customWidth="1"/>
    <col min="2561" max="2561" width="14.140625" style="122" customWidth="1"/>
    <col min="2562" max="2562" width="4.28515625" style="122" customWidth="1"/>
    <col min="2563" max="2563" width="3.85546875" style="122" customWidth="1"/>
    <col min="2564" max="2565" width="2.28515625" style="122" customWidth="1"/>
    <col min="2566" max="2566" width="24.42578125" style="122" customWidth="1"/>
    <col min="2567" max="2567" width="74" style="122" customWidth="1"/>
    <col min="2568" max="2569" width="23.7109375" style="122" customWidth="1"/>
    <col min="2570" max="2570" width="5.7109375" style="122" customWidth="1"/>
    <col min="2571" max="2571" width="3" style="122" customWidth="1"/>
    <col min="2572" max="2572" width="15.7109375" style="122" customWidth="1"/>
    <col min="2573" max="2573" width="14.5703125" style="122" customWidth="1"/>
    <col min="2574" max="2574" width="14.85546875" style="122" bestFit="1" customWidth="1"/>
    <col min="2575" max="2815" width="11.5703125" style="122"/>
    <col min="2816" max="2816" width="4.7109375" style="122" customWidth="1"/>
    <col min="2817" max="2817" width="14.140625" style="122" customWidth="1"/>
    <col min="2818" max="2818" width="4.28515625" style="122" customWidth="1"/>
    <col min="2819" max="2819" width="3.85546875" style="122" customWidth="1"/>
    <col min="2820" max="2821" width="2.28515625" style="122" customWidth="1"/>
    <col min="2822" max="2822" width="24.42578125" style="122" customWidth="1"/>
    <col min="2823" max="2823" width="74" style="122" customWidth="1"/>
    <col min="2824" max="2825" width="23.7109375" style="122" customWidth="1"/>
    <col min="2826" max="2826" width="5.7109375" style="122" customWidth="1"/>
    <col min="2827" max="2827" width="3" style="122" customWidth="1"/>
    <col min="2828" max="2828" width="15.7109375" style="122" customWidth="1"/>
    <col min="2829" max="2829" width="14.5703125" style="122" customWidth="1"/>
    <col min="2830" max="2830" width="14.85546875" style="122" bestFit="1" customWidth="1"/>
    <col min="2831" max="3071" width="11.5703125" style="122"/>
    <col min="3072" max="3072" width="4.7109375" style="122" customWidth="1"/>
    <col min="3073" max="3073" width="14.140625" style="122" customWidth="1"/>
    <col min="3074" max="3074" width="4.28515625" style="122" customWidth="1"/>
    <col min="3075" max="3075" width="3.85546875" style="122" customWidth="1"/>
    <col min="3076" max="3077" width="2.28515625" style="122" customWidth="1"/>
    <col min="3078" max="3078" width="24.42578125" style="122" customWidth="1"/>
    <col min="3079" max="3079" width="74" style="122" customWidth="1"/>
    <col min="3080" max="3081" width="23.7109375" style="122" customWidth="1"/>
    <col min="3082" max="3082" width="5.7109375" style="122" customWidth="1"/>
    <col min="3083" max="3083" width="3" style="122" customWidth="1"/>
    <col min="3084" max="3084" width="15.7109375" style="122" customWidth="1"/>
    <col min="3085" max="3085" width="14.5703125" style="122" customWidth="1"/>
    <col min="3086" max="3086" width="14.85546875" style="122" bestFit="1" customWidth="1"/>
    <col min="3087" max="3327" width="11.5703125" style="122"/>
    <col min="3328" max="3328" width="4.7109375" style="122" customWidth="1"/>
    <col min="3329" max="3329" width="14.140625" style="122" customWidth="1"/>
    <col min="3330" max="3330" width="4.28515625" style="122" customWidth="1"/>
    <col min="3331" max="3331" width="3.85546875" style="122" customWidth="1"/>
    <col min="3332" max="3333" width="2.28515625" style="122" customWidth="1"/>
    <col min="3334" max="3334" width="24.42578125" style="122" customWidth="1"/>
    <col min="3335" max="3335" width="74" style="122" customWidth="1"/>
    <col min="3336" max="3337" width="23.7109375" style="122" customWidth="1"/>
    <col min="3338" max="3338" width="5.7109375" style="122" customWidth="1"/>
    <col min="3339" max="3339" width="3" style="122" customWidth="1"/>
    <col min="3340" max="3340" width="15.7109375" style="122" customWidth="1"/>
    <col min="3341" max="3341" width="14.5703125" style="122" customWidth="1"/>
    <col min="3342" max="3342" width="14.85546875" style="122" bestFit="1" customWidth="1"/>
    <col min="3343" max="3583" width="11.5703125" style="122"/>
    <col min="3584" max="3584" width="4.7109375" style="122" customWidth="1"/>
    <col min="3585" max="3585" width="14.140625" style="122" customWidth="1"/>
    <col min="3586" max="3586" width="4.28515625" style="122" customWidth="1"/>
    <col min="3587" max="3587" width="3.85546875" style="122" customWidth="1"/>
    <col min="3588" max="3589" width="2.28515625" style="122" customWidth="1"/>
    <col min="3590" max="3590" width="24.42578125" style="122" customWidth="1"/>
    <col min="3591" max="3591" width="74" style="122" customWidth="1"/>
    <col min="3592" max="3593" width="23.7109375" style="122" customWidth="1"/>
    <col min="3594" max="3594" width="5.7109375" style="122" customWidth="1"/>
    <col min="3595" max="3595" width="3" style="122" customWidth="1"/>
    <col min="3596" max="3596" width="15.7109375" style="122" customWidth="1"/>
    <col min="3597" max="3597" width="14.5703125" style="122" customWidth="1"/>
    <col min="3598" max="3598" width="14.85546875" style="122" bestFit="1" customWidth="1"/>
    <col min="3599" max="3839" width="11.5703125" style="122"/>
    <col min="3840" max="3840" width="4.7109375" style="122" customWidth="1"/>
    <col min="3841" max="3841" width="14.140625" style="122" customWidth="1"/>
    <col min="3842" max="3842" width="4.28515625" style="122" customWidth="1"/>
    <col min="3843" max="3843" width="3.85546875" style="122" customWidth="1"/>
    <col min="3844" max="3845" width="2.28515625" style="122" customWidth="1"/>
    <col min="3846" max="3846" width="24.42578125" style="122" customWidth="1"/>
    <col min="3847" max="3847" width="74" style="122" customWidth="1"/>
    <col min="3848" max="3849" width="23.7109375" style="122" customWidth="1"/>
    <col min="3850" max="3850" width="5.7109375" style="122" customWidth="1"/>
    <col min="3851" max="3851" width="3" style="122" customWidth="1"/>
    <col min="3852" max="3852" width="15.7109375" style="122" customWidth="1"/>
    <col min="3853" max="3853" width="14.5703125" style="122" customWidth="1"/>
    <col min="3854" max="3854" width="14.85546875" style="122" bestFit="1" customWidth="1"/>
    <col min="3855" max="4095" width="11.5703125" style="122"/>
    <col min="4096" max="4096" width="4.7109375" style="122" customWidth="1"/>
    <col min="4097" max="4097" width="14.140625" style="122" customWidth="1"/>
    <col min="4098" max="4098" width="4.28515625" style="122" customWidth="1"/>
    <col min="4099" max="4099" width="3.85546875" style="122" customWidth="1"/>
    <col min="4100" max="4101" width="2.28515625" style="122" customWidth="1"/>
    <col min="4102" max="4102" width="24.42578125" style="122" customWidth="1"/>
    <col min="4103" max="4103" width="74" style="122" customWidth="1"/>
    <col min="4104" max="4105" width="23.7109375" style="122" customWidth="1"/>
    <col min="4106" max="4106" width="5.7109375" style="122" customWidth="1"/>
    <col min="4107" max="4107" width="3" style="122" customWidth="1"/>
    <col min="4108" max="4108" width="15.7109375" style="122" customWidth="1"/>
    <col min="4109" max="4109" width="14.5703125" style="122" customWidth="1"/>
    <col min="4110" max="4110" width="14.85546875" style="122" bestFit="1" customWidth="1"/>
    <col min="4111" max="4351" width="11.5703125" style="122"/>
    <col min="4352" max="4352" width="4.7109375" style="122" customWidth="1"/>
    <col min="4353" max="4353" width="14.140625" style="122" customWidth="1"/>
    <col min="4354" max="4354" width="4.28515625" style="122" customWidth="1"/>
    <col min="4355" max="4355" width="3.85546875" style="122" customWidth="1"/>
    <col min="4356" max="4357" width="2.28515625" style="122" customWidth="1"/>
    <col min="4358" max="4358" width="24.42578125" style="122" customWidth="1"/>
    <col min="4359" max="4359" width="74" style="122" customWidth="1"/>
    <col min="4360" max="4361" width="23.7109375" style="122" customWidth="1"/>
    <col min="4362" max="4362" width="5.7109375" style="122" customWidth="1"/>
    <col min="4363" max="4363" width="3" style="122" customWidth="1"/>
    <col min="4364" max="4364" width="15.7109375" style="122" customWidth="1"/>
    <col min="4365" max="4365" width="14.5703125" style="122" customWidth="1"/>
    <col min="4366" max="4366" width="14.85546875" style="122" bestFit="1" customWidth="1"/>
    <col min="4367" max="4607" width="11.5703125" style="122"/>
    <col min="4608" max="4608" width="4.7109375" style="122" customWidth="1"/>
    <col min="4609" max="4609" width="14.140625" style="122" customWidth="1"/>
    <col min="4610" max="4610" width="4.28515625" style="122" customWidth="1"/>
    <col min="4611" max="4611" width="3.85546875" style="122" customWidth="1"/>
    <col min="4612" max="4613" width="2.28515625" style="122" customWidth="1"/>
    <col min="4614" max="4614" width="24.42578125" style="122" customWidth="1"/>
    <col min="4615" max="4615" width="74" style="122" customWidth="1"/>
    <col min="4616" max="4617" width="23.7109375" style="122" customWidth="1"/>
    <col min="4618" max="4618" width="5.7109375" style="122" customWidth="1"/>
    <col min="4619" max="4619" width="3" style="122" customWidth="1"/>
    <col min="4620" max="4620" width="15.7109375" style="122" customWidth="1"/>
    <col min="4621" max="4621" width="14.5703125" style="122" customWidth="1"/>
    <col min="4622" max="4622" width="14.85546875" style="122" bestFit="1" customWidth="1"/>
    <col min="4623" max="4863" width="11.5703125" style="122"/>
    <col min="4864" max="4864" width="4.7109375" style="122" customWidth="1"/>
    <col min="4865" max="4865" width="14.140625" style="122" customWidth="1"/>
    <col min="4866" max="4866" width="4.28515625" style="122" customWidth="1"/>
    <col min="4867" max="4867" width="3.85546875" style="122" customWidth="1"/>
    <col min="4868" max="4869" width="2.28515625" style="122" customWidth="1"/>
    <col min="4870" max="4870" width="24.42578125" style="122" customWidth="1"/>
    <col min="4871" max="4871" width="74" style="122" customWidth="1"/>
    <col min="4872" max="4873" width="23.7109375" style="122" customWidth="1"/>
    <col min="4874" max="4874" width="5.7109375" style="122" customWidth="1"/>
    <col min="4875" max="4875" width="3" style="122" customWidth="1"/>
    <col min="4876" max="4876" width="15.7109375" style="122" customWidth="1"/>
    <col min="4877" max="4877" width="14.5703125" style="122" customWidth="1"/>
    <col min="4878" max="4878" width="14.85546875" style="122" bestFit="1" customWidth="1"/>
    <col min="4879" max="5119" width="11.5703125" style="122"/>
    <col min="5120" max="5120" width="4.7109375" style="122" customWidth="1"/>
    <col min="5121" max="5121" width="14.140625" style="122" customWidth="1"/>
    <col min="5122" max="5122" width="4.28515625" style="122" customWidth="1"/>
    <col min="5123" max="5123" width="3.85546875" style="122" customWidth="1"/>
    <col min="5124" max="5125" width="2.28515625" style="122" customWidth="1"/>
    <col min="5126" max="5126" width="24.42578125" style="122" customWidth="1"/>
    <col min="5127" max="5127" width="74" style="122" customWidth="1"/>
    <col min="5128" max="5129" width="23.7109375" style="122" customWidth="1"/>
    <col min="5130" max="5130" width="5.7109375" style="122" customWidth="1"/>
    <col min="5131" max="5131" width="3" style="122" customWidth="1"/>
    <col min="5132" max="5132" width="15.7109375" style="122" customWidth="1"/>
    <col min="5133" max="5133" width="14.5703125" style="122" customWidth="1"/>
    <col min="5134" max="5134" width="14.85546875" style="122" bestFit="1" customWidth="1"/>
    <col min="5135" max="5375" width="11.5703125" style="122"/>
    <col min="5376" max="5376" width="4.7109375" style="122" customWidth="1"/>
    <col min="5377" max="5377" width="14.140625" style="122" customWidth="1"/>
    <col min="5378" max="5378" width="4.28515625" style="122" customWidth="1"/>
    <col min="5379" max="5379" width="3.85546875" style="122" customWidth="1"/>
    <col min="5380" max="5381" width="2.28515625" style="122" customWidth="1"/>
    <col min="5382" max="5382" width="24.42578125" style="122" customWidth="1"/>
    <col min="5383" max="5383" width="74" style="122" customWidth="1"/>
    <col min="5384" max="5385" width="23.7109375" style="122" customWidth="1"/>
    <col min="5386" max="5386" width="5.7109375" style="122" customWidth="1"/>
    <col min="5387" max="5387" width="3" style="122" customWidth="1"/>
    <col min="5388" max="5388" width="15.7109375" style="122" customWidth="1"/>
    <col min="5389" max="5389" width="14.5703125" style="122" customWidth="1"/>
    <col min="5390" max="5390" width="14.85546875" style="122" bestFit="1" customWidth="1"/>
    <col min="5391" max="5631" width="11.5703125" style="122"/>
    <col min="5632" max="5632" width="4.7109375" style="122" customWidth="1"/>
    <col min="5633" max="5633" width="14.140625" style="122" customWidth="1"/>
    <col min="5634" max="5634" width="4.28515625" style="122" customWidth="1"/>
    <col min="5635" max="5635" width="3.85546875" style="122" customWidth="1"/>
    <col min="5636" max="5637" width="2.28515625" style="122" customWidth="1"/>
    <col min="5638" max="5638" width="24.42578125" style="122" customWidth="1"/>
    <col min="5639" max="5639" width="74" style="122" customWidth="1"/>
    <col min="5640" max="5641" width="23.7109375" style="122" customWidth="1"/>
    <col min="5642" max="5642" width="5.7109375" style="122" customWidth="1"/>
    <col min="5643" max="5643" width="3" style="122" customWidth="1"/>
    <col min="5644" max="5644" width="15.7109375" style="122" customWidth="1"/>
    <col min="5645" max="5645" width="14.5703125" style="122" customWidth="1"/>
    <col min="5646" max="5646" width="14.85546875" style="122" bestFit="1" customWidth="1"/>
    <col min="5647" max="5887" width="11.5703125" style="122"/>
    <col min="5888" max="5888" width="4.7109375" style="122" customWidth="1"/>
    <col min="5889" max="5889" width="14.140625" style="122" customWidth="1"/>
    <col min="5890" max="5890" width="4.28515625" style="122" customWidth="1"/>
    <col min="5891" max="5891" width="3.85546875" style="122" customWidth="1"/>
    <col min="5892" max="5893" width="2.28515625" style="122" customWidth="1"/>
    <col min="5894" max="5894" width="24.42578125" style="122" customWidth="1"/>
    <col min="5895" max="5895" width="74" style="122" customWidth="1"/>
    <col min="5896" max="5897" width="23.7109375" style="122" customWidth="1"/>
    <col min="5898" max="5898" width="5.7109375" style="122" customWidth="1"/>
    <col min="5899" max="5899" width="3" style="122" customWidth="1"/>
    <col min="5900" max="5900" width="15.7109375" style="122" customWidth="1"/>
    <col min="5901" max="5901" width="14.5703125" style="122" customWidth="1"/>
    <col min="5902" max="5902" width="14.85546875" style="122" bestFit="1" customWidth="1"/>
    <col min="5903" max="6143" width="11.5703125" style="122"/>
    <col min="6144" max="6144" width="4.7109375" style="122" customWidth="1"/>
    <col min="6145" max="6145" width="14.140625" style="122" customWidth="1"/>
    <col min="6146" max="6146" width="4.28515625" style="122" customWidth="1"/>
    <col min="6147" max="6147" width="3.85546875" style="122" customWidth="1"/>
    <col min="6148" max="6149" width="2.28515625" style="122" customWidth="1"/>
    <col min="6150" max="6150" width="24.42578125" style="122" customWidth="1"/>
    <col min="6151" max="6151" width="74" style="122" customWidth="1"/>
    <col min="6152" max="6153" width="23.7109375" style="122" customWidth="1"/>
    <col min="6154" max="6154" width="5.7109375" style="122" customWidth="1"/>
    <col min="6155" max="6155" width="3" style="122" customWidth="1"/>
    <col min="6156" max="6156" width="15.7109375" style="122" customWidth="1"/>
    <col min="6157" max="6157" width="14.5703125" style="122" customWidth="1"/>
    <col min="6158" max="6158" width="14.85546875" style="122" bestFit="1" customWidth="1"/>
    <col min="6159" max="6399" width="11.5703125" style="122"/>
    <col min="6400" max="6400" width="4.7109375" style="122" customWidth="1"/>
    <col min="6401" max="6401" width="14.140625" style="122" customWidth="1"/>
    <col min="6402" max="6402" width="4.28515625" style="122" customWidth="1"/>
    <col min="6403" max="6403" width="3.85546875" style="122" customWidth="1"/>
    <col min="6404" max="6405" width="2.28515625" style="122" customWidth="1"/>
    <col min="6406" max="6406" width="24.42578125" style="122" customWidth="1"/>
    <col min="6407" max="6407" width="74" style="122" customWidth="1"/>
    <col min="6408" max="6409" width="23.7109375" style="122" customWidth="1"/>
    <col min="6410" max="6410" width="5.7109375" style="122" customWidth="1"/>
    <col min="6411" max="6411" width="3" style="122" customWidth="1"/>
    <col min="6412" max="6412" width="15.7109375" style="122" customWidth="1"/>
    <col min="6413" max="6413" width="14.5703125" style="122" customWidth="1"/>
    <col min="6414" max="6414" width="14.85546875" style="122" bestFit="1" customWidth="1"/>
    <col min="6415" max="6655" width="11.5703125" style="122"/>
    <col min="6656" max="6656" width="4.7109375" style="122" customWidth="1"/>
    <col min="6657" max="6657" width="14.140625" style="122" customWidth="1"/>
    <col min="6658" max="6658" width="4.28515625" style="122" customWidth="1"/>
    <col min="6659" max="6659" width="3.85546875" style="122" customWidth="1"/>
    <col min="6660" max="6661" width="2.28515625" style="122" customWidth="1"/>
    <col min="6662" max="6662" width="24.42578125" style="122" customWidth="1"/>
    <col min="6663" max="6663" width="74" style="122" customWidth="1"/>
    <col min="6664" max="6665" width="23.7109375" style="122" customWidth="1"/>
    <col min="6666" max="6666" width="5.7109375" style="122" customWidth="1"/>
    <col min="6667" max="6667" width="3" style="122" customWidth="1"/>
    <col min="6668" max="6668" width="15.7109375" style="122" customWidth="1"/>
    <col min="6669" max="6669" width="14.5703125" style="122" customWidth="1"/>
    <col min="6670" max="6670" width="14.85546875" style="122" bestFit="1" customWidth="1"/>
    <col min="6671" max="6911" width="11.5703125" style="122"/>
    <col min="6912" max="6912" width="4.7109375" style="122" customWidth="1"/>
    <col min="6913" max="6913" width="14.140625" style="122" customWidth="1"/>
    <col min="6914" max="6914" width="4.28515625" style="122" customWidth="1"/>
    <col min="6915" max="6915" width="3.85546875" style="122" customWidth="1"/>
    <col min="6916" max="6917" width="2.28515625" style="122" customWidth="1"/>
    <col min="6918" max="6918" width="24.42578125" style="122" customWidth="1"/>
    <col min="6919" max="6919" width="74" style="122" customWidth="1"/>
    <col min="6920" max="6921" width="23.7109375" style="122" customWidth="1"/>
    <col min="6922" max="6922" width="5.7109375" style="122" customWidth="1"/>
    <col min="6923" max="6923" width="3" style="122" customWidth="1"/>
    <col min="6924" max="6924" width="15.7109375" style="122" customWidth="1"/>
    <col min="6925" max="6925" width="14.5703125" style="122" customWidth="1"/>
    <col min="6926" max="6926" width="14.85546875" style="122" bestFit="1" customWidth="1"/>
    <col min="6927" max="7167" width="11.5703125" style="122"/>
    <col min="7168" max="7168" width="4.7109375" style="122" customWidth="1"/>
    <col min="7169" max="7169" width="14.140625" style="122" customWidth="1"/>
    <col min="7170" max="7170" width="4.28515625" style="122" customWidth="1"/>
    <col min="7171" max="7171" width="3.85546875" style="122" customWidth="1"/>
    <col min="7172" max="7173" width="2.28515625" style="122" customWidth="1"/>
    <col min="7174" max="7174" width="24.42578125" style="122" customWidth="1"/>
    <col min="7175" max="7175" width="74" style="122" customWidth="1"/>
    <col min="7176" max="7177" width="23.7109375" style="122" customWidth="1"/>
    <col min="7178" max="7178" width="5.7109375" style="122" customWidth="1"/>
    <col min="7179" max="7179" width="3" style="122" customWidth="1"/>
    <col min="7180" max="7180" width="15.7109375" style="122" customWidth="1"/>
    <col min="7181" max="7181" width="14.5703125" style="122" customWidth="1"/>
    <col min="7182" max="7182" width="14.85546875" style="122" bestFit="1" customWidth="1"/>
    <col min="7183" max="7423" width="11.5703125" style="122"/>
    <col min="7424" max="7424" width="4.7109375" style="122" customWidth="1"/>
    <col min="7425" max="7425" width="14.140625" style="122" customWidth="1"/>
    <col min="7426" max="7426" width="4.28515625" style="122" customWidth="1"/>
    <col min="7427" max="7427" width="3.85546875" style="122" customWidth="1"/>
    <col min="7428" max="7429" width="2.28515625" style="122" customWidth="1"/>
    <col min="7430" max="7430" width="24.42578125" style="122" customWidth="1"/>
    <col min="7431" max="7431" width="74" style="122" customWidth="1"/>
    <col min="7432" max="7433" width="23.7109375" style="122" customWidth="1"/>
    <col min="7434" max="7434" width="5.7109375" style="122" customWidth="1"/>
    <col min="7435" max="7435" width="3" style="122" customWidth="1"/>
    <col min="7436" max="7436" width="15.7109375" style="122" customWidth="1"/>
    <col min="7437" max="7437" width="14.5703125" style="122" customWidth="1"/>
    <col min="7438" max="7438" width="14.85546875" style="122" bestFit="1" customWidth="1"/>
    <col min="7439" max="7679" width="11.5703125" style="122"/>
    <col min="7680" max="7680" width="4.7109375" style="122" customWidth="1"/>
    <col min="7681" max="7681" width="14.140625" style="122" customWidth="1"/>
    <col min="7682" max="7682" width="4.28515625" style="122" customWidth="1"/>
    <col min="7683" max="7683" width="3.85546875" style="122" customWidth="1"/>
    <col min="7684" max="7685" width="2.28515625" style="122" customWidth="1"/>
    <col min="7686" max="7686" width="24.42578125" style="122" customWidth="1"/>
    <col min="7687" max="7687" width="74" style="122" customWidth="1"/>
    <col min="7688" max="7689" width="23.7109375" style="122" customWidth="1"/>
    <col min="7690" max="7690" width="5.7109375" style="122" customWidth="1"/>
    <col min="7691" max="7691" width="3" style="122" customWidth="1"/>
    <col min="7692" max="7692" width="15.7109375" style="122" customWidth="1"/>
    <col min="7693" max="7693" width="14.5703125" style="122" customWidth="1"/>
    <col min="7694" max="7694" width="14.85546875" style="122" bestFit="1" customWidth="1"/>
    <col min="7695" max="7935" width="11.5703125" style="122"/>
    <col min="7936" max="7936" width="4.7109375" style="122" customWidth="1"/>
    <col min="7937" max="7937" width="14.140625" style="122" customWidth="1"/>
    <col min="7938" max="7938" width="4.28515625" style="122" customWidth="1"/>
    <col min="7939" max="7939" width="3.85546875" style="122" customWidth="1"/>
    <col min="7940" max="7941" width="2.28515625" style="122" customWidth="1"/>
    <col min="7942" max="7942" width="24.42578125" style="122" customWidth="1"/>
    <col min="7943" max="7943" width="74" style="122" customWidth="1"/>
    <col min="7944" max="7945" width="23.7109375" style="122" customWidth="1"/>
    <col min="7946" max="7946" width="5.7109375" style="122" customWidth="1"/>
    <col min="7947" max="7947" width="3" style="122" customWidth="1"/>
    <col min="7948" max="7948" width="15.7109375" style="122" customWidth="1"/>
    <col min="7949" max="7949" width="14.5703125" style="122" customWidth="1"/>
    <col min="7950" max="7950" width="14.85546875" style="122" bestFit="1" customWidth="1"/>
    <col min="7951" max="8191" width="11.5703125" style="122"/>
    <col min="8192" max="8192" width="4.7109375" style="122" customWidth="1"/>
    <col min="8193" max="8193" width="14.140625" style="122" customWidth="1"/>
    <col min="8194" max="8194" width="4.28515625" style="122" customWidth="1"/>
    <col min="8195" max="8195" width="3.85546875" style="122" customWidth="1"/>
    <col min="8196" max="8197" width="2.28515625" style="122" customWidth="1"/>
    <col min="8198" max="8198" width="24.42578125" style="122" customWidth="1"/>
    <col min="8199" max="8199" width="74" style="122" customWidth="1"/>
    <col min="8200" max="8201" width="23.7109375" style="122" customWidth="1"/>
    <col min="8202" max="8202" width="5.7109375" style="122" customWidth="1"/>
    <col min="8203" max="8203" width="3" style="122" customWidth="1"/>
    <col min="8204" max="8204" width="15.7109375" style="122" customWidth="1"/>
    <col min="8205" max="8205" width="14.5703125" style="122" customWidth="1"/>
    <col min="8206" max="8206" width="14.85546875" style="122" bestFit="1" customWidth="1"/>
    <col min="8207" max="8447" width="11.5703125" style="122"/>
    <col min="8448" max="8448" width="4.7109375" style="122" customWidth="1"/>
    <col min="8449" max="8449" width="14.140625" style="122" customWidth="1"/>
    <col min="8450" max="8450" width="4.28515625" style="122" customWidth="1"/>
    <col min="8451" max="8451" width="3.85546875" style="122" customWidth="1"/>
    <col min="8452" max="8453" width="2.28515625" style="122" customWidth="1"/>
    <col min="8454" max="8454" width="24.42578125" style="122" customWidth="1"/>
    <col min="8455" max="8455" width="74" style="122" customWidth="1"/>
    <col min="8456" max="8457" width="23.7109375" style="122" customWidth="1"/>
    <col min="8458" max="8458" width="5.7109375" style="122" customWidth="1"/>
    <col min="8459" max="8459" width="3" style="122" customWidth="1"/>
    <col min="8460" max="8460" width="15.7109375" style="122" customWidth="1"/>
    <col min="8461" max="8461" width="14.5703125" style="122" customWidth="1"/>
    <col min="8462" max="8462" width="14.85546875" style="122" bestFit="1" customWidth="1"/>
    <col min="8463" max="8703" width="11.5703125" style="122"/>
    <col min="8704" max="8704" width="4.7109375" style="122" customWidth="1"/>
    <col min="8705" max="8705" width="14.140625" style="122" customWidth="1"/>
    <col min="8706" max="8706" width="4.28515625" style="122" customWidth="1"/>
    <col min="8707" max="8707" width="3.85546875" style="122" customWidth="1"/>
    <col min="8708" max="8709" width="2.28515625" style="122" customWidth="1"/>
    <col min="8710" max="8710" width="24.42578125" style="122" customWidth="1"/>
    <col min="8711" max="8711" width="74" style="122" customWidth="1"/>
    <col min="8712" max="8713" width="23.7109375" style="122" customWidth="1"/>
    <col min="8714" max="8714" width="5.7109375" style="122" customWidth="1"/>
    <col min="8715" max="8715" width="3" style="122" customWidth="1"/>
    <col min="8716" max="8716" width="15.7109375" style="122" customWidth="1"/>
    <col min="8717" max="8717" width="14.5703125" style="122" customWidth="1"/>
    <col min="8718" max="8718" width="14.85546875" style="122" bestFit="1" customWidth="1"/>
    <col min="8719" max="8959" width="11.5703125" style="122"/>
    <col min="8960" max="8960" width="4.7109375" style="122" customWidth="1"/>
    <col min="8961" max="8961" width="14.140625" style="122" customWidth="1"/>
    <col min="8962" max="8962" width="4.28515625" style="122" customWidth="1"/>
    <col min="8963" max="8963" width="3.85546875" style="122" customWidth="1"/>
    <col min="8964" max="8965" width="2.28515625" style="122" customWidth="1"/>
    <col min="8966" max="8966" width="24.42578125" style="122" customWidth="1"/>
    <col min="8967" max="8967" width="74" style="122" customWidth="1"/>
    <col min="8968" max="8969" width="23.7109375" style="122" customWidth="1"/>
    <col min="8970" max="8970" width="5.7109375" style="122" customWidth="1"/>
    <col min="8971" max="8971" width="3" style="122" customWidth="1"/>
    <col min="8972" max="8972" width="15.7109375" style="122" customWidth="1"/>
    <col min="8973" max="8973" width="14.5703125" style="122" customWidth="1"/>
    <col min="8974" max="8974" width="14.85546875" style="122" bestFit="1" customWidth="1"/>
    <col min="8975" max="9215" width="11.5703125" style="122"/>
    <col min="9216" max="9216" width="4.7109375" style="122" customWidth="1"/>
    <col min="9217" max="9217" width="14.140625" style="122" customWidth="1"/>
    <col min="9218" max="9218" width="4.28515625" style="122" customWidth="1"/>
    <col min="9219" max="9219" width="3.85546875" style="122" customWidth="1"/>
    <col min="9220" max="9221" width="2.28515625" style="122" customWidth="1"/>
    <col min="9222" max="9222" width="24.42578125" style="122" customWidth="1"/>
    <col min="9223" max="9223" width="74" style="122" customWidth="1"/>
    <col min="9224" max="9225" width="23.7109375" style="122" customWidth="1"/>
    <col min="9226" max="9226" width="5.7109375" style="122" customWidth="1"/>
    <col min="9227" max="9227" width="3" style="122" customWidth="1"/>
    <col min="9228" max="9228" width="15.7109375" style="122" customWidth="1"/>
    <col min="9229" max="9229" width="14.5703125" style="122" customWidth="1"/>
    <col min="9230" max="9230" width="14.85546875" style="122" bestFit="1" customWidth="1"/>
    <col min="9231" max="9471" width="11.5703125" style="122"/>
    <col min="9472" max="9472" width="4.7109375" style="122" customWidth="1"/>
    <col min="9473" max="9473" width="14.140625" style="122" customWidth="1"/>
    <col min="9474" max="9474" width="4.28515625" style="122" customWidth="1"/>
    <col min="9475" max="9475" width="3.85546875" style="122" customWidth="1"/>
    <col min="9476" max="9477" width="2.28515625" style="122" customWidth="1"/>
    <col min="9478" max="9478" width="24.42578125" style="122" customWidth="1"/>
    <col min="9479" max="9479" width="74" style="122" customWidth="1"/>
    <col min="9480" max="9481" width="23.7109375" style="122" customWidth="1"/>
    <col min="9482" max="9482" width="5.7109375" style="122" customWidth="1"/>
    <col min="9483" max="9483" width="3" style="122" customWidth="1"/>
    <col min="9484" max="9484" width="15.7109375" style="122" customWidth="1"/>
    <col min="9485" max="9485" width="14.5703125" style="122" customWidth="1"/>
    <col min="9486" max="9486" width="14.85546875" style="122" bestFit="1" customWidth="1"/>
    <col min="9487" max="9727" width="11.5703125" style="122"/>
    <col min="9728" max="9728" width="4.7109375" style="122" customWidth="1"/>
    <col min="9729" max="9729" width="14.140625" style="122" customWidth="1"/>
    <col min="9730" max="9730" width="4.28515625" style="122" customWidth="1"/>
    <col min="9731" max="9731" width="3.85546875" style="122" customWidth="1"/>
    <col min="9732" max="9733" width="2.28515625" style="122" customWidth="1"/>
    <col min="9734" max="9734" width="24.42578125" style="122" customWidth="1"/>
    <col min="9735" max="9735" width="74" style="122" customWidth="1"/>
    <col min="9736" max="9737" width="23.7109375" style="122" customWidth="1"/>
    <col min="9738" max="9738" width="5.7109375" style="122" customWidth="1"/>
    <col min="9739" max="9739" width="3" style="122" customWidth="1"/>
    <col min="9740" max="9740" width="15.7109375" style="122" customWidth="1"/>
    <col min="9741" max="9741" width="14.5703125" style="122" customWidth="1"/>
    <col min="9742" max="9742" width="14.85546875" style="122" bestFit="1" customWidth="1"/>
    <col min="9743" max="9983" width="11.5703125" style="122"/>
    <col min="9984" max="9984" width="4.7109375" style="122" customWidth="1"/>
    <col min="9985" max="9985" width="14.140625" style="122" customWidth="1"/>
    <col min="9986" max="9986" width="4.28515625" style="122" customWidth="1"/>
    <col min="9987" max="9987" width="3.85546875" style="122" customWidth="1"/>
    <col min="9988" max="9989" width="2.28515625" style="122" customWidth="1"/>
    <col min="9990" max="9990" width="24.42578125" style="122" customWidth="1"/>
    <col min="9991" max="9991" width="74" style="122" customWidth="1"/>
    <col min="9992" max="9993" width="23.7109375" style="122" customWidth="1"/>
    <col min="9994" max="9994" width="5.7109375" style="122" customWidth="1"/>
    <col min="9995" max="9995" width="3" style="122" customWidth="1"/>
    <col min="9996" max="9996" width="15.7109375" style="122" customWidth="1"/>
    <col min="9997" max="9997" width="14.5703125" style="122" customWidth="1"/>
    <col min="9998" max="9998" width="14.85546875" style="122" bestFit="1" customWidth="1"/>
    <col min="9999" max="10239" width="11.5703125" style="122"/>
    <col min="10240" max="10240" width="4.7109375" style="122" customWidth="1"/>
    <col min="10241" max="10241" width="14.140625" style="122" customWidth="1"/>
    <col min="10242" max="10242" width="4.28515625" style="122" customWidth="1"/>
    <col min="10243" max="10243" width="3.85546875" style="122" customWidth="1"/>
    <col min="10244" max="10245" width="2.28515625" style="122" customWidth="1"/>
    <col min="10246" max="10246" width="24.42578125" style="122" customWidth="1"/>
    <col min="10247" max="10247" width="74" style="122" customWidth="1"/>
    <col min="10248" max="10249" width="23.7109375" style="122" customWidth="1"/>
    <col min="10250" max="10250" width="5.7109375" style="122" customWidth="1"/>
    <col min="10251" max="10251" width="3" style="122" customWidth="1"/>
    <col min="10252" max="10252" width="15.7109375" style="122" customWidth="1"/>
    <col min="10253" max="10253" width="14.5703125" style="122" customWidth="1"/>
    <col min="10254" max="10254" width="14.85546875" style="122" bestFit="1" customWidth="1"/>
    <col min="10255" max="10495" width="11.5703125" style="122"/>
    <col min="10496" max="10496" width="4.7109375" style="122" customWidth="1"/>
    <col min="10497" max="10497" width="14.140625" style="122" customWidth="1"/>
    <col min="10498" max="10498" width="4.28515625" style="122" customWidth="1"/>
    <col min="10499" max="10499" width="3.85546875" style="122" customWidth="1"/>
    <col min="10500" max="10501" width="2.28515625" style="122" customWidth="1"/>
    <col min="10502" max="10502" width="24.42578125" style="122" customWidth="1"/>
    <col min="10503" max="10503" width="74" style="122" customWidth="1"/>
    <col min="10504" max="10505" width="23.7109375" style="122" customWidth="1"/>
    <col min="10506" max="10506" width="5.7109375" style="122" customWidth="1"/>
    <col min="10507" max="10507" width="3" style="122" customWidth="1"/>
    <col min="10508" max="10508" width="15.7109375" style="122" customWidth="1"/>
    <col min="10509" max="10509" width="14.5703125" style="122" customWidth="1"/>
    <col min="10510" max="10510" width="14.85546875" style="122" bestFit="1" customWidth="1"/>
    <col min="10511" max="10751" width="11.5703125" style="122"/>
    <col min="10752" max="10752" width="4.7109375" style="122" customWidth="1"/>
    <col min="10753" max="10753" width="14.140625" style="122" customWidth="1"/>
    <col min="10754" max="10754" width="4.28515625" style="122" customWidth="1"/>
    <col min="10755" max="10755" width="3.85546875" style="122" customWidth="1"/>
    <col min="10756" max="10757" width="2.28515625" style="122" customWidth="1"/>
    <col min="10758" max="10758" width="24.42578125" style="122" customWidth="1"/>
    <col min="10759" max="10759" width="74" style="122" customWidth="1"/>
    <col min="10760" max="10761" width="23.7109375" style="122" customWidth="1"/>
    <col min="10762" max="10762" width="5.7109375" style="122" customWidth="1"/>
    <col min="10763" max="10763" width="3" style="122" customWidth="1"/>
    <col min="10764" max="10764" width="15.7109375" style="122" customWidth="1"/>
    <col min="10765" max="10765" width="14.5703125" style="122" customWidth="1"/>
    <col min="10766" max="10766" width="14.85546875" style="122" bestFit="1" customWidth="1"/>
    <col min="10767" max="11007" width="11.5703125" style="122"/>
    <col min="11008" max="11008" width="4.7109375" style="122" customWidth="1"/>
    <col min="11009" max="11009" width="14.140625" style="122" customWidth="1"/>
    <col min="11010" max="11010" width="4.28515625" style="122" customWidth="1"/>
    <col min="11011" max="11011" width="3.85546875" style="122" customWidth="1"/>
    <col min="11012" max="11013" width="2.28515625" style="122" customWidth="1"/>
    <col min="11014" max="11014" width="24.42578125" style="122" customWidth="1"/>
    <col min="11015" max="11015" width="74" style="122" customWidth="1"/>
    <col min="11016" max="11017" width="23.7109375" style="122" customWidth="1"/>
    <col min="11018" max="11018" width="5.7109375" style="122" customWidth="1"/>
    <col min="11019" max="11019" width="3" style="122" customWidth="1"/>
    <col min="11020" max="11020" width="15.7109375" style="122" customWidth="1"/>
    <col min="11021" max="11021" width="14.5703125" style="122" customWidth="1"/>
    <col min="11022" max="11022" width="14.85546875" style="122" bestFit="1" customWidth="1"/>
    <col min="11023" max="11263" width="11.5703125" style="122"/>
    <col min="11264" max="11264" width="4.7109375" style="122" customWidth="1"/>
    <col min="11265" max="11265" width="14.140625" style="122" customWidth="1"/>
    <col min="11266" max="11266" width="4.28515625" style="122" customWidth="1"/>
    <col min="11267" max="11267" width="3.85546875" style="122" customWidth="1"/>
    <col min="11268" max="11269" width="2.28515625" style="122" customWidth="1"/>
    <col min="11270" max="11270" width="24.42578125" style="122" customWidth="1"/>
    <col min="11271" max="11271" width="74" style="122" customWidth="1"/>
    <col min="11272" max="11273" width="23.7109375" style="122" customWidth="1"/>
    <col min="11274" max="11274" width="5.7109375" style="122" customWidth="1"/>
    <col min="11275" max="11275" width="3" style="122" customWidth="1"/>
    <col min="11276" max="11276" width="15.7109375" style="122" customWidth="1"/>
    <col min="11277" max="11277" width="14.5703125" style="122" customWidth="1"/>
    <col min="11278" max="11278" width="14.85546875" style="122" bestFit="1" customWidth="1"/>
    <col min="11279" max="11519" width="11.5703125" style="122"/>
    <col min="11520" max="11520" width="4.7109375" style="122" customWidth="1"/>
    <col min="11521" max="11521" width="14.140625" style="122" customWidth="1"/>
    <col min="11522" max="11522" width="4.28515625" style="122" customWidth="1"/>
    <col min="11523" max="11523" width="3.85546875" style="122" customWidth="1"/>
    <col min="11524" max="11525" width="2.28515625" style="122" customWidth="1"/>
    <col min="11526" max="11526" width="24.42578125" style="122" customWidth="1"/>
    <col min="11527" max="11527" width="74" style="122" customWidth="1"/>
    <col min="11528" max="11529" width="23.7109375" style="122" customWidth="1"/>
    <col min="11530" max="11530" width="5.7109375" style="122" customWidth="1"/>
    <col min="11531" max="11531" width="3" style="122" customWidth="1"/>
    <col min="11532" max="11532" width="15.7109375" style="122" customWidth="1"/>
    <col min="11533" max="11533" width="14.5703125" style="122" customWidth="1"/>
    <col min="11534" max="11534" width="14.85546875" style="122" bestFit="1" customWidth="1"/>
    <col min="11535" max="11775" width="11.5703125" style="122"/>
    <col min="11776" max="11776" width="4.7109375" style="122" customWidth="1"/>
    <col min="11777" max="11777" width="14.140625" style="122" customWidth="1"/>
    <col min="11778" max="11778" width="4.28515625" style="122" customWidth="1"/>
    <col min="11779" max="11779" width="3.85546875" style="122" customWidth="1"/>
    <col min="11780" max="11781" width="2.28515625" style="122" customWidth="1"/>
    <col min="11782" max="11782" width="24.42578125" style="122" customWidth="1"/>
    <col min="11783" max="11783" width="74" style="122" customWidth="1"/>
    <col min="11784" max="11785" width="23.7109375" style="122" customWidth="1"/>
    <col min="11786" max="11786" width="5.7109375" style="122" customWidth="1"/>
    <col min="11787" max="11787" width="3" style="122" customWidth="1"/>
    <col min="11788" max="11788" width="15.7109375" style="122" customWidth="1"/>
    <col min="11789" max="11789" width="14.5703125" style="122" customWidth="1"/>
    <col min="11790" max="11790" width="14.85546875" style="122" bestFit="1" customWidth="1"/>
    <col min="11791" max="12031" width="11.5703125" style="122"/>
    <col min="12032" max="12032" width="4.7109375" style="122" customWidth="1"/>
    <col min="12033" max="12033" width="14.140625" style="122" customWidth="1"/>
    <col min="12034" max="12034" width="4.28515625" style="122" customWidth="1"/>
    <col min="12035" max="12035" width="3.85546875" style="122" customWidth="1"/>
    <col min="12036" max="12037" width="2.28515625" style="122" customWidth="1"/>
    <col min="12038" max="12038" width="24.42578125" style="122" customWidth="1"/>
    <col min="12039" max="12039" width="74" style="122" customWidth="1"/>
    <col min="12040" max="12041" width="23.7109375" style="122" customWidth="1"/>
    <col min="12042" max="12042" width="5.7109375" style="122" customWidth="1"/>
    <col min="12043" max="12043" width="3" style="122" customWidth="1"/>
    <col min="12044" max="12044" width="15.7109375" style="122" customWidth="1"/>
    <col min="12045" max="12045" width="14.5703125" style="122" customWidth="1"/>
    <col min="12046" max="12046" width="14.85546875" style="122" bestFit="1" customWidth="1"/>
    <col min="12047" max="12287" width="11.5703125" style="122"/>
    <col min="12288" max="12288" width="4.7109375" style="122" customWidth="1"/>
    <col min="12289" max="12289" width="14.140625" style="122" customWidth="1"/>
    <col min="12290" max="12290" width="4.28515625" style="122" customWidth="1"/>
    <col min="12291" max="12291" width="3.85546875" style="122" customWidth="1"/>
    <col min="12292" max="12293" width="2.28515625" style="122" customWidth="1"/>
    <col min="12294" max="12294" width="24.42578125" style="122" customWidth="1"/>
    <col min="12295" max="12295" width="74" style="122" customWidth="1"/>
    <col min="12296" max="12297" width="23.7109375" style="122" customWidth="1"/>
    <col min="12298" max="12298" width="5.7109375" style="122" customWidth="1"/>
    <col min="12299" max="12299" width="3" style="122" customWidth="1"/>
    <col min="12300" max="12300" width="15.7109375" style="122" customWidth="1"/>
    <col min="12301" max="12301" width="14.5703125" style="122" customWidth="1"/>
    <col min="12302" max="12302" width="14.85546875" style="122" bestFit="1" customWidth="1"/>
    <col min="12303" max="12543" width="11.5703125" style="122"/>
    <col min="12544" max="12544" width="4.7109375" style="122" customWidth="1"/>
    <col min="12545" max="12545" width="14.140625" style="122" customWidth="1"/>
    <col min="12546" max="12546" width="4.28515625" style="122" customWidth="1"/>
    <col min="12547" max="12547" width="3.85546875" style="122" customWidth="1"/>
    <col min="12548" max="12549" width="2.28515625" style="122" customWidth="1"/>
    <col min="12550" max="12550" width="24.42578125" style="122" customWidth="1"/>
    <col min="12551" max="12551" width="74" style="122" customWidth="1"/>
    <col min="12552" max="12553" width="23.7109375" style="122" customWidth="1"/>
    <col min="12554" max="12554" width="5.7109375" style="122" customWidth="1"/>
    <col min="12555" max="12555" width="3" style="122" customWidth="1"/>
    <col min="12556" max="12556" width="15.7109375" style="122" customWidth="1"/>
    <col min="12557" max="12557" width="14.5703125" style="122" customWidth="1"/>
    <col min="12558" max="12558" width="14.85546875" style="122" bestFit="1" customWidth="1"/>
    <col min="12559" max="12799" width="11.5703125" style="122"/>
    <col min="12800" max="12800" width="4.7109375" style="122" customWidth="1"/>
    <col min="12801" max="12801" width="14.140625" style="122" customWidth="1"/>
    <col min="12802" max="12802" width="4.28515625" style="122" customWidth="1"/>
    <col min="12803" max="12803" width="3.85546875" style="122" customWidth="1"/>
    <col min="12804" max="12805" width="2.28515625" style="122" customWidth="1"/>
    <col min="12806" max="12806" width="24.42578125" style="122" customWidth="1"/>
    <col min="12807" max="12807" width="74" style="122" customWidth="1"/>
    <col min="12808" max="12809" width="23.7109375" style="122" customWidth="1"/>
    <col min="12810" max="12810" width="5.7109375" style="122" customWidth="1"/>
    <col min="12811" max="12811" width="3" style="122" customWidth="1"/>
    <col min="12812" max="12812" width="15.7109375" style="122" customWidth="1"/>
    <col min="12813" max="12813" width="14.5703125" style="122" customWidth="1"/>
    <col min="12814" max="12814" width="14.85546875" style="122" bestFit="1" customWidth="1"/>
    <col min="12815" max="13055" width="11.5703125" style="122"/>
    <col min="13056" max="13056" width="4.7109375" style="122" customWidth="1"/>
    <col min="13057" max="13057" width="14.140625" style="122" customWidth="1"/>
    <col min="13058" max="13058" width="4.28515625" style="122" customWidth="1"/>
    <col min="13059" max="13059" width="3.85546875" style="122" customWidth="1"/>
    <col min="13060" max="13061" width="2.28515625" style="122" customWidth="1"/>
    <col min="13062" max="13062" width="24.42578125" style="122" customWidth="1"/>
    <col min="13063" max="13063" width="74" style="122" customWidth="1"/>
    <col min="13064" max="13065" width="23.7109375" style="122" customWidth="1"/>
    <col min="13066" max="13066" width="5.7109375" style="122" customWidth="1"/>
    <col min="13067" max="13067" width="3" style="122" customWidth="1"/>
    <col min="13068" max="13068" width="15.7109375" style="122" customWidth="1"/>
    <col min="13069" max="13069" width="14.5703125" style="122" customWidth="1"/>
    <col min="13070" max="13070" width="14.85546875" style="122" bestFit="1" customWidth="1"/>
    <col min="13071" max="13311" width="11.5703125" style="122"/>
    <col min="13312" max="13312" width="4.7109375" style="122" customWidth="1"/>
    <col min="13313" max="13313" width="14.140625" style="122" customWidth="1"/>
    <col min="13314" max="13314" width="4.28515625" style="122" customWidth="1"/>
    <col min="13315" max="13315" width="3.85546875" style="122" customWidth="1"/>
    <col min="13316" max="13317" width="2.28515625" style="122" customWidth="1"/>
    <col min="13318" max="13318" width="24.42578125" style="122" customWidth="1"/>
    <col min="13319" max="13319" width="74" style="122" customWidth="1"/>
    <col min="13320" max="13321" width="23.7109375" style="122" customWidth="1"/>
    <col min="13322" max="13322" width="5.7109375" style="122" customWidth="1"/>
    <col min="13323" max="13323" width="3" style="122" customWidth="1"/>
    <col min="13324" max="13324" width="15.7109375" style="122" customWidth="1"/>
    <col min="13325" max="13325" width="14.5703125" style="122" customWidth="1"/>
    <col min="13326" max="13326" width="14.85546875" style="122" bestFit="1" customWidth="1"/>
    <col min="13327" max="13567" width="11.5703125" style="122"/>
    <col min="13568" max="13568" width="4.7109375" style="122" customWidth="1"/>
    <col min="13569" max="13569" width="14.140625" style="122" customWidth="1"/>
    <col min="13570" max="13570" width="4.28515625" style="122" customWidth="1"/>
    <col min="13571" max="13571" width="3.85546875" style="122" customWidth="1"/>
    <col min="13572" max="13573" width="2.28515625" style="122" customWidth="1"/>
    <col min="13574" max="13574" width="24.42578125" style="122" customWidth="1"/>
    <col min="13575" max="13575" width="74" style="122" customWidth="1"/>
    <col min="13576" max="13577" width="23.7109375" style="122" customWidth="1"/>
    <col min="13578" max="13578" width="5.7109375" style="122" customWidth="1"/>
    <col min="13579" max="13579" width="3" style="122" customWidth="1"/>
    <col min="13580" max="13580" width="15.7109375" style="122" customWidth="1"/>
    <col min="13581" max="13581" width="14.5703125" style="122" customWidth="1"/>
    <col min="13582" max="13582" width="14.85546875" style="122" bestFit="1" customWidth="1"/>
    <col min="13583" max="13823" width="11.5703125" style="122"/>
    <col min="13824" max="13824" width="4.7109375" style="122" customWidth="1"/>
    <col min="13825" max="13825" width="14.140625" style="122" customWidth="1"/>
    <col min="13826" max="13826" width="4.28515625" style="122" customWidth="1"/>
    <col min="13827" max="13827" width="3.85546875" style="122" customWidth="1"/>
    <col min="13828" max="13829" width="2.28515625" style="122" customWidth="1"/>
    <col min="13830" max="13830" width="24.42578125" style="122" customWidth="1"/>
    <col min="13831" max="13831" width="74" style="122" customWidth="1"/>
    <col min="13832" max="13833" width="23.7109375" style="122" customWidth="1"/>
    <col min="13834" max="13834" width="5.7109375" style="122" customWidth="1"/>
    <col min="13835" max="13835" width="3" style="122" customWidth="1"/>
    <col min="13836" max="13836" width="15.7109375" style="122" customWidth="1"/>
    <col min="13837" max="13837" width="14.5703125" style="122" customWidth="1"/>
    <col min="13838" max="13838" width="14.85546875" style="122" bestFit="1" customWidth="1"/>
    <col min="13839" max="14079" width="11.5703125" style="122"/>
    <col min="14080" max="14080" width="4.7109375" style="122" customWidth="1"/>
    <col min="14081" max="14081" width="14.140625" style="122" customWidth="1"/>
    <col min="14082" max="14082" width="4.28515625" style="122" customWidth="1"/>
    <col min="14083" max="14083" width="3.85546875" style="122" customWidth="1"/>
    <col min="14084" max="14085" width="2.28515625" style="122" customWidth="1"/>
    <col min="14086" max="14086" width="24.42578125" style="122" customWidth="1"/>
    <col min="14087" max="14087" width="74" style="122" customWidth="1"/>
    <col min="14088" max="14089" width="23.7109375" style="122" customWidth="1"/>
    <col min="14090" max="14090" width="5.7109375" style="122" customWidth="1"/>
    <col min="14091" max="14091" width="3" style="122" customWidth="1"/>
    <col min="14092" max="14092" width="15.7109375" style="122" customWidth="1"/>
    <col min="14093" max="14093" width="14.5703125" style="122" customWidth="1"/>
    <col min="14094" max="14094" width="14.85546875" style="122" bestFit="1" customWidth="1"/>
    <col min="14095" max="14335" width="11.5703125" style="122"/>
    <col min="14336" max="14336" width="4.7109375" style="122" customWidth="1"/>
    <col min="14337" max="14337" width="14.140625" style="122" customWidth="1"/>
    <col min="14338" max="14338" width="4.28515625" style="122" customWidth="1"/>
    <col min="14339" max="14339" width="3.85546875" style="122" customWidth="1"/>
    <col min="14340" max="14341" width="2.28515625" style="122" customWidth="1"/>
    <col min="14342" max="14342" width="24.42578125" style="122" customWidth="1"/>
    <col min="14343" max="14343" width="74" style="122" customWidth="1"/>
    <col min="14344" max="14345" width="23.7109375" style="122" customWidth="1"/>
    <col min="14346" max="14346" width="5.7109375" style="122" customWidth="1"/>
    <col min="14347" max="14347" width="3" style="122" customWidth="1"/>
    <col min="14348" max="14348" width="15.7109375" style="122" customWidth="1"/>
    <col min="14349" max="14349" width="14.5703125" style="122" customWidth="1"/>
    <col min="14350" max="14350" width="14.85546875" style="122" bestFit="1" customWidth="1"/>
    <col min="14351" max="14591" width="11.5703125" style="122"/>
    <col min="14592" max="14592" width="4.7109375" style="122" customWidth="1"/>
    <col min="14593" max="14593" width="14.140625" style="122" customWidth="1"/>
    <col min="14594" max="14594" width="4.28515625" style="122" customWidth="1"/>
    <col min="14595" max="14595" width="3.85546875" style="122" customWidth="1"/>
    <col min="14596" max="14597" width="2.28515625" style="122" customWidth="1"/>
    <col min="14598" max="14598" width="24.42578125" style="122" customWidth="1"/>
    <col min="14599" max="14599" width="74" style="122" customWidth="1"/>
    <col min="14600" max="14601" width="23.7109375" style="122" customWidth="1"/>
    <col min="14602" max="14602" width="5.7109375" style="122" customWidth="1"/>
    <col min="14603" max="14603" width="3" style="122" customWidth="1"/>
    <col min="14604" max="14604" width="15.7109375" style="122" customWidth="1"/>
    <col min="14605" max="14605" width="14.5703125" style="122" customWidth="1"/>
    <col min="14606" max="14606" width="14.85546875" style="122" bestFit="1" customWidth="1"/>
    <col min="14607" max="14847" width="11.5703125" style="122"/>
    <col min="14848" max="14848" width="4.7109375" style="122" customWidth="1"/>
    <col min="14849" max="14849" width="14.140625" style="122" customWidth="1"/>
    <col min="14850" max="14850" width="4.28515625" style="122" customWidth="1"/>
    <col min="14851" max="14851" width="3.85546875" style="122" customWidth="1"/>
    <col min="14852" max="14853" width="2.28515625" style="122" customWidth="1"/>
    <col min="14854" max="14854" width="24.42578125" style="122" customWidth="1"/>
    <col min="14855" max="14855" width="74" style="122" customWidth="1"/>
    <col min="14856" max="14857" width="23.7109375" style="122" customWidth="1"/>
    <col min="14858" max="14858" width="5.7109375" style="122" customWidth="1"/>
    <col min="14859" max="14859" width="3" style="122" customWidth="1"/>
    <col min="14860" max="14860" width="15.7109375" style="122" customWidth="1"/>
    <col min="14861" max="14861" width="14.5703125" style="122" customWidth="1"/>
    <col min="14862" max="14862" width="14.85546875" style="122" bestFit="1" customWidth="1"/>
    <col min="14863" max="15103" width="11.5703125" style="122"/>
    <col min="15104" max="15104" width="4.7109375" style="122" customWidth="1"/>
    <col min="15105" max="15105" width="14.140625" style="122" customWidth="1"/>
    <col min="15106" max="15106" width="4.28515625" style="122" customWidth="1"/>
    <col min="15107" max="15107" width="3.85546875" style="122" customWidth="1"/>
    <col min="15108" max="15109" width="2.28515625" style="122" customWidth="1"/>
    <col min="15110" max="15110" width="24.42578125" style="122" customWidth="1"/>
    <col min="15111" max="15111" width="74" style="122" customWidth="1"/>
    <col min="15112" max="15113" width="23.7109375" style="122" customWidth="1"/>
    <col min="15114" max="15114" width="5.7109375" style="122" customWidth="1"/>
    <col min="15115" max="15115" width="3" style="122" customWidth="1"/>
    <col min="15116" max="15116" width="15.7109375" style="122" customWidth="1"/>
    <col min="15117" max="15117" width="14.5703125" style="122" customWidth="1"/>
    <col min="15118" max="15118" width="14.85546875" style="122" bestFit="1" customWidth="1"/>
    <col min="15119" max="15359" width="11.5703125" style="122"/>
    <col min="15360" max="15360" width="4.7109375" style="122" customWidth="1"/>
    <col min="15361" max="15361" width="14.140625" style="122" customWidth="1"/>
    <col min="15362" max="15362" width="4.28515625" style="122" customWidth="1"/>
    <col min="15363" max="15363" width="3.85546875" style="122" customWidth="1"/>
    <col min="15364" max="15365" width="2.28515625" style="122" customWidth="1"/>
    <col min="15366" max="15366" width="24.42578125" style="122" customWidth="1"/>
    <col min="15367" max="15367" width="74" style="122" customWidth="1"/>
    <col min="15368" max="15369" width="23.7109375" style="122" customWidth="1"/>
    <col min="15370" max="15370" width="5.7109375" style="122" customWidth="1"/>
    <col min="15371" max="15371" width="3" style="122" customWidth="1"/>
    <col min="15372" max="15372" width="15.7109375" style="122" customWidth="1"/>
    <col min="15373" max="15373" width="14.5703125" style="122" customWidth="1"/>
    <col min="15374" max="15374" width="14.85546875" style="122" bestFit="1" customWidth="1"/>
    <col min="15375" max="15615" width="11.5703125" style="122"/>
    <col min="15616" max="15616" width="4.7109375" style="122" customWidth="1"/>
    <col min="15617" max="15617" width="14.140625" style="122" customWidth="1"/>
    <col min="15618" max="15618" width="4.28515625" style="122" customWidth="1"/>
    <col min="15619" max="15619" width="3.85546875" style="122" customWidth="1"/>
    <col min="15620" max="15621" width="2.28515625" style="122" customWidth="1"/>
    <col min="15622" max="15622" width="24.42578125" style="122" customWidth="1"/>
    <col min="15623" max="15623" width="74" style="122" customWidth="1"/>
    <col min="15624" max="15625" width="23.7109375" style="122" customWidth="1"/>
    <col min="15626" max="15626" width="5.7109375" style="122" customWidth="1"/>
    <col min="15627" max="15627" width="3" style="122" customWidth="1"/>
    <col min="15628" max="15628" width="15.7109375" style="122" customWidth="1"/>
    <col min="15629" max="15629" width="14.5703125" style="122" customWidth="1"/>
    <col min="15630" max="15630" width="14.85546875" style="122" bestFit="1" customWidth="1"/>
    <col min="15631" max="15871" width="11.5703125" style="122"/>
    <col min="15872" max="15872" width="4.7109375" style="122" customWidth="1"/>
    <col min="15873" max="15873" width="14.140625" style="122" customWidth="1"/>
    <col min="15874" max="15874" width="4.28515625" style="122" customWidth="1"/>
    <col min="15875" max="15875" width="3.85546875" style="122" customWidth="1"/>
    <col min="15876" max="15877" width="2.28515625" style="122" customWidth="1"/>
    <col min="15878" max="15878" width="24.42578125" style="122" customWidth="1"/>
    <col min="15879" max="15879" width="74" style="122" customWidth="1"/>
    <col min="15880" max="15881" width="23.7109375" style="122" customWidth="1"/>
    <col min="15882" max="15882" width="5.7109375" style="122" customWidth="1"/>
    <col min="15883" max="15883" width="3" style="122" customWidth="1"/>
    <col min="15884" max="15884" width="15.7109375" style="122" customWidth="1"/>
    <col min="15885" max="15885" width="14.5703125" style="122" customWidth="1"/>
    <col min="15886" max="15886" width="14.85546875" style="122" bestFit="1" customWidth="1"/>
    <col min="15887" max="16127" width="11.5703125" style="122"/>
    <col min="16128" max="16128" width="4.7109375" style="122" customWidth="1"/>
    <col min="16129" max="16129" width="14.140625" style="122" customWidth="1"/>
    <col min="16130" max="16130" width="4.28515625" style="122" customWidth="1"/>
    <col min="16131" max="16131" width="3.85546875" style="122" customWidth="1"/>
    <col min="16132" max="16133" width="2.28515625" style="122" customWidth="1"/>
    <col min="16134" max="16134" width="24.42578125" style="122" customWidth="1"/>
    <col min="16135" max="16135" width="74" style="122" customWidth="1"/>
    <col min="16136" max="16137" width="23.7109375" style="122" customWidth="1"/>
    <col min="16138" max="16138" width="5.7109375" style="122" customWidth="1"/>
    <col min="16139" max="16139" width="3" style="122" customWidth="1"/>
    <col min="16140" max="16140" width="15.7109375" style="122" customWidth="1"/>
    <col min="16141" max="16141" width="14.5703125" style="122" customWidth="1"/>
    <col min="16142" max="16142" width="14.85546875" style="122" bestFit="1" customWidth="1"/>
    <col min="16143" max="16384" width="11.5703125" style="122"/>
  </cols>
  <sheetData>
    <row r="1" spans="2:12" ht="17.25" customHeight="1" x14ac:dyDescent="0.2">
      <c r="B1" s="46"/>
      <c r="H1" s="223" t="s">
        <v>117</v>
      </c>
      <c r="I1" s="149" t="s">
        <v>12</v>
      </c>
    </row>
    <row r="2" spans="2:12" ht="18" customHeight="1" x14ac:dyDescent="0.25">
      <c r="B2" s="48"/>
      <c r="F2" s="136" t="s">
        <v>197</v>
      </c>
      <c r="H2" s="223" t="s">
        <v>116</v>
      </c>
      <c r="I2" s="149" t="str">
        <f>Start!H3</f>
        <v>XXXXXX</v>
      </c>
    </row>
    <row r="3" spans="2:12" ht="18" customHeight="1" x14ac:dyDescent="0.2">
      <c r="B3" s="48"/>
      <c r="F3" s="284" t="s">
        <v>262</v>
      </c>
      <c r="H3" s="228" t="s">
        <v>97</v>
      </c>
      <c r="I3" s="157" t="str">
        <f>Start!H4</f>
        <v>jj.mm.aaaa</v>
      </c>
    </row>
    <row r="4" spans="2:12" ht="18" customHeight="1" x14ac:dyDescent="0.2">
      <c r="B4" s="53"/>
      <c r="I4" s="123"/>
    </row>
    <row r="5" spans="2:12" s="46" customFormat="1" x14ac:dyDescent="0.2">
      <c r="B5" s="48"/>
      <c r="J5" s="122"/>
    </row>
    <row r="6" spans="2:12" s="46" customFormat="1" ht="24.95" customHeight="1" x14ac:dyDescent="0.2">
      <c r="H6" s="180" t="s">
        <v>14</v>
      </c>
      <c r="I6" s="287" t="s">
        <v>118</v>
      </c>
      <c r="J6" s="221"/>
      <c r="K6" s="124"/>
    </row>
    <row r="7" spans="2:12" s="46" customFormat="1" ht="18" x14ac:dyDescent="0.2">
      <c r="F7" s="108" t="str">
        <f>IF(I7="N","laisser vide s.v.p.","")</f>
        <v/>
      </c>
      <c r="G7" s="35" t="str">
        <f>IF(I7="N",IF(SUM(H14:I24)&gt;0,"ERROR","OK"),"")</f>
        <v/>
      </c>
      <c r="H7" s="231" t="s">
        <v>137</v>
      </c>
      <c r="I7" s="307" t="str">
        <f>IF(Start!$D$10="","",Start!$D$10)</f>
        <v>A</v>
      </c>
      <c r="J7" s="133">
        <v>50</v>
      </c>
      <c r="K7" s="124"/>
    </row>
    <row r="8" spans="2:12" s="46" customFormat="1" ht="18" x14ac:dyDescent="0.2">
      <c r="D8" s="125"/>
      <c r="E8" s="125"/>
      <c r="F8" s="125"/>
      <c r="G8" s="125"/>
      <c r="H8" s="231" t="s">
        <v>142</v>
      </c>
      <c r="I8" s="306" t="str">
        <f>IF(Start!$D$12="","",Start!$D$12)</f>
        <v>CHF</v>
      </c>
      <c r="J8" s="24">
        <v>51</v>
      </c>
      <c r="K8" s="124"/>
    </row>
    <row r="9" spans="2:12" s="46" customFormat="1" ht="18.75" customHeight="1" x14ac:dyDescent="0.25">
      <c r="C9" s="126"/>
      <c r="D9" s="126"/>
      <c r="E9" s="126"/>
      <c r="F9" s="126"/>
      <c r="I9" s="111"/>
      <c r="K9" s="124"/>
    </row>
    <row r="10" spans="2:12" s="46" customFormat="1" ht="24" customHeight="1" x14ac:dyDescent="0.2">
      <c r="B10" s="235" t="s">
        <v>15</v>
      </c>
      <c r="C10" s="59"/>
      <c r="D10" s="59"/>
      <c r="E10" s="59"/>
      <c r="F10" s="236"/>
      <c r="G10" s="59"/>
      <c r="H10" s="371" t="s">
        <v>16</v>
      </c>
      <c r="I10" s="348" t="s">
        <v>186</v>
      </c>
      <c r="J10" s="63"/>
      <c r="K10" s="124"/>
    </row>
    <row r="11" spans="2:12" s="46" customFormat="1" ht="24" customHeight="1" x14ac:dyDescent="0.2">
      <c r="B11" s="56"/>
      <c r="C11" s="65"/>
      <c r="D11" s="65"/>
      <c r="E11" s="65"/>
      <c r="F11" s="238"/>
      <c r="G11" s="65"/>
      <c r="H11" s="372"/>
      <c r="I11" s="349"/>
      <c r="J11" s="68"/>
      <c r="K11" s="124"/>
    </row>
    <row r="12" spans="2:12" ht="21.75" customHeight="1" x14ac:dyDescent="0.2">
      <c r="B12" s="65"/>
      <c r="C12" s="65"/>
      <c r="D12" s="65"/>
      <c r="E12" s="65"/>
      <c r="F12" s="238"/>
      <c r="G12" s="65"/>
      <c r="H12" s="1" t="s">
        <v>119</v>
      </c>
      <c r="I12" s="1" t="s">
        <v>120</v>
      </c>
      <c r="J12" s="127"/>
      <c r="L12" s="82" t="s">
        <v>125</v>
      </c>
    </row>
    <row r="13" spans="2:12" s="82" customFormat="1" ht="24" customHeight="1" x14ac:dyDescent="0.25">
      <c r="B13" s="162" t="s">
        <v>45</v>
      </c>
      <c r="C13" s="163" t="s">
        <v>198</v>
      </c>
      <c r="D13" s="163"/>
      <c r="E13" s="163"/>
      <c r="F13" s="163"/>
      <c r="G13" s="169"/>
      <c r="H13" s="61"/>
      <c r="I13" s="80"/>
      <c r="J13" s="200"/>
      <c r="K13" s="128"/>
    </row>
    <row r="14" spans="2:12" s="46" customFormat="1" ht="20.100000000000001" customHeight="1" x14ac:dyDescent="0.2">
      <c r="B14" s="86" t="s">
        <v>46</v>
      </c>
      <c r="C14" s="159" t="s">
        <v>199</v>
      </c>
      <c r="D14" s="159"/>
      <c r="E14" s="159"/>
      <c r="F14" s="250"/>
      <c r="G14" s="160"/>
      <c r="H14" s="280"/>
      <c r="I14" s="280"/>
      <c r="J14" s="133">
        <v>1</v>
      </c>
      <c r="K14" s="124"/>
      <c r="L14" s="35" t="str">
        <f>IF(ABS(I14)&gt;ABS(H14),"ERROR","OK")</f>
        <v>OK</v>
      </c>
    </row>
    <row r="15" spans="2:12" s="82" customFormat="1" ht="20.100000000000001" customHeight="1" thickBot="1" x14ac:dyDescent="0.25">
      <c r="B15" s="86">
        <v>5.2</v>
      </c>
      <c r="C15" s="170" t="s">
        <v>200</v>
      </c>
      <c r="D15" s="170"/>
      <c r="E15" s="170"/>
      <c r="F15" s="170"/>
      <c r="G15" s="172"/>
      <c r="H15" s="282">
        <f>'F012.MELD'!D40</f>
        <v>0</v>
      </c>
      <c r="I15" s="282">
        <f>'F012.MELD'!E40</f>
        <v>0</v>
      </c>
      <c r="J15" s="133">
        <v>2</v>
      </c>
      <c r="K15" s="128"/>
      <c r="L15" s="54"/>
    </row>
    <row r="16" spans="2:12" ht="20.100000000000001" customHeight="1" thickTop="1" thickBot="1" x14ac:dyDescent="0.25">
      <c r="B16" s="86" t="s">
        <v>47</v>
      </c>
      <c r="C16" s="170" t="s">
        <v>201</v>
      </c>
      <c r="D16" s="170"/>
      <c r="E16" s="170"/>
      <c r="F16" s="170"/>
      <c r="G16" s="171"/>
      <c r="H16" s="282">
        <f>H15-H14</f>
        <v>0</v>
      </c>
      <c r="I16" s="282">
        <f>I15-I14</f>
        <v>0</v>
      </c>
      <c r="J16" s="133">
        <v>3</v>
      </c>
      <c r="L16" s="54"/>
    </row>
    <row r="17" spans="2:12" ht="20.100000000000001" customHeight="1" thickTop="1" thickBot="1" x14ac:dyDescent="0.25">
      <c r="B17" s="86" t="s">
        <v>48</v>
      </c>
      <c r="C17" s="258" t="s">
        <v>202</v>
      </c>
      <c r="D17" s="170"/>
      <c r="E17" s="170"/>
      <c r="F17" s="170"/>
      <c r="G17" s="174"/>
      <c r="H17" s="282">
        <f>H18-H19</f>
        <v>0</v>
      </c>
      <c r="I17" s="282">
        <f>I18-I19</f>
        <v>0</v>
      </c>
      <c r="J17" s="133">
        <v>4</v>
      </c>
      <c r="L17" s="54"/>
    </row>
    <row r="18" spans="2:12" ht="20.100000000000001" customHeight="1" thickTop="1" thickBot="1" x14ac:dyDescent="0.25">
      <c r="B18" s="86" t="s">
        <v>49</v>
      </c>
      <c r="C18" s="293" t="s">
        <v>203</v>
      </c>
      <c r="D18" s="170"/>
      <c r="E18" s="170"/>
      <c r="F18" s="170"/>
      <c r="G18" s="174"/>
      <c r="H18" s="282">
        <f>'F013.MELD'!D40</f>
        <v>0</v>
      </c>
      <c r="I18" s="282">
        <f>'F013.MELD'!E40</f>
        <v>0</v>
      </c>
      <c r="J18" s="133">
        <v>5</v>
      </c>
      <c r="L18" s="54"/>
    </row>
    <row r="19" spans="2:12" ht="20.100000000000001" customHeight="1" thickTop="1" thickBot="1" x14ac:dyDescent="0.25">
      <c r="B19" s="86" t="s">
        <v>50</v>
      </c>
      <c r="C19" s="293" t="s">
        <v>204</v>
      </c>
      <c r="D19" s="170"/>
      <c r="E19" s="170"/>
      <c r="F19" s="170"/>
      <c r="G19" s="174"/>
      <c r="H19" s="282">
        <f>'F013.MELD'!F40</f>
        <v>0</v>
      </c>
      <c r="I19" s="282">
        <f>'F013.MELD'!G40</f>
        <v>0</v>
      </c>
      <c r="J19" s="133">
        <v>6</v>
      </c>
      <c r="L19" s="54"/>
    </row>
    <row r="20" spans="2:12" ht="20.100000000000001" customHeight="1" thickTop="1" x14ac:dyDescent="0.2">
      <c r="B20" s="86" t="s">
        <v>51</v>
      </c>
      <c r="C20" s="258" t="s">
        <v>205</v>
      </c>
      <c r="D20" s="173"/>
      <c r="E20" s="173"/>
      <c r="F20" s="173"/>
      <c r="G20" s="174"/>
      <c r="H20" s="280"/>
      <c r="I20" s="280"/>
      <c r="J20" s="133">
        <v>7</v>
      </c>
      <c r="L20" s="54"/>
    </row>
    <row r="21" spans="2:12" ht="20.100000000000001" customHeight="1" x14ac:dyDescent="0.2">
      <c r="B21" s="164" t="s">
        <v>52</v>
      </c>
      <c r="C21" s="258" t="s">
        <v>206</v>
      </c>
      <c r="D21" s="173"/>
      <c r="E21" s="173"/>
      <c r="F21" s="173"/>
      <c r="G21" s="195" t="s">
        <v>189</v>
      </c>
      <c r="H21" s="280"/>
      <c r="I21" s="280"/>
      <c r="J21" s="133">
        <v>8</v>
      </c>
      <c r="L21" s="54" t="str">
        <f>IF(ABS(I21)&gt;ABS(H21),"ERROR","")</f>
        <v/>
      </c>
    </row>
    <row r="22" spans="2:12" ht="20.100000000000001" customHeight="1" x14ac:dyDescent="0.2">
      <c r="B22" s="164" t="s">
        <v>53</v>
      </c>
      <c r="C22" s="258" t="s">
        <v>207</v>
      </c>
      <c r="D22" s="173"/>
      <c r="E22" s="173"/>
      <c r="F22" s="173"/>
      <c r="G22" s="174"/>
      <c r="H22" s="283"/>
      <c r="I22" s="280"/>
      <c r="J22" s="133">
        <v>10</v>
      </c>
      <c r="L22" s="54" t="str">
        <f>IF(ABS(I22)&gt;ABS(H22),"ERROR","")</f>
        <v/>
      </c>
    </row>
    <row r="23" spans="2:12" ht="20.100000000000001" customHeight="1" x14ac:dyDescent="0.2">
      <c r="B23" s="86" t="s">
        <v>54</v>
      </c>
      <c r="C23" s="293" t="s">
        <v>208</v>
      </c>
      <c r="D23" s="170"/>
      <c r="E23" s="170"/>
      <c r="F23" s="170"/>
      <c r="G23" s="174"/>
      <c r="H23" s="3"/>
      <c r="I23" s="280"/>
      <c r="J23" s="133">
        <v>11</v>
      </c>
      <c r="L23" s="54"/>
    </row>
    <row r="24" spans="2:12" ht="20.100000000000001" customHeight="1" thickBot="1" x14ac:dyDescent="0.25">
      <c r="B24" s="86" t="s">
        <v>55</v>
      </c>
      <c r="C24" s="170" t="s">
        <v>209</v>
      </c>
      <c r="D24" s="173"/>
      <c r="E24" s="173"/>
      <c r="F24" s="173"/>
      <c r="G24" s="174"/>
      <c r="H24" s="282">
        <f>'F012.MELD'!F40</f>
        <v>0</v>
      </c>
      <c r="I24" s="282">
        <f>'F012.MELD'!G40</f>
        <v>0</v>
      </c>
      <c r="J24" s="133">
        <v>9</v>
      </c>
    </row>
    <row r="25" spans="2:12" s="46" customFormat="1" ht="6" customHeight="1" thickTop="1" x14ac:dyDescent="0.2">
      <c r="B25" s="105"/>
      <c r="C25" s="105"/>
      <c r="D25" s="156"/>
      <c r="E25" s="156"/>
      <c r="F25" s="156"/>
      <c r="G25" s="105"/>
      <c r="H25" s="105"/>
      <c r="I25" s="105"/>
      <c r="J25" s="105"/>
    </row>
    <row r="26" spans="2:12" s="46" customFormat="1" ht="12.75" x14ac:dyDescent="0.2">
      <c r="B26" s="69" t="str">
        <f>"version: "&amp;D38</f>
        <v>version: 1.01.F0</v>
      </c>
      <c r="F26" s="222"/>
      <c r="G26" s="146"/>
      <c r="J26" s="146" t="s">
        <v>4</v>
      </c>
    </row>
    <row r="27" spans="2:12" s="46" customFormat="1" ht="12.75" x14ac:dyDescent="0.2">
      <c r="B27" s="69"/>
      <c r="F27" s="222"/>
      <c r="G27" s="146"/>
      <c r="J27" s="146"/>
    </row>
    <row r="28" spans="2:12" s="46" customFormat="1" ht="12.75" x14ac:dyDescent="0.2">
      <c r="B28" s="69"/>
      <c r="F28" s="222"/>
      <c r="G28" s="146"/>
      <c r="J28" s="146"/>
    </row>
    <row r="29" spans="2:12" s="46" customFormat="1" ht="12.75" x14ac:dyDescent="0.2">
      <c r="B29" s="69"/>
      <c r="C29" s="53"/>
      <c r="D29" s="53"/>
      <c r="F29" s="222"/>
      <c r="G29" s="146"/>
      <c r="J29" s="146"/>
    </row>
    <row r="30" spans="2:12" x14ac:dyDescent="0.2">
      <c r="C30" s="165"/>
      <c r="D30" s="165"/>
      <c r="E30" s="165"/>
      <c r="F30" s="165"/>
      <c r="G30" s="303" t="s">
        <v>92</v>
      </c>
      <c r="H30" s="35" t="str">
        <f>IF(H16=H17+H20-H21+H22,"OK","ERROR")</f>
        <v>OK</v>
      </c>
      <c r="I30" s="35" t="str">
        <f>IF(I16=I17+I20-I21+I22,"OK","ERROR")</f>
        <v>OK</v>
      </c>
    </row>
    <row r="31" spans="2:12" x14ac:dyDescent="0.2">
      <c r="C31" s="165"/>
      <c r="D31" s="165"/>
      <c r="E31" s="165"/>
      <c r="F31" s="165"/>
      <c r="G31" s="304"/>
      <c r="H31" s="166"/>
      <c r="I31" s="166"/>
      <c r="J31" s="167"/>
      <c r="K31" s="165"/>
    </row>
    <row r="32" spans="2:12" x14ac:dyDescent="0.2">
      <c r="C32" s="165"/>
      <c r="D32" s="165"/>
      <c r="E32" s="178"/>
      <c r="F32" s="178"/>
      <c r="G32" s="303" t="s">
        <v>210</v>
      </c>
      <c r="H32" s="35" t="str">
        <f>IF(H21&lt;0,"ERROR","OK")</f>
        <v>OK</v>
      </c>
      <c r="I32" s="132" t="str">
        <f>IF(I21&lt;0,"ERROR","OK")</f>
        <v>OK</v>
      </c>
    </row>
    <row r="33" spans="2:9" x14ac:dyDescent="0.2">
      <c r="C33" s="165"/>
      <c r="D33" s="165"/>
      <c r="E33" s="53"/>
      <c r="F33" s="230"/>
      <c r="G33" s="303" t="s">
        <v>211</v>
      </c>
      <c r="H33" s="168"/>
      <c r="I33" s="35" t="str">
        <f>IF(I22&gt;=I23,"OK","ERROR")</f>
        <v>OK</v>
      </c>
    </row>
    <row r="34" spans="2:9" x14ac:dyDescent="0.2">
      <c r="E34" s="179"/>
      <c r="F34" s="274"/>
    </row>
    <row r="35" spans="2:9" x14ac:dyDescent="0.2">
      <c r="B35" s="176"/>
      <c r="C35" s="98" t="s">
        <v>3</v>
      </c>
      <c r="D35" s="129" t="str">
        <f>I2</f>
        <v>XXXXXX</v>
      </c>
    </row>
    <row r="36" spans="2:9" x14ac:dyDescent="0.2">
      <c r="B36" s="130"/>
      <c r="C36" s="165"/>
      <c r="D36" s="102" t="str">
        <f>I1</f>
        <v>F014</v>
      </c>
    </row>
    <row r="37" spans="2:9" x14ac:dyDescent="0.2">
      <c r="B37" s="130"/>
      <c r="C37" s="165"/>
      <c r="D37" s="103" t="str">
        <f>I3</f>
        <v>jj.mm.aaaa</v>
      </c>
    </row>
    <row r="38" spans="2:9" x14ac:dyDescent="0.2">
      <c r="B38" s="130"/>
      <c r="C38" s="165"/>
      <c r="D38" s="102" t="s">
        <v>263</v>
      </c>
    </row>
    <row r="39" spans="2:9" x14ac:dyDescent="0.2">
      <c r="B39" s="130"/>
      <c r="C39" s="165"/>
      <c r="D39" s="102" t="str">
        <f>H6</f>
        <v>$BOD</v>
      </c>
    </row>
    <row r="40" spans="2:9" x14ac:dyDescent="0.2">
      <c r="B40" s="131"/>
      <c r="C40" s="175"/>
      <c r="D40" s="120">
        <f>COUNTIF(H7:L33,"ERROR")</f>
        <v>0</v>
      </c>
    </row>
  </sheetData>
  <sheetProtection sheet="1" objects="1" scenarios="1"/>
  <mergeCells count="2">
    <mergeCell ref="H10:H11"/>
    <mergeCell ref="I10:I11"/>
  </mergeCells>
  <pageMargins left="0.27559055118110237" right="0.19685039370078741" top="0.78740157480314965" bottom="0.78740157480314965" header="0.51181102362204722" footer="0.11811023622047245"/>
  <pageSetup paperSize="9" scale="62" orientation="landscape" verticalDpi="300" r:id="rId1"/>
  <headerFooter alignWithMargins="0">
    <oddFooter>&amp;L&amp;"Arial,Fett"BNS confidentiel&amp;C&amp;D&amp;Rpage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A59"/>
  <sheetViews>
    <sheetView showGridLines="0" showRowColHeaders="0" zoomScale="80" zoomScaleNormal="80" workbookViewId="0">
      <selection activeCell="H14" sqref="H14"/>
    </sheetView>
  </sheetViews>
  <sheetFormatPr baseColWidth="10" defaultColWidth="11.5703125" defaultRowHeight="12.75" x14ac:dyDescent="0.2"/>
  <cols>
    <col min="1" max="1" width="2.28515625" style="230" customWidth="1"/>
    <col min="2" max="2" width="7.42578125" style="230" customWidth="1"/>
    <col min="3" max="3" width="21.28515625" style="230" customWidth="1"/>
    <col min="4" max="4" width="29.140625" style="230" customWidth="1"/>
    <col min="5" max="5" width="41.7109375" style="230" customWidth="1"/>
    <col min="6" max="6" width="11.42578125" style="230" customWidth="1"/>
    <col min="7" max="7" width="6.85546875" style="230" customWidth="1"/>
    <col min="8" max="8" width="25.28515625" style="230" customWidth="1"/>
    <col min="9" max="9" width="4.7109375" style="230" customWidth="1"/>
    <col min="10" max="10" width="5.42578125" style="230" customWidth="1"/>
    <col min="11" max="11" width="14.140625" style="230" customWidth="1"/>
    <col min="12" max="12" width="25.42578125" style="230" customWidth="1"/>
    <col min="13" max="13" width="5.7109375" style="230" customWidth="1"/>
    <col min="14" max="14" width="3.140625" style="230" customWidth="1"/>
    <col min="15" max="15" width="13.42578125" style="230" customWidth="1"/>
    <col min="16" max="16" width="13" style="230" bestFit="1" customWidth="1"/>
    <col min="17" max="253" width="11.5703125" style="230"/>
    <col min="254" max="254" width="2.28515625" style="230" customWidth="1"/>
    <col min="255" max="255" width="7.42578125" style="230" customWidth="1"/>
    <col min="256" max="256" width="1" style="230" customWidth="1"/>
    <col min="257" max="258" width="2.5703125" style="230" customWidth="1"/>
    <col min="259" max="259" width="13.85546875" style="230" customWidth="1"/>
    <col min="260" max="260" width="19.140625" style="230" customWidth="1"/>
    <col min="261" max="261" width="15.28515625" style="230" customWidth="1"/>
    <col min="262" max="262" width="5.7109375" style="230" customWidth="1"/>
    <col min="263" max="266" width="25.28515625" style="230" customWidth="1"/>
    <col min="267" max="268" width="25.42578125" style="230" customWidth="1"/>
    <col min="269" max="269" width="5.7109375" style="230" customWidth="1"/>
    <col min="270" max="270" width="3.140625" style="230" customWidth="1"/>
    <col min="271" max="271" width="13.42578125" style="230" customWidth="1"/>
    <col min="272" max="272" width="13" style="230" bestFit="1" customWidth="1"/>
    <col min="273" max="509" width="11.5703125" style="230"/>
    <col min="510" max="510" width="2.28515625" style="230" customWidth="1"/>
    <col min="511" max="511" width="7.42578125" style="230" customWidth="1"/>
    <col min="512" max="512" width="1" style="230" customWidth="1"/>
    <col min="513" max="514" width="2.5703125" style="230" customWidth="1"/>
    <col min="515" max="515" width="13.85546875" style="230" customWidth="1"/>
    <col min="516" max="516" width="19.140625" style="230" customWidth="1"/>
    <col min="517" max="517" width="15.28515625" style="230" customWidth="1"/>
    <col min="518" max="518" width="5.7109375" style="230" customWidth="1"/>
    <col min="519" max="522" width="25.28515625" style="230" customWidth="1"/>
    <col min="523" max="524" width="25.42578125" style="230" customWidth="1"/>
    <col min="525" max="525" width="5.7109375" style="230" customWidth="1"/>
    <col min="526" max="526" width="3.140625" style="230" customWidth="1"/>
    <col min="527" max="527" width="13.42578125" style="230" customWidth="1"/>
    <col min="528" max="528" width="13" style="230" bestFit="1" customWidth="1"/>
    <col min="529" max="765" width="11.5703125" style="230"/>
    <col min="766" max="766" width="2.28515625" style="230" customWidth="1"/>
    <col min="767" max="767" width="7.42578125" style="230" customWidth="1"/>
    <col min="768" max="768" width="1" style="230" customWidth="1"/>
    <col min="769" max="770" width="2.5703125" style="230" customWidth="1"/>
    <col min="771" max="771" width="13.85546875" style="230" customWidth="1"/>
    <col min="772" max="772" width="19.140625" style="230" customWidth="1"/>
    <col min="773" max="773" width="15.28515625" style="230" customWidth="1"/>
    <col min="774" max="774" width="5.7109375" style="230" customWidth="1"/>
    <col min="775" max="778" width="25.28515625" style="230" customWidth="1"/>
    <col min="779" max="780" width="25.42578125" style="230" customWidth="1"/>
    <col min="781" max="781" width="5.7109375" style="230" customWidth="1"/>
    <col min="782" max="782" width="3.140625" style="230" customWidth="1"/>
    <col min="783" max="783" width="13.42578125" style="230" customWidth="1"/>
    <col min="784" max="784" width="13" style="230" bestFit="1" customWidth="1"/>
    <col min="785" max="1021" width="11.5703125" style="230"/>
    <col min="1022" max="1022" width="2.28515625" style="230" customWidth="1"/>
    <col min="1023" max="1023" width="7.42578125" style="230" customWidth="1"/>
    <col min="1024" max="1024" width="1" style="230" customWidth="1"/>
    <col min="1025" max="1026" width="2.5703125" style="230" customWidth="1"/>
    <col min="1027" max="1027" width="13.85546875" style="230" customWidth="1"/>
    <col min="1028" max="1028" width="19.140625" style="230" customWidth="1"/>
    <col min="1029" max="1029" width="15.28515625" style="230" customWidth="1"/>
    <col min="1030" max="1030" width="5.7109375" style="230" customWidth="1"/>
    <col min="1031" max="1034" width="25.28515625" style="230" customWidth="1"/>
    <col min="1035" max="1036" width="25.42578125" style="230" customWidth="1"/>
    <col min="1037" max="1037" width="5.7109375" style="230" customWidth="1"/>
    <col min="1038" max="1038" width="3.140625" style="230" customWidth="1"/>
    <col min="1039" max="1039" width="13.42578125" style="230" customWidth="1"/>
    <col min="1040" max="1040" width="13" style="230" bestFit="1" customWidth="1"/>
    <col min="1041" max="1277" width="11.5703125" style="230"/>
    <col min="1278" max="1278" width="2.28515625" style="230" customWidth="1"/>
    <col min="1279" max="1279" width="7.42578125" style="230" customWidth="1"/>
    <col min="1280" max="1280" width="1" style="230" customWidth="1"/>
    <col min="1281" max="1282" width="2.5703125" style="230" customWidth="1"/>
    <col min="1283" max="1283" width="13.85546875" style="230" customWidth="1"/>
    <col min="1284" max="1284" width="19.140625" style="230" customWidth="1"/>
    <col min="1285" max="1285" width="15.28515625" style="230" customWidth="1"/>
    <col min="1286" max="1286" width="5.7109375" style="230" customWidth="1"/>
    <col min="1287" max="1290" width="25.28515625" style="230" customWidth="1"/>
    <col min="1291" max="1292" width="25.42578125" style="230" customWidth="1"/>
    <col min="1293" max="1293" width="5.7109375" style="230" customWidth="1"/>
    <col min="1294" max="1294" width="3.140625" style="230" customWidth="1"/>
    <col min="1295" max="1295" width="13.42578125" style="230" customWidth="1"/>
    <col min="1296" max="1296" width="13" style="230" bestFit="1" customWidth="1"/>
    <col min="1297" max="1533" width="11.5703125" style="230"/>
    <col min="1534" max="1534" width="2.28515625" style="230" customWidth="1"/>
    <col min="1535" max="1535" width="7.42578125" style="230" customWidth="1"/>
    <col min="1536" max="1536" width="1" style="230" customWidth="1"/>
    <col min="1537" max="1538" width="2.5703125" style="230" customWidth="1"/>
    <col min="1539" max="1539" width="13.85546875" style="230" customWidth="1"/>
    <col min="1540" max="1540" width="19.140625" style="230" customWidth="1"/>
    <col min="1541" max="1541" width="15.28515625" style="230" customWidth="1"/>
    <col min="1542" max="1542" width="5.7109375" style="230" customWidth="1"/>
    <col min="1543" max="1546" width="25.28515625" style="230" customWidth="1"/>
    <col min="1547" max="1548" width="25.42578125" style="230" customWidth="1"/>
    <col min="1549" max="1549" width="5.7109375" style="230" customWidth="1"/>
    <col min="1550" max="1550" width="3.140625" style="230" customWidth="1"/>
    <col min="1551" max="1551" width="13.42578125" style="230" customWidth="1"/>
    <col min="1552" max="1552" width="13" style="230" bestFit="1" customWidth="1"/>
    <col min="1553" max="1789" width="11.5703125" style="230"/>
    <col min="1790" max="1790" width="2.28515625" style="230" customWidth="1"/>
    <col min="1791" max="1791" width="7.42578125" style="230" customWidth="1"/>
    <col min="1792" max="1792" width="1" style="230" customWidth="1"/>
    <col min="1793" max="1794" width="2.5703125" style="230" customWidth="1"/>
    <col min="1795" max="1795" width="13.85546875" style="230" customWidth="1"/>
    <col min="1796" max="1796" width="19.140625" style="230" customWidth="1"/>
    <col min="1797" max="1797" width="15.28515625" style="230" customWidth="1"/>
    <col min="1798" max="1798" width="5.7109375" style="230" customWidth="1"/>
    <col min="1799" max="1802" width="25.28515625" style="230" customWidth="1"/>
    <col min="1803" max="1804" width="25.42578125" style="230" customWidth="1"/>
    <col min="1805" max="1805" width="5.7109375" style="230" customWidth="1"/>
    <col min="1806" max="1806" width="3.140625" style="230" customWidth="1"/>
    <col min="1807" max="1807" width="13.42578125" style="230" customWidth="1"/>
    <col min="1808" max="1808" width="13" style="230" bestFit="1" customWidth="1"/>
    <col min="1809" max="2045" width="11.5703125" style="230"/>
    <col min="2046" max="2046" width="2.28515625" style="230" customWidth="1"/>
    <col min="2047" max="2047" width="7.42578125" style="230" customWidth="1"/>
    <col min="2048" max="2048" width="1" style="230" customWidth="1"/>
    <col min="2049" max="2050" width="2.5703125" style="230" customWidth="1"/>
    <col min="2051" max="2051" width="13.85546875" style="230" customWidth="1"/>
    <col min="2052" max="2052" width="19.140625" style="230" customWidth="1"/>
    <col min="2053" max="2053" width="15.28515625" style="230" customWidth="1"/>
    <col min="2054" max="2054" width="5.7109375" style="230" customWidth="1"/>
    <col min="2055" max="2058" width="25.28515625" style="230" customWidth="1"/>
    <col min="2059" max="2060" width="25.42578125" style="230" customWidth="1"/>
    <col min="2061" max="2061" width="5.7109375" style="230" customWidth="1"/>
    <col min="2062" max="2062" width="3.140625" style="230" customWidth="1"/>
    <col min="2063" max="2063" width="13.42578125" style="230" customWidth="1"/>
    <col min="2064" max="2064" width="13" style="230" bestFit="1" customWidth="1"/>
    <col min="2065" max="2301" width="11.5703125" style="230"/>
    <col min="2302" max="2302" width="2.28515625" style="230" customWidth="1"/>
    <col min="2303" max="2303" width="7.42578125" style="230" customWidth="1"/>
    <col min="2304" max="2304" width="1" style="230" customWidth="1"/>
    <col min="2305" max="2306" width="2.5703125" style="230" customWidth="1"/>
    <col min="2307" max="2307" width="13.85546875" style="230" customWidth="1"/>
    <col min="2308" max="2308" width="19.140625" style="230" customWidth="1"/>
    <col min="2309" max="2309" width="15.28515625" style="230" customWidth="1"/>
    <col min="2310" max="2310" width="5.7109375" style="230" customWidth="1"/>
    <col min="2311" max="2314" width="25.28515625" style="230" customWidth="1"/>
    <col min="2315" max="2316" width="25.42578125" style="230" customWidth="1"/>
    <col min="2317" max="2317" width="5.7109375" style="230" customWidth="1"/>
    <col min="2318" max="2318" width="3.140625" style="230" customWidth="1"/>
    <col min="2319" max="2319" width="13.42578125" style="230" customWidth="1"/>
    <col min="2320" max="2320" width="13" style="230" bestFit="1" customWidth="1"/>
    <col min="2321" max="2557" width="11.5703125" style="230"/>
    <col min="2558" max="2558" width="2.28515625" style="230" customWidth="1"/>
    <col min="2559" max="2559" width="7.42578125" style="230" customWidth="1"/>
    <col min="2560" max="2560" width="1" style="230" customWidth="1"/>
    <col min="2561" max="2562" width="2.5703125" style="230" customWidth="1"/>
    <col min="2563" max="2563" width="13.85546875" style="230" customWidth="1"/>
    <col min="2564" max="2564" width="19.140625" style="230" customWidth="1"/>
    <col min="2565" max="2565" width="15.28515625" style="230" customWidth="1"/>
    <col min="2566" max="2566" width="5.7109375" style="230" customWidth="1"/>
    <col min="2567" max="2570" width="25.28515625" style="230" customWidth="1"/>
    <col min="2571" max="2572" width="25.42578125" style="230" customWidth="1"/>
    <col min="2573" max="2573" width="5.7109375" style="230" customWidth="1"/>
    <col min="2574" max="2574" width="3.140625" style="230" customWidth="1"/>
    <col min="2575" max="2575" width="13.42578125" style="230" customWidth="1"/>
    <col min="2576" max="2576" width="13" style="230" bestFit="1" customWidth="1"/>
    <col min="2577" max="2813" width="11.5703125" style="230"/>
    <col min="2814" max="2814" width="2.28515625" style="230" customWidth="1"/>
    <col min="2815" max="2815" width="7.42578125" style="230" customWidth="1"/>
    <col min="2816" max="2816" width="1" style="230" customWidth="1"/>
    <col min="2817" max="2818" width="2.5703125" style="230" customWidth="1"/>
    <col min="2819" max="2819" width="13.85546875" style="230" customWidth="1"/>
    <col min="2820" max="2820" width="19.140625" style="230" customWidth="1"/>
    <col min="2821" max="2821" width="15.28515625" style="230" customWidth="1"/>
    <col min="2822" max="2822" width="5.7109375" style="230" customWidth="1"/>
    <col min="2823" max="2826" width="25.28515625" style="230" customWidth="1"/>
    <col min="2827" max="2828" width="25.42578125" style="230" customWidth="1"/>
    <col min="2829" max="2829" width="5.7109375" style="230" customWidth="1"/>
    <col min="2830" max="2830" width="3.140625" style="230" customWidth="1"/>
    <col min="2831" max="2831" width="13.42578125" style="230" customWidth="1"/>
    <col min="2832" max="2832" width="13" style="230" bestFit="1" customWidth="1"/>
    <col min="2833" max="3069" width="11.5703125" style="230"/>
    <col min="3070" max="3070" width="2.28515625" style="230" customWidth="1"/>
    <col min="3071" max="3071" width="7.42578125" style="230" customWidth="1"/>
    <col min="3072" max="3072" width="1" style="230" customWidth="1"/>
    <col min="3073" max="3074" width="2.5703125" style="230" customWidth="1"/>
    <col min="3075" max="3075" width="13.85546875" style="230" customWidth="1"/>
    <col min="3076" max="3076" width="19.140625" style="230" customWidth="1"/>
    <col min="3077" max="3077" width="15.28515625" style="230" customWidth="1"/>
    <col min="3078" max="3078" width="5.7109375" style="230" customWidth="1"/>
    <col min="3079" max="3082" width="25.28515625" style="230" customWidth="1"/>
    <col min="3083" max="3084" width="25.42578125" style="230" customWidth="1"/>
    <col min="3085" max="3085" width="5.7109375" style="230" customWidth="1"/>
    <col min="3086" max="3086" width="3.140625" style="230" customWidth="1"/>
    <col min="3087" max="3087" width="13.42578125" style="230" customWidth="1"/>
    <col min="3088" max="3088" width="13" style="230" bestFit="1" customWidth="1"/>
    <col min="3089" max="3325" width="11.5703125" style="230"/>
    <col min="3326" max="3326" width="2.28515625" style="230" customWidth="1"/>
    <col min="3327" max="3327" width="7.42578125" style="230" customWidth="1"/>
    <col min="3328" max="3328" width="1" style="230" customWidth="1"/>
    <col min="3329" max="3330" width="2.5703125" style="230" customWidth="1"/>
    <col min="3331" max="3331" width="13.85546875" style="230" customWidth="1"/>
    <col min="3332" max="3332" width="19.140625" style="230" customWidth="1"/>
    <col min="3333" max="3333" width="15.28515625" style="230" customWidth="1"/>
    <col min="3334" max="3334" width="5.7109375" style="230" customWidth="1"/>
    <col min="3335" max="3338" width="25.28515625" style="230" customWidth="1"/>
    <col min="3339" max="3340" width="25.42578125" style="230" customWidth="1"/>
    <col min="3341" max="3341" width="5.7109375" style="230" customWidth="1"/>
    <col min="3342" max="3342" width="3.140625" style="230" customWidth="1"/>
    <col min="3343" max="3343" width="13.42578125" style="230" customWidth="1"/>
    <col min="3344" max="3344" width="13" style="230" bestFit="1" customWidth="1"/>
    <col min="3345" max="3581" width="11.5703125" style="230"/>
    <col min="3582" max="3582" width="2.28515625" style="230" customWidth="1"/>
    <col min="3583" max="3583" width="7.42578125" style="230" customWidth="1"/>
    <col min="3584" max="3584" width="1" style="230" customWidth="1"/>
    <col min="3585" max="3586" width="2.5703125" style="230" customWidth="1"/>
    <col min="3587" max="3587" width="13.85546875" style="230" customWidth="1"/>
    <col min="3588" max="3588" width="19.140625" style="230" customWidth="1"/>
    <col min="3589" max="3589" width="15.28515625" style="230" customWidth="1"/>
    <col min="3590" max="3590" width="5.7109375" style="230" customWidth="1"/>
    <col min="3591" max="3594" width="25.28515625" style="230" customWidth="1"/>
    <col min="3595" max="3596" width="25.42578125" style="230" customWidth="1"/>
    <col min="3597" max="3597" width="5.7109375" style="230" customWidth="1"/>
    <col min="3598" max="3598" width="3.140625" style="230" customWidth="1"/>
    <col min="3599" max="3599" width="13.42578125" style="230" customWidth="1"/>
    <col min="3600" max="3600" width="13" style="230" bestFit="1" customWidth="1"/>
    <col min="3601" max="3837" width="11.5703125" style="230"/>
    <col min="3838" max="3838" width="2.28515625" style="230" customWidth="1"/>
    <col min="3839" max="3839" width="7.42578125" style="230" customWidth="1"/>
    <col min="3840" max="3840" width="1" style="230" customWidth="1"/>
    <col min="3841" max="3842" width="2.5703125" style="230" customWidth="1"/>
    <col min="3843" max="3843" width="13.85546875" style="230" customWidth="1"/>
    <col min="3844" max="3844" width="19.140625" style="230" customWidth="1"/>
    <col min="3845" max="3845" width="15.28515625" style="230" customWidth="1"/>
    <col min="3846" max="3846" width="5.7109375" style="230" customWidth="1"/>
    <col min="3847" max="3850" width="25.28515625" style="230" customWidth="1"/>
    <col min="3851" max="3852" width="25.42578125" style="230" customWidth="1"/>
    <col min="3853" max="3853" width="5.7109375" style="230" customWidth="1"/>
    <col min="3854" max="3854" width="3.140625" style="230" customWidth="1"/>
    <col min="3855" max="3855" width="13.42578125" style="230" customWidth="1"/>
    <col min="3856" max="3856" width="13" style="230" bestFit="1" customWidth="1"/>
    <col min="3857" max="4093" width="11.5703125" style="230"/>
    <col min="4094" max="4094" width="2.28515625" style="230" customWidth="1"/>
    <col min="4095" max="4095" width="7.42578125" style="230" customWidth="1"/>
    <col min="4096" max="4096" width="1" style="230" customWidth="1"/>
    <col min="4097" max="4098" width="2.5703125" style="230" customWidth="1"/>
    <col min="4099" max="4099" width="13.85546875" style="230" customWidth="1"/>
    <col min="4100" max="4100" width="19.140625" style="230" customWidth="1"/>
    <col min="4101" max="4101" width="15.28515625" style="230" customWidth="1"/>
    <col min="4102" max="4102" width="5.7109375" style="230" customWidth="1"/>
    <col min="4103" max="4106" width="25.28515625" style="230" customWidth="1"/>
    <col min="4107" max="4108" width="25.42578125" style="230" customWidth="1"/>
    <col min="4109" max="4109" width="5.7109375" style="230" customWidth="1"/>
    <col min="4110" max="4110" width="3.140625" style="230" customWidth="1"/>
    <col min="4111" max="4111" width="13.42578125" style="230" customWidth="1"/>
    <col min="4112" max="4112" width="13" style="230" bestFit="1" customWidth="1"/>
    <col min="4113" max="4349" width="11.5703125" style="230"/>
    <col min="4350" max="4350" width="2.28515625" style="230" customWidth="1"/>
    <col min="4351" max="4351" width="7.42578125" style="230" customWidth="1"/>
    <col min="4352" max="4352" width="1" style="230" customWidth="1"/>
    <col min="4353" max="4354" width="2.5703125" style="230" customWidth="1"/>
    <col min="4355" max="4355" width="13.85546875" style="230" customWidth="1"/>
    <col min="4356" max="4356" width="19.140625" style="230" customWidth="1"/>
    <col min="4357" max="4357" width="15.28515625" style="230" customWidth="1"/>
    <col min="4358" max="4358" width="5.7109375" style="230" customWidth="1"/>
    <col min="4359" max="4362" width="25.28515625" style="230" customWidth="1"/>
    <col min="4363" max="4364" width="25.42578125" style="230" customWidth="1"/>
    <col min="4365" max="4365" width="5.7109375" style="230" customWidth="1"/>
    <col min="4366" max="4366" width="3.140625" style="230" customWidth="1"/>
    <col min="4367" max="4367" width="13.42578125" style="230" customWidth="1"/>
    <col min="4368" max="4368" width="13" style="230" bestFit="1" customWidth="1"/>
    <col min="4369" max="4605" width="11.5703125" style="230"/>
    <col min="4606" max="4606" width="2.28515625" style="230" customWidth="1"/>
    <col min="4607" max="4607" width="7.42578125" style="230" customWidth="1"/>
    <col min="4608" max="4608" width="1" style="230" customWidth="1"/>
    <col min="4609" max="4610" width="2.5703125" style="230" customWidth="1"/>
    <col min="4611" max="4611" width="13.85546875" style="230" customWidth="1"/>
    <col min="4612" max="4612" width="19.140625" style="230" customWidth="1"/>
    <col min="4613" max="4613" width="15.28515625" style="230" customWidth="1"/>
    <col min="4614" max="4614" width="5.7109375" style="230" customWidth="1"/>
    <col min="4615" max="4618" width="25.28515625" style="230" customWidth="1"/>
    <col min="4619" max="4620" width="25.42578125" style="230" customWidth="1"/>
    <col min="4621" max="4621" width="5.7109375" style="230" customWidth="1"/>
    <col min="4622" max="4622" width="3.140625" style="230" customWidth="1"/>
    <col min="4623" max="4623" width="13.42578125" style="230" customWidth="1"/>
    <col min="4624" max="4624" width="13" style="230" bestFit="1" customWidth="1"/>
    <col min="4625" max="4861" width="11.5703125" style="230"/>
    <col min="4862" max="4862" width="2.28515625" style="230" customWidth="1"/>
    <col min="4863" max="4863" width="7.42578125" style="230" customWidth="1"/>
    <col min="4864" max="4864" width="1" style="230" customWidth="1"/>
    <col min="4865" max="4866" width="2.5703125" style="230" customWidth="1"/>
    <col min="4867" max="4867" width="13.85546875" style="230" customWidth="1"/>
    <col min="4868" max="4868" width="19.140625" style="230" customWidth="1"/>
    <col min="4869" max="4869" width="15.28515625" style="230" customWidth="1"/>
    <col min="4870" max="4870" width="5.7109375" style="230" customWidth="1"/>
    <col min="4871" max="4874" width="25.28515625" style="230" customWidth="1"/>
    <col min="4875" max="4876" width="25.42578125" style="230" customWidth="1"/>
    <col min="4877" max="4877" width="5.7109375" style="230" customWidth="1"/>
    <col min="4878" max="4878" width="3.140625" style="230" customWidth="1"/>
    <col min="4879" max="4879" width="13.42578125" style="230" customWidth="1"/>
    <col min="4880" max="4880" width="13" style="230" bestFit="1" customWidth="1"/>
    <col min="4881" max="5117" width="11.5703125" style="230"/>
    <col min="5118" max="5118" width="2.28515625" style="230" customWidth="1"/>
    <col min="5119" max="5119" width="7.42578125" style="230" customWidth="1"/>
    <col min="5120" max="5120" width="1" style="230" customWidth="1"/>
    <col min="5121" max="5122" width="2.5703125" style="230" customWidth="1"/>
    <col min="5123" max="5123" width="13.85546875" style="230" customWidth="1"/>
    <col min="5124" max="5124" width="19.140625" style="230" customWidth="1"/>
    <col min="5125" max="5125" width="15.28515625" style="230" customWidth="1"/>
    <col min="5126" max="5126" width="5.7109375" style="230" customWidth="1"/>
    <col min="5127" max="5130" width="25.28515625" style="230" customWidth="1"/>
    <col min="5131" max="5132" width="25.42578125" style="230" customWidth="1"/>
    <col min="5133" max="5133" width="5.7109375" style="230" customWidth="1"/>
    <col min="5134" max="5134" width="3.140625" style="230" customWidth="1"/>
    <col min="5135" max="5135" width="13.42578125" style="230" customWidth="1"/>
    <col min="5136" max="5136" width="13" style="230" bestFit="1" customWidth="1"/>
    <col min="5137" max="5373" width="11.5703125" style="230"/>
    <col min="5374" max="5374" width="2.28515625" style="230" customWidth="1"/>
    <col min="5375" max="5375" width="7.42578125" style="230" customWidth="1"/>
    <col min="5376" max="5376" width="1" style="230" customWidth="1"/>
    <col min="5377" max="5378" width="2.5703125" style="230" customWidth="1"/>
    <col min="5379" max="5379" width="13.85546875" style="230" customWidth="1"/>
    <col min="5380" max="5380" width="19.140625" style="230" customWidth="1"/>
    <col min="5381" max="5381" width="15.28515625" style="230" customWidth="1"/>
    <col min="5382" max="5382" width="5.7109375" style="230" customWidth="1"/>
    <col min="5383" max="5386" width="25.28515625" style="230" customWidth="1"/>
    <col min="5387" max="5388" width="25.42578125" style="230" customWidth="1"/>
    <col min="5389" max="5389" width="5.7109375" style="230" customWidth="1"/>
    <col min="5390" max="5390" width="3.140625" style="230" customWidth="1"/>
    <col min="5391" max="5391" width="13.42578125" style="230" customWidth="1"/>
    <col min="5392" max="5392" width="13" style="230" bestFit="1" customWidth="1"/>
    <col min="5393" max="5629" width="11.5703125" style="230"/>
    <col min="5630" max="5630" width="2.28515625" style="230" customWidth="1"/>
    <col min="5631" max="5631" width="7.42578125" style="230" customWidth="1"/>
    <col min="5632" max="5632" width="1" style="230" customWidth="1"/>
    <col min="5633" max="5634" width="2.5703125" style="230" customWidth="1"/>
    <col min="5635" max="5635" width="13.85546875" style="230" customWidth="1"/>
    <col min="5636" max="5636" width="19.140625" style="230" customWidth="1"/>
    <col min="5637" max="5637" width="15.28515625" style="230" customWidth="1"/>
    <col min="5638" max="5638" width="5.7109375" style="230" customWidth="1"/>
    <col min="5639" max="5642" width="25.28515625" style="230" customWidth="1"/>
    <col min="5643" max="5644" width="25.42578125" style="230" customWidth="1"/>
    <col min="5645" max="5645" width="5.7109375" style="230" customWidth="1"/>
    <col min="5646" max="5646" width="3.140625" style="230" customWidth="1"/>
    <col min="5647" max="5647" width="13.42578125" style="230" customWidth="1"/>
    <col min="5648" max="5648" width="13" style="230" bestFit="1" customWidth="1"/>
    <col min="5649" max="5885" width="11.5703125" style="230"/>
    <col min="5886" max="5886" width="2.28515625" style="230" customWidth="1"/>
    <col min="5887" max="5887" width="7.42578125" style="230" customWidth="1"/>
    <col min="5888" max="5888" width="1" style="230" customWidth="1"/>
    <col min="5889" max="5890" width="2.5703125" style="230" customWidth="1"/>
    <col min="5891" max="5891" width="13.85546875" style="230" customWidth="1"/>
    <col min="5892" max="5892" width="19.140625" style="230" customWidth="1"/>
    <col min="5893" max="5893" width="15.28515625" style="230" customWidth="1"/>
    <col min="5894" max="5894" width="5.7109375" style="230" customWidth="1"/>
    <col min="5895" max="5898" width="25.28515625" style="230" customWidth="1"/>
    <col min="5899" max="5900" width="25.42578125" style="230" customWidth="1"/>
    <col min="5901" max="5901" width="5.7109375" style="230" customWidth="1"/>
    <col min="5902" max="5902" width="3.140625" style="230" customWidth="1"/>
    <col min="5903" max="5903" width="13.42578125" style="230" customWidth="1"/>
    <col min="5904" max="5904" width="13" style="230" bestFit="1" customWidth="1"/>
    <col min="5905" max="6141" width="11.5703125" style="230"/>
    <col min="6142" max="6142" width="2.28515625" style="230" customWidth="1"/>
    <col min="6143" max="6143" width="7.42578125" style="230" customWidth="1"/>
    <col min="6144" max="6144" width="1" style="230" customWidth="1"/>
    <col min="6145" max="6146" width="2.5703125" style="230" customWidth="1"/>
    <col min="6147" max="6147" width="13.85546875" style="230" customWidth="1"/>
    <col min="6148" max="6148" width="19.140625" style="230" customWidth="1"/>
    <col min="6149" max="6149" width="15.28515625" style="230" customWidth="1"/>
    <col min="6150" max="6150" width="5.7109375" style="230" customWidth="1"/>
    <col min="6151" max="6154" width="25.28515625" style="230" customWidth="1"/>
    <col min="6155" max="6156" width="25.42578125" style="230" customWidth="1"/>
    <col min="6157" max="6157" width="5.7109375" style="230" customWidth="1"/>
    <col min="6158" max="6158" width="3.140625" style="230" customWidth="1"/>
    <col min="6159" max="6159" width="13.42578125" style="230" customWidth="1"/>
    <col min="6160" max="6160" width="13" style="230" bestFit="1" customWidth="1"/>
    <col min="6161" max="6397" width="11.5703125" style="230"/>
    <col min="6398" max="6398" width="2.28515625" style="230" customWidth="1"/>
    <col min="6399" max="6399" width="7.42578125" style="230" customWidth="1"/>
    <col min="6400" max="6400" width="1" style="230" customWidth="1"/>
    <col min="6401" max="6402" width="2.5703125" style="230" customWidth="1"/>
    <col min="6403" max="6403" width="13.85546875" style="230" customWidth="1"/>
    <col min="6404" max="6404" width="19.140625" style="230" customWidth="1"/>
    <col min="6405" max="6405" width="15.28515625" style="230" customWidth="1"/>
    <col min="6406" max="6406" width="5.7109375" style="230" customWidth="1"/>
    <col min="6407" max="6410" width="25.28515625" style="230" customWidth="1"/>
    <col min="6411" max="6412" width="25.42578125" style="230" customWidth="1"/>
    <col min="6413" max="6413" width="5.7109375" style="230" customWidth="1"/>
    <col min="6414" max="6414" width="3.140625" style="230" customWidth="1"/>
    <col min="6415" max="6415" width="13.42578125" style="230" customWidth="1"/>
    <col min="6416" max="6416" width="13" style="230" bestFit="1" customWidth="1"/>
    <col min="6417" max="6653" width="11.5703125" style="230"/>
    <col min="6654" max="6654" width="2.28515625" style="230" customWidth="1"/>
    <col min="6655" max="6655" width="7.42578125" style="230" customWidth="1"/>
    <col min="6656" max="6656" width="1" style="230" customWidth="1"/>
    <col min="6657" max="6658" width="2.5703125" style="230" customWidth="1"/>
    <col min="6659" max="6659" width="13.85546875" style="230" customWidth="1"/>
    <col min="6660" max="6660" width="19.140625" style="230" customWidth="1"/>
    <col min="6661" max="6661" width="15.28515625" style="230" customWidth="1"/>
    <col min="6662" max="6662" width="5.7109375" style="230" customWidth="1"/>
    <col min="6663" max="6666" width="25.28515625" style="230" customWidth="1"/>
    <col min="6667" max="6668" width="25.42578125" style="230" customWidth="1"/>
    <col min="6669" max="6669" width="5.7109375" style="230" customWidth="1"/>
    <col min="6670" max="6670" width="3.140625" style="230" customWidth="1"/>
    <col min="6671" max="6671" width="13.42578125" style="230" customWidth="1"/>
    <col min="6672" max="6672" width="13" style="230" bestFit="1" customWidth="1"/>
    <col min="6673" max="6909" width="11.5703125" style="230"/>
    <col min="6910" max="6910" width="2.28515625" style="230" customWidth="1"/>
    <col min="6911" max="6911" width="7.42578125" style="230" customWidth="1"/>
    <col min="6912" max="6912" width="1" style="230" customWidth="1"/>
    <col min="6913" max="6914" width="2.5703125" style="230" customWidth="1"/>
    <col min="6915" max="6915" width="13.85546875" style="230" customWidth="1"/>
    <col min="6916" max="6916" width="19.140625" style="230" customWidth="1"/>
    <col min="6917" max="6917" width="15.28515625" style="230" customWidth="1"/>
    <col min="6918" max="6918" width="5.7109375" style="230" customWidth="1"/>
    <col min="6919" max="6922" width="25.28515625" style="230" customWidth="1"/>
    <col min="6923" max="6924" width="25.42578125" style="230" customWidth="1"/>
    <col min="6925" max="6925" width="5.7109375" style="230" customWidth="1"/>
    <col min="6926" max="6926" width="3.140625" style="230" customWidth="1"/>
    <col min="6927" max="6927" width="13.42578125" style="230" customWidth="1"/>
    <col min="6928" max="6928" width="13" style="230" bestFit="1" customWidth="1"/>
    <col min="6929" max="7165" width="11.5703125" style="230"/>
    <col min="7166" max="7166" width="2.28515625" style="230" customWidth="1"/>
    <col min="7167" max="7167" width="7.42578125" style="230" customWidth="1"/>
    <col min="7168" max="7168" width="1" style="230" customWidth="1"/>
    <col min="7169" max="7170" width="2.5703125" style="230" customWidth="1"/>
    <col min="7171" max="7171" width="13.85546875" style="230" customWidth="1"/>
    <col min="7172" max="7172" width="19.140625" style="230" customWidth="1"/>
    <col min="7173" max="7173" width="15.28515625" style="230" customWidth="1"/>
    <col min="7174" max="7174" width="5.7109375" style="230" customWidth="1"/>
    <col min="7175" max="7178" width="25.28515625" style="230" customWidth="1"/>
    <col min="7179" max="7180" width="25.42578125" style="230" customWidth="1"/>
    <col min="7181" max="7181" width="5.7109375" style="230" customWidth="1"/>
    <col min="7182" max="7182" width="3.140625" style="230" customWidth="1"/>
    <col min="7183" max="7183" width="13.42578125" style="230" customWidth="1"/>
    <col min="7184" max="7184" width="13" style="230" bestFit="1" customWidth="1"/>
    <col min="7185" max="7421" width="11.5703125" style="230"/>
    <col min="7422" max="7422" width="2.28515625" style="230" customWidth="1"/>
    <col min="7423" max="7423" width="7.42578125" style="230" customWidth="1"/>
    <col min="7424" max="7424" width="1" style="230" customWidth="1"/>
    <col min="7425" max="7426" width="2.5703125" style="230" customWidth="1"/>
    <col min="7427" max="7427" width="13.85546875" style="230" customWidth="1"/>
    <col min="7428" max="7428" width="19.140625" style="230" customWidth="1"/>
    <col min="7429" max="7429" width="15.28515625" style="230" customWidth="1"/>
    <col min="7430" max="7430" width="5.7109375" style="230" customWidth="1"/>
    <col min="7431" max="7434" width="25.28515625" style="230" customWidth="1"/>
    <col min="7435" max="7436" width="25.42578125" style="230" customWidth="1"/>
    <col min="7437" max="7437" width="5.7109375" style="230" customWidth="1"/>
    <col min="7438" max="7438" width="3.140625" style="230" customWidth="1"/>
    <col min="7439" max="7439" width="13.42578125" style="230" customWidth="1"/>
    <col min="7440" max="7440" width="13" style="230" bestFit="1" customWidth="1"/>
    <col min="7441" max="7677" width="11.5703125" style="230"/>
    <col min="7678" max="7678" width="2.28515625" style="230" customWidth="1"/>
    <col min="7679" max="7679" width="7.42578125" style="230" customWidth="1"/>
    <col min="7680" max="7680" width="1" style="230" customWidth="1"/>
    <col min="7681" max="7682" width="2.5703125" style="230" customWidth="1"/>
    <col min="7683" max="7683" width="13.85546875" style="230" customWidth="1"/>
    <col min="7684" max="7684" width="19.140625" style="230" customWidth="1"/>
    <col min="7685" max="7685" width="15.28515625" style="230" customWidth="1"/>
    <col min="7686" max="7686" width="5.7109375" style="230" customWidth="1"/>
    <col min="7687" max="7690" width="25.28515625" style="230" customWidth="1"/>
    <col min="7691" max="7692" width="25.42578125" style="230" customWidth="1"/>
    <col min="7693" max="7693" width="5.7109375" style="230" customWidth="1"/>
    <col min="7694" max="7694" width="3.140625" style="230" customWidth="1"/>
    <col min="7695" max="7695" width="13.42578125" style="230" customWidth="1"/>
    <col min="7696" max="7696" width="13" style="230" bestFit="1" customWidth="1"/>
    <col min="7697" max="7933" width="11.5703125" style="230"/>
    <col min="7934" max="7934" width="2.28515625" style="230" customWidth="1"/>
    <col min="7935" max="7935" width="7.42578125" style="230" customWidth="1"/>
    <col min="7936" max="7936" width="1" style="230" customWidth="1"/>
    <col min="7937" max="7938" width="2.5703125" style="230" customWidth="1"/>
    <col min="7939" max="7939" width="13.85546875" style="230" customWidth="1"/>
    <col min="7940" max="7940" width="19.140625" style="230" customWidth="1"/>
    <col min="7941" max="7941" width="15.28515625" style="230" customWidth="1"/>
    <col min="7942" max="7942" width="5.7109375" style="230" customWidth="1"/>
    <col min="7943" max="7946" width="25.28515625" style="230" customWidth="1"/>
    <col min="7947" max="7948" width="25.42578125" style="230" customWidth="1"/>
    <col min="7949" max="7949" width="5.7109375" style="230" customWidth="1"/>
    <col min="7950" max="7950" width="3.140625" style="230" customWidth="1"/>
    <col min="7951" max="7951" width="13.42578125" style="230" customWidth="1"/>
    <col min="7952" max="7952" width="13" style="230" bestFit="1" customWidth="1"/>
    <col min="7953" max="8189" width="11.5703125" style="230"/>
    <col min="8190" max="8190" width="2.28515625" style="230" customWidth="1"/>
    <col min="8191" max="8191" width="7.42578125" style="230" customWidth="1"/>
    <col min="8192" max="8192" width="1" style="230" customWidth="1"/>
    <col min="8193" max="8194" width="2.5703125" style="230" customWidth="1"/>
    <col min="8195" max="8195" width="13.85546875" style="230" customWidth="1"/>
    <col min="8196" max="8196" width="19.140625" style="230" customWidth="1"/>
    <col min="8197" max="8197" width="15.28515625" style="230" customWidth="1"/>
    <col min="8198" max="8198" width="5.7109375" style="230" customWidth="1"/>
    <col min="8199" max="8202" width="25.28515625" style="230" customWidth="1"/>
    <col min="8203" max="8204" width="25.42578125" style="230" customWidth="1"/>
    <col min="8205" max="8205" width="5.7109375" style="230" customWidth="1"/>
    <col min="8206" max="8206" width="3.140625" style="230" customWidth="1"/>
    <col min="8207" max="8207" width="13.42578125" style="230" customWidth="1"/>
    <col min="8208" max="8208" width="13" style="230" bestFit="1" customWidth="1"/>
    <col min="8209" max="8445" width="11.5703125" style="230"/>
    <col min="8446" max="8446" width="2.28515625" style="230" customWidth="1"/>
    <col min="8447" max="8447" width="7.42578125" style="230" customWidth="1"/>
    <col min="8448" max="8448" width="1" style="230" customWidth="1"/>
    <col min="8449" max="8450" width="2.5703125" style="230" customWidth="1"/>
    <col min="8451" max="8451" width="13.85546875" style="230" customWidth="1"/>
    <col min="8452" max="8452" width="19.140625" style="230" customWidth="1"/>
    <col min="8453" max="8453" width="15.28515625" style="230" customWidth="1"/>
    <col min="8454" max="8454" width="5.7109375" style="230" customWidth="1"/>
    <col min="8455" max="8458" width="25.28515625" style="230" customWidth="1"/>
    <col min="8459" max="8460" width="25.42578125" style="230" customWidth="1"/>
    <col min="8461" max="8461" width="5.7109375" style="230" customWidth="1"/>
    <col min="8462" max="8462" width="3.140625" style="230" customWidth="1"/>
    <col min="8463" max="8463" width="13.42578125" style="230" customWidth="1"/>
    <col min="8464" max="8464" width="13" style="230" bestFit="1" customWidth="1"/>
    <col min="8465" max="8701" width="11.5703125" style="230"/>
    <col min="8702" max="8702" width="2.28515625" style="230" customWidth="1"/>
    <col min="8703" max="8703" width="7.42578125" style="230" customWidth="1"/>
    <col min="8704" max="8704" width="1" style="230" customWidth="1"/>
    <col min="8705" max="8706" width="2.5703125" style="230" customWidth="1"/>
    <col min="8707" max="8707" width="13.85546875" style="230" customWidth="1"/>
    <col min="8708" max="8708" width="19.140625" style="230" customWidth="1"/>
    <col min="8709" max="8709" width="15.28515625" style="230" customWidth="1"/>
    <col min="8710" max="8710" width="5.7109375" style="230" customWidth="1"/>
    <col min="8711" max="8714" width="25.28515625" style="230" customWidth="1"/>
    <col min="8715" max="8716" width="25.42578125" style="230" customWidth="1"/>
    <col min="8717" max="8717" width="5.7109375" style="230" customWidth="1"/>
    <col min="8718" max="8718" width="3.140625" style="230" customWidth="1"/>
    <col min="8719" max="8719" width="13.42578125" style="230" customWidth="1"/>
    <col min="8720" max="8720" width="13" style="230" bestFit="1" customWidth="1"/>
    <col min="8721" max="8957" width="11.5703125" style="230"/>
    <col min="8958" max="8958" width="2.28515625" style="230" customWidth="1"/>
    <col min="8959" max="8959" width="7.42578125" style="230" customWidth="1"/>
    <col min="8960" max="8960" width="1" style="230" customWidth="1"/>
    <col min="8961" max="8962" width="2.5703125" style="230" customWidth="1"/>
    <col min="8963" max="8963" width="13.85546875" style="230" customWidth="1"/>
    <col min="8964" max="8964" width="19.140625" style="230" customWidth="1"/>
    <col min="8965" max="8965" width="15.28515625" style="230" customWidth="1"/>
    <col min="8966" max="8966" width="5.7109375" style="230" customWidth="1"/>
    <col min="8967" max="8970" width="25.28515625" style="230" customWidth="1"/>
    <col min="8971" max="8972" width="25.42578125" style="230" customWidth="1"/>
    <col min="8973" max="8973" width="5.7109375" style="230" customWidth="1"/>
    <col min="8974" max="8974" width="3.140625" style="230" customWidth="1"/>
    <col min="8975" max="8975" width="13.42578125" style="230" customWidth="1"/>
    <col min="8976" max="8976" width="13" style="230" bestFit="1" customWidth="1"/>
    <col min="8977" max="9213" width="11.5703125" style="230"/>
    <col min="9214" max="9214" width="2.28515625" style="230" customWidth="1"/>
    <col min="9215" max="9215" width="7.42578125" style="230" customWidth="1"/>
    <col min="9216" max="9216" width="1" style="230" customWidth="1"/>
    <col min="9217" max="9218" width="2.5703125" style="230" customWidth="1"/>
    <col min="9219" max="9219" width="13.85546875" style="230" customWidth="1"/>
    <col min="9220" max="9220" width="19.140625" style="230" customWidth="1"/>
    <col min="9221" max="9221" width="15.28515625" style="230" customWidth="1"/>
    <col min="9222" max="9222" width="5.7109375" style="230" customWidth="1"/>
    <col min="9223" max="9226" width="25.28515625" style="230" customWidth="1"/>
    <col min="9227" max="9228" width="25.42578125" style="230" customWidth="1"/>
    <col min="9229" max="9229" width="5.7109375" style="230" customWidth="1"/>
    <col min="9230" max="9230" width="3.140625" style="230" customWidth="1"/>
    <col min="9231" max="9231" width="13.42578125" style="230" customWidth="1"/>
    <col min="9232" max="9232" width="13" style="230" bestFit="1" customWidth="1"/>
    <col min="9233" max="9469" width="11.5703125" style="230"/>
    <col min="9470" max="9470" width="2.28515625" style="230" customWidth="1"/>
    <col min="9471" max="9471" width="7.42578125" style="230" customWidth="1"/>
    <col min="9472" max="9472" width="1" style="230" customWidth="1"/>
    <col min="9473" max="9474" width="2.5703125" style="230" customWidth="1"/>
    <col min="9475" max="9475" width="13.85546875" style="230" customWidth="1"/>
    <col min="9476" max="9476" width="19.140625" style="230" customWidth="1"/>
    <col min="9477" max="9477" width="15.28515625" style="230" customWidth="1"/>
    <col min="9478" max="9478" width="5.7109375" style="230" customWidth="1"/>
    <col min="9479" max="9482" width="25.28515625" style="230" customWidth="1"/>
    <col min="9483" max="9484" width="25.42578125" style="230" customWidth="1"/>
    <col min="9485" max="9485" width="5.7109375" style="230" customWidth="1"/>
    <col min="9486" max="9486" width="3.140625" style="230" customWidth="1"/>
    <col min="9487" max="9487" width="13.42578125" style="230" customWidth="1"/>
    <col min="9488" max="9488" width="13" style="230" bestFit="1" customWidth="1"/>
    <col min="9489" max="9725" width="11.5703125" style="230"/>
    <col min="9726" max="9726" width="2.28515625" style="230" customWidth="1"/>
    <col min="9727" max="9727" width="7.42578125" style="230" customWidth="1"/>
    <col min="9728" max="9728" width="1" style="230" customWidth="1"/>
    <col min="9729" max="9730" width="2.5703125" style="230" customWidth="1"/>
    <col min="9731" max="9731" width="13.85546875" style="230" customWidth="1"/>
    <col min="9732" max="9732" width="19.140625" style="230" customWidth="1"/>
    <col min="9733" max="9733" width="15.28515625" style="230" customWidth="1"/>
    <col min="9734" max="9734" width="5.7109375" style="230" customWidth="1"/>
    <col min="9735" max="9738" width="25.28515625" style="230" customWidth="1"/>
    <col min="9739" max="9740" width="25.42578125" style="230" customWidth="1"/>
    <col min="9741" max="9741" width="5.7109375" style="230" customWidth="1"/>
    <col min="9742" max="9742" width="3.140625" style="230" customWidth="1"/>
    <col min="9743" max="9743" width="13.42578125" style="230" customWidth="1"/>
    <col min="9744" max="9744" width="13" style="230" bestFit="1" customWidth="1"/>
    <col min="9745" max="9981" width="11.5703125" style="230"/>
    <col min="9982" max="9982" width="2.28515625" style="230" customWidth="1"/>
    <col min="9983" max="9983" width="7.42578125" style="230" customWidth="1"/>
    <col min="9984" max="9984" width="1" style="230" customWidth="1"/>
    <col min="9985" max="9986" width="2.5703125" style="230" customWidth="1"/>
    <col min="9987" max="9987" width="13.85546875" style="230" customWidth="1"/>
    <col min="9988" max="9988" width="19.140625" style="230" customWidth="1"/>
    <col min="9989" max="9989" width="15.28515625" style="230" customWidth="1"/>
    <col min="9990" max="9990" width="5.7109375" style="230" customWidth="1"/>
    <col min="9991" max="9994" width="25.28515625" style="230" customWidth="1"/>
    <col min="9995" max="9996" width="25.42578125" style="230" customWidth="1"/>
    <col min="9997" max="9997" width="5.7109375" style="230" customWidth="1"/>
    <col min="9998" max="9998" width="3.140625" style="230" customWidth="1"/>
    <col min="9999" max="9999" width="13.42578125" style="230" customWidth="1"/>
    <col min="10000" max="10000" width="13" style="230" bestFit="1" customWidth="1"/>
    <col min="10001" max="10237" width="11.5703125" style="230"/>
    <col min="10238" max="10238" width="2.28515625" style="230" customWidth="1"/>
    <col min="10239" max="10239" width="7.42578125" style="230" customWidth="1"/>
    <col min="10240" max="10240" width="1" style="230" customWidth="1"/>
    <col min="10241" max="10242" width="2.5703125" style="230" customWidth="1"/>
    <col min="10243" max="10243" width="13.85546875" style="230" customWidth="1"/>
    <col min="10244" max="10244" width="19.140625" style="230" customWidth="1"/>
    <col min="10245" max="10245" width="15.28515625" style="230" customWidth="1"/>
    <col min="10246" max="10246" width="5.7109375" style="230" customWidth="1"/>
    <col min="10247" max="10250" width="25.28515625" style="230" customWidth="1"/>
    <col min="10251" max="10252" width="25.42578125" style="230" customWidth="1"/>
    <col min="10253" max="10253" width="5.7109375" style="230" customWidth="1"/>
    <col min="10254" max="10254" width="3.140625" style="230" customWidth="1"/>
    <col min="10255" max="10255" width="13.42578125" style="230" customWidth="1"/>
    <col min="10256" max="10256" width="13" style="230" bestFit="1" customWidth="1"/>
    <col min="10257" max="10493" width="11.5703125" style="230"/>
    <col min="10494" max="10494" width="2.28515625" style="230" customWidth="1"/>
    <col min="10495" max="10495" width="7.42578125" style="230" customWidth="1"/>
    <col min="10496" max="10496" width="1" style="230" customWidth="1"/>
    <col min="10497" max="10498" width="2.5703125" style="230" customWidth="1"/>
    <col min="10499" max="10499" width="13.85546875" style="230" customWidth="1"/>
    <col min="10500" max="10500" width="19.140625" style="230" customWidth="1"/>
    <col min="10501" max="10501" width="15.28515625" style="230" customWidth="1"/>
    <col min="10502" max="10502" width="5.7109375" style="230" customWidth="1"/>
    <col min="10503" max="10506" width="25.28515625" style="230" customWidth="1"/>
    <col min="10507" max="10508" width="25.42578125" style="230" customWidth="1"/>
    <col min="10509" max="10509" width="5.7109375" style="230" customWidth="1"/>
    <col min="10510" max="10510" width="3.140625" style="230" customWidth="1"/>
    <col min="10511" max="10511" width="13.42578125" style="230" customWidth="1"/>
    <col min="10512" max="10512" width="13" style="230" bestFit="1" customWidth="1"/>
    <col min="10513" max="10749" width="11.5703125" style="230"/>
    <col min="10750" max="10750" width="2.28515625" style="230" customWidth="1"/>
    <col min="10751" max="10751" width="7.42578125" style="230" customWidth="1"/>
    <col min="10752" max="10752" width="1" style="230" customWidth="1"/>
    <col min="10753" max="10754" width="2.5703125" style="230" customWidth="1"/>
    <col min="10755" max="10755" width="13.85546875" style="230" customWidth="1"/>
    <col min="10756" max="10756" width="19.140625" style="230" customWidth="1"/>
    <col min="10757" max="10757" width="15.28515625" style="230" customWidth="1"/>
    <col min="10758" max="10758" width="5.7109375" style="230" customWidth="1"/>
    <col min="10759" max="10762" width="25.28515625" style="230" customWidth="1"/>
    <col min="10763" max="10764" width="25.42578125" style="230" customWidth="1"/>
    <col min="10765" max="10765" width="5.7109375" style="230" customWidth="1"/>
    <col min="10766" max="10766" width="3.140625" style="230" customWidth="1"/>
    <col min="10767" max="10767" width="13.42578125" style="230" customWidth="1"/>
    <col min="10768" max="10768" width="13" style="230" bestFit="1" customWidth="1"/>
    <col min="10769" max="11005" width="11.5703125" style="230"/>
    <col min="11006" max="11006" width="2.28515625" style="230" customWidth="1"/>
    <col min="11007" max="11007" width="7.42578125" style="230" customWidth="1"/>
    <col min="11008" max="11008" width="1" style="230" customWidth="1"/>
    <col min="11009" max="11010" width="2.5703125" style="230" customWidth="1"/>
    <col min="11011" max="11011" width="13.85546875" style="230" customWidth="1"/>
    <col min="11012" max="11012" width="19.140625" style="230" customWidth="1"/>
    <col min="11013" max="11013" width="15.28515625" style="230" customWidth="1"/>
    <col min="11014" max="11014" width="5.7109375" style="230" customWidth="1"/>
    <col min="11015" max="11018" width="25.28515625" style="230" customWidth="1"/>
    <col min="11019" max="11020" width="25.42578125" style="230" customWidth="1"/>
    <col min="11021" max="11021" width="5.7109375" style="230" customWidth="1"/>
    <col min="11022" max="11022" width="3.140625" style="230" customWidth="1"/>
    <col min="11023" max="11023" width="13.42578125" style="230" customWidth="1"/>
    <col min="11024" max="11024" width="13" style="230" bestFit="1" customWidth="1"/>
    <col min="11025" max="11261" width="11.5703125" style="230"/>
    <col min="11262" max="11262" width="2.28515625" style="230" customWidth="1"/>
    <col min="11263" max="11263" width="7.42578125" style="230" customWidth="1"/>
    <col min="11264" max="11264" width="1" style="230" customWidth="1"/>
    <col min="11265" max="11266" width="2.5703125" style="230" customWidth="1"/>
    <col min="11267" max="11267" width="13.85546875" style="230" customWidth="1"/>
    <col min="11268" max="11268" width="19.140625" style="230" customWidth="1"/>
    <col min="11269" max="11269" width="15.28515625" style="230" customWidth="1"/>
    <col min="11270" max="11270" width="5.7109375" style="230" customWidth="1"/>
    <col min="11271" max="11274" width="25.28515625" style="230" customWidth="1"/>
    <col min="11275" max="11276" width="25.42578125" style="230" customWidth="1"/>
    <col min="11277" max="11277" width="5.7109375" style="230" customWidth="1"/>
    <col min="11278" max="11278" width="3.140625" style="230" customWidth="1"/>
    <col min="11279" max="11279" width="13.42578125" style="230" customWidth="1"/>
    <col min="11280" max="11280" width="13" style="230" bestFit="1" customWidth="1"/>
    <col min="11281" max="11517" width="11.5703125" style="230"/>
    <col min="11518" max="11518" width="2.28515625" style="230" customWidth="1"/>
    <col min="11519" max="11519" width="7.42578125" style="230" customWidth="1"/>
    <col min="11520" max="11520" width="1" style="230" customWidth="1"/>
    <col min="11521" max="11522" width="2.5703125" style="230" customWidth="1"/>
    <col min="11523" max="11523" width="13.85546875" style="230" customWidth="1"/>
    <col min="11524" max="11524" width="19.140625" style="230" customWidth="1"/>
    <col min="11525" max="11525" width="15.28515625" style="230" customWidth="1"/>
    <col min="11526" max="11526" width="5.7109375" style="230" customWidth="1"/>
    <col min="11527" max="11530" width="25.28515625" style="230" customWidth="1"/>
    <col min="11531" max="11532" width="25.42578125" style="230" customWidth="1"/>
    <col min="11533" max="11533" width="5.7109375" style="230" customWidth="1"/>
    <col min="11534" max="11534" width="3.140625" style="230" customWidth="1"/>
    <col min="11535" max="11535" width="13.42578125" style="230" customWidth="1"/>
    <col min="11536" max="11536" width="13" style="230" bestFit="1" customWidth="1"/>
    <col min="11537" max="11773" width="11.5703125" style="230"/>
    <col min="11774" max="11774" width="2.28515625" style="230" customWidth="1"/>
    <col min="11775" max="11775" width="7.42578125" style="230" customWidth="1"/>
    <col min="11776" max="11776" width="1" style="230" customWidth="1"/>
    <col min="11777" max="11778" width="2.5703125" style="230" customWidth="1"/>
    <col min="11779" max="11779" width="13.85546875" style="230" customWidth="1"/>
    <col min="11780" max="11780" width="19.140625" style="230" customWidth="1"/>
    <col min="11781" max="11781" width="15.28515625" style="230" customWidth="1"/>
    <col min="11782" max="11782" width="5.7109375" style="230" customWidth="1"/>
    <col min="11783" max="11786" width="25.28515625" style="230" customWidth="1"/>
    <col min="11787" max="11788" width="25.42578125" style="230" customWidth="1"/>
    <col min="11789" max="11789" width="5.7109375" style="230" customWidth="1"/>
    <col min="11790" max="11790" width="3.140625" style="230" customWidth="1"/>
    <col min="11791" max="11791" width="13.42578125" style="230" customWidth="1"/>
    <col min="11792" max="11792" width="13" style="230" bestFit="1" customWidth="1"/>
    <col min="11793" max="12029" width="11.5703125" style="230"/>
    <col min="12030" max="12030" width="2.28515625" style="230" customWidth="1"/>
    <col min="12031" max="12031" width="7.42578125" style="230" customWidth="1"/>
    <col min="12032" max="12032" width="1" style="230" customWidth="1"/>
    <col min="12033" max="12034" width="2.5703125" style="230" customWidth="1"/>
    <col min="12035" max="12035" width="13.85546875" style="230" customWidth="1"/>
    <col min="12036" max="12036" width="19.140625" style="230" customWidth="1"/>
    <col min="12037" max="12037" width="15.28515625" style="230" customWidth="1"/>
    <col min="12038" max="12038" width="5.7109375" style="230" customWidth="1"/>
    <col min="12039" max="12042" width="25.28515625" style="230" customWidth="1"/>
    <col min="12043" max="12044" width="25.42578125" style="230" customWidth="1"/>
    <col min="12045" max="12045" width="5.7109375" style="230" customWidth="1"/>
    <col min="12046" max="12046" width="3.140625" style="230" customWidth="1"/>
    <col min="12047" max="12047" width="13.42578125" style="230" customWidth="1"/>
    <col min="12048" max="12048" width="13" style="230" bestFit="1" customWidth="1"/>
    <col min="12049" max="12285" width="11.5703125" style="230"/>
    <col min="12286" max="12286" width="2.28515625" style="230" customWidth="1"/>
    <col min="12287" max="12287" width="7.42578125" style="230" customWidth="1"/>
    <col min="12288" max="12288" width="1" style="230" customWidth="1"/>
    <col min="12289" max="12290" width="2.5703125" style="230" customWidth="1"/>
    <col min="12291" max="12291" width="13.85546875" style="230" customWidth="1"/>
    <col min="12292" max="12292" width="19.140625" style="230" customWidth="1"/>
    <col min="12293" max="12293" width="15.28515625" style="230" customWidth="1"/>
    <col min="12294" max="12294" width="5.7109375" style="230" customWidth="1"/>
    <col min="12295" max="12298" width="25.28515625" style="230" customWidth="1"/>
    <col min="12299" max="12300" width="25.42578125" style="230" customWidth="1"/>
    <col min="12301" max="12301" width="5.7109375" style="230" customWidth="1"/>
    <col min="12302" max="12302" width="3.140625" style="230" customWidth="1"/>
    <col min="12303" max="12303" width="13.42578125" style="230" customWidth="1"/>
    <col min="12304" max="12304" width="13" style="230" bestFit="1" customWidth="1"/>
    <col min="12305" max="12541" width="11.5703125" style="230"/>
    <col min="12542" max="12542" width="2.28515625" style="230" customWidth="1"/>
    <col min="12543" max="12543" width="7.42578125" style="230" customWidth="1"/>
    <col min="12544" max="12544" width="1" style="230" customWidth="1"/>
    <col min="12545" max="12546" width="2.5703125" style="230" customWidth="1"/>
    <col min="12547" max="12547" width="13.85546875" style="230" customWidth="1"/>
    <col min="12548" max="12548" width="19.140625" style="230" customWidth="1"/>
    <col min="12549" max="12549" width="15.28515625" style="230" customWidth="1"/>
    <col min="12550" max="12550" width="5.7109375" style="230" customWidth="1"/>
    <col min="12551" max="12554" width="25.28515625" style="230" customWidth="1"/>
    <col min="12555" max="12556" width="25.42578125" style="230" customWidth="1"/>
    <col min="12557" max="12557" width="5.7109375" style="230" customWidth="1"/>
    <col min="12558" max="12558" width="3.140625" style="230" customWidth="1"/>
    <col min="12559" max="12559" width="13.42578125" style="230" customWidth="1"/>
    <col min="12560" max="12560" width="13" style="230" bestFit="1" customWidth="1"/>
    <col min="12561" max="12797" width="11.5703125" style="230"/>
    <col min="12798" max="12798" width="2.28515625" style="230" customWidth="1"/>
    <col min="12799" max="12799" width="7.42578125" style="230" customWidth="1"/>
    <col min="12800" max="12800" width="1" style="230" customWidth="1"/>
    <col min="12801" max="12802" width="2.5703125" style="230" customWidth="1"/>
    <col min="12803" max="12803" width="13.85546875" style="230" customWidth="1"/>
    <col min="12804" max="12804" width="19.140625" style="230" customWidth="1"/>
    <col min="12805" max="12805" width="15.28515625" style="230" customWidth="1"/>
    <col min="12806" max="12806" width="5.7109375" style="230" customWidth="1"/>
    <col min="12807" max="12810" width="25.28515625" style="230" customWidth="1"/>
    <col min="12811" max="12812" width="25.42578125" style="230" customWidth="1"/>
    <col min="12813" max="12813" width="5.7109375" style="230" customWidth="1"/>
    <col min="12814" max="12814" width="3.140625" style="230" customWidth="1"/>
    <col min="12815" max="12815" width="13.42578125" style="230" customWidth="1"/>
    <col min="12816" max="12816" width="13" style="230" bestFit="1" customWidth="1"/>
    <col min="12817" max="13053" width="11.5703125" style="230"/>
    <col min="13054" max="13054" width="2.28515625" style="230" customWidth="1"/>
    <col min="13055" max="13055" width="7.42578125" style="230" customWidth="1"/>
    <col min="13056" max="13056" width="1" style="230" customWidth="1"/>
    <col min="13057" max="13058" width="2.5703125" style="230" customWidth="1"/>
    <col min="13059" max="13059" width="13.85546875" style="230" customWidth="1"/>
    <col min="13060" max="13060" width="19.140625" style="230" customWidth="1"/>
    <col min="13061" max="13061" width="15.28515625" style="230" customWidth="1"/>
    <col min="13062" max="13062" width="5.7109375" style="230" customWidth="1"/>
    <col min="13063" max="13066" width="25.28515625" style="230" customWidth="1"/>
    <col min="13067" max="13068" width="25.42578125" style="230" customWidth="1"/>
    <col min="13069" max="13069" width="5.7109375" style="230" customWidth="1"/>
    <col min="13070" max="13070" width="3.140625" style="230" customWidth="1"/>
    <col min="13071" max="13071" width="13.42578125" style="230" customWidth="1"/>
    <col min="13072" max="13072" width="13" style="230" bestFit="1" customWidth="1"/>
    <col min="13073" max="13309" width="11.5703125" style="230"/>
    <col min="13310" max="13310" width="2.28515625" style="230" customWidth="1"/>
    <col min="13311" max="13311" width="7.42578125" style="230" customWidth="1"/>
    <col min="13312" max="13312" width="1" style="230" customWidth="1"/>
    <col min="13313" max="13314" width="2.5703125" style="230" customWidth="1"/>
    <col min="13315" max="13315" width="13.85546875" style="230" customWidth="1"/>
    <col min="13316" max="13316" width="19.140625" style="230" customWidth="1"/>
    <col min="13317" max="13317" width="15.28515625" style="230" customWidth="1"/>
    <col min="13318" max="13318" width="5.7109375" style="230" customWidth="1"/>
    <col min="13319" max="13322" width="25.28515625" style="230" customWidth="1"/>
    <col min="13323" max="13324" width="25.42578125" style="230" customWidth="1"/>
    <col min="13325" max="13325" width="5.7109375" style="230" customWidth="1"/>
    <col min="13326" max="13326" width="3.140625" style="230" customWidth="1"/>
    <col min="13327" max="13327" width="13.42578125" style="230" customWidth="1"/>
    <col min="13328" max="13328" width="13" style="230" bestFit="1" customWidth="1"/>
    <col min="13329" max="13565" width="11.5703125" style="230"/>
    <col min="13566" max="13566" width="2.28515625" style="230" customWidth="1"/>
    <col min="13567" max="13567" width="7.42578125" style="230" customWidth="1"/>
    <col min="13568" max="13568" width="1" style="230" customWidth="1"/>
    <col min="13569" max="13570" width="2.5703125" style="230" customWidth="1"/>
    <col min="13571" max="13571" width="13.85546875" style="230" customWidth="1"/>
    <col min="13572" max="13572" width="19.140625" style="230" customWidth="1"/>
    <col min="13573" max="13573" width="15.28515625" style="230" customWidth="1"/>
    <col min="13574" max="13574" width="5.7109375" style="230" customWidth="1"/>
    <col min="13575" max="13578" width="25.28515625" style="230" customWidth="1"/>
    <col min="13579" max="13580" width="25.42578125" style="230" customWidth="1"/>
    <col min="13581" max="13581" width="5.7109375" style="230" customWidth="1"/>
    <col min="13582" max="13582" width="3.140625" style="230" customWidth="1"/>
    <col min="13583" max="13583" width="13.42578125" style="230" customWidth="1"/>
    <col min="13584" max="13584" width="13" style="230" bestFit="1" customWidth="1"/>
    <col min="13585" max="13821" width="11.5703125" style="230"/>
    <col min="13822" max="13822" width="2.28515625" style="230" customWidth="1"/>
    <col min="13823" max="13823" width="7.42578125" style="230" customWidth="1"/>
    <col min="13824" max="13824" width="1" style="230" customWidth="1"/>
    <col min="13825" max="13826" width="2.5703125" style="230" customWidth="1"/>
    <col min="13827" max="13827" width="13.85546875" style="230" customWidth="1"/>
    <col min="13828" max="13828" width="19.140625" style="230" customWidth="1"/>
    <col min="13829" max="13829" width="15.28515625" style="230" customWidth="1"/>
    <col min="13830" max="13830" width="5.7109375" style="230" customWidth="1"/>
    <col min="13831" max="13834" width="25.28515625" style="230" customWidth="1"/>
    <col min="13835" max="13836" width="25.42578125" style="230" customWidth="1"/>
    <col min="13837" max="13837" width="5.7109375" style="230" customWidth="1"/>
    <col min="13838" max="13838" width="3.140625" style="230" customWidth="1"/>
    <col min="13839" max="13839" width="13.42578125" style="230" customWidth="1"/>
    <col min="13840" max="13840" width="13" style="230" bestFit="1" customWidth="1"/>
    <col min="13841" max="14077" width="11.5703125" style="230"/>
    <col min="14078" max="14078" width="2.28515625" style="230" customWidth="1"/>
    <col min="14079" max="14079" width="7.42578125" style="230" customWidth="1"/>
    <col min="14080" max="14080" width="1" style="230" customWidth="1"/>
    <col min="14081" max="14082" width="2.5703125" style="230" customWidth="1"/>
    <col min="14083" max="14083" width="13.85546875" style="230" customWidth="1"/>
    <col min="14084" max="14084" width="19.140625" style="230" customWidth="1"/>
    <col min="14085" max="14085" width="15.28515625" style="230" customWidth="1"/>
    <col min="14086" max="14086" width="5.7109375" style="230" customWidth="1"/>
    <col min="14087" max="14090" width="25.28515625" style="230" customWidth="1"/>
    <col min="14091" max="14092" width="25.42578125" style="230" customWidth="1"/>
    <col min="14093" max="14093" width="5.7109375" style="230" customWidth="1"/>
    <col min="14094" max="14094" width="3.140625" style="230" customWidth="1"/>
    <col min="14095" max="14095" width="13.42578125" style="230" customWidth="1"/>
    <col min="14096" max="14096" width="13" style="230" bestFit="1" customWidth="1"/>
    <col min="14097" max="14333" width="11.5703125" style="230"/>
    <col min="14334" max="14334" width="2.28515625" style="230" customWidth="1"/>
    <col min="14335" max="14335" width="7.42578125" style="230" customWidth="1"/>
    <col min="14336" max="14336" width="1" style="230" customWidth="1"/>
    <col min="14337" max="14338" width="2.5703125" style="230" customWidth="1"/>
    <col min="14339" max="14339" width="13.85546875" style="230" customWidth="1"/>
    <col min="14340" max="14340" width="19.140625" style="230" customWidth="1"/>
    <col min="14341" max="14341" width="15.28515625" style="230" customWidth="1"/>
    <col min="14342" max="14342" width="5.7109375" style="230" customWidth="1"/>
    <col min="14343" max="14346" width="25.28515625" style="230" customWidth="1"/>
    <col min="14347" max="14348" width="25.42578125" style="230" customWidth="1"/>
    <col min="14349" max="14349" width="5.7109375" style="230" customWidth="1"/>
    <col min="14350" max="14350" width="3.140625" style="230" customWidth="1"/>
    <col min="14351" max="14351" width="13.42578125" style="230" customWidth="1"/>
    <col min="14352" max="14352" width="13" style="230" bestFit="1" customWidth="1"/>
    <col min="14353" max="14589" width="11.5703125" style="230"/>
    <col min="14590" max="14590" width="2.28515625" style="230" customWidth="1"/>
    <col min="14591" max="14591" width="7.42578125" style="230" customWidth="1"/>
    <col min="14592" max="14592" width="1" style="230" customWidth="1"/>
    <col min="14593" max="14594" width="2.5703125" style="230" customWidth="1"/>
    <col min="14595" max="14595" width="13.85546875" style="230" customWidth="1"/>
    <col min="14596" max="14596" width="19.140625" style="230" customWidth="1"/>
    <col min="14597" max="14597" width="15.28515625" style="230" customWidth="1"/>
    <col min="14598" max="14598" width="5.7109375" style="230" customWidth="1"/>
    <col min="14599" max="14602" width="25.28515625" style="230" customWidth="1"/>
    <col min="14603" max="14604" width="25.42578125" style="230" customWidth="1"/>
    <col min="14605" max="14605" width="5.7109375" style="230" customWidth="1"/>
    <col min="14606" max="14606" width="3.140625" style="230" customWidth="1"/>
    <col min="14607" max="14607" width="13.42578125" style="230" customWidth="1"/>
    <col min="14608" max="14608" width="13" style="230" bestFit="1" customWidth="1"/>
    <col min="14609" max="14845" width="11.5703125" style="230"/>
    <col min="14846" max="14846" width="2.28515625" style="230" customWidth="1"/>
    <col min="14847" max="14847" width="7.42578125" style="230" customWidth="1"/>
    <col min="14848" max="14848" width="1" style="230" customWidth="1"/>
    <col min="14849" max="14850" width="2.5703125" style="230" customWidth="1"/>
    <col min="14851" max="14851" width="13.85546875" style="230" customWidth="1"/>
    <col min="14852" max="14852" width="19.140625" style="230" customWidth="1"/>
    <col min="14853" max="14853" width="15.28515625" style="230" customWidth="1"/>
    <col min="14854" max="14854" width="5.7109375" style="230" customWidth="1"/>
    <col min="14855" max="14858" width="25.28515625" style="230" customWidth="1"/>
    <col min="14859" max="14860" width="25.42578125" style="230" customWidth="1"/>
    <col min="14861" max="14861" width="5.7109375" style="230" customWidth="1"/>
    <col min="14862" max="14862" width="3.140625" style="230" customWidth="1"/>
    <col min="14863" max="14863" width="13.42578125" style="230" customWidth="1"/>
    <col min="14864" max="14864" width="13" style="230" bestFit="1" customWidth="1"/>
    <col min="14865" max="15101" width="11.5703125" style="230"/>
    <col min="15102" max="15102" width="2.28515625" style="230" customWidth="1"/>
    <col min="15103" max="15103" width="7.42578125" style="230" customWidth="1"/>
    <col min="15104" max="15104" width="1" style="230" customWidth="1"/>
    <col min="15105" max="15106" width="2.5703125" style="230" customWidth="1"/>
    <col min="15107" max="15107" width="13.85546875" style="230" customWidth="1"/>
    <col min="15108" max="15108" width="19.140625" style="230" customWidth="1"/>
    <col min="15109" max="15109" width="15.28515625" style="230" customWidth="1"/>
    <col min="15110" max="15110" width="5.7109375" style="230" customWidth="1"/>
    <col min="15111" max="15114" width="25.28515625" style="230" customWidth="1"/>
    <col min="15115" max="15116" width="25.42578125" style="230" customWidth="1"/>
    <col min="15117" max="15117" width="5.7109375" style="230" customWidth="1"/>
    <col min="15118" max="15118" width="3.140625" style="230" customWidth="1"/>
    <col min="15119" max="15119" width="13.42578125" style="230" customWidth="1"/>
    <col min="15120" max="15120" width="13" style="230" bestFit="1" customWidth="1"/>
    <col min="15121" max="15357" width="11.5703125" style="230"/>
    <col min="15358" max="15358" width="2.28515625" style="230" customWidth="1"/>
    <col min="15359" max="15359" width="7.42578125" style="230" customWidth="1"/>
    <col min="15360" max="15360" width="1" style="230" customWidth="1"/>
    <col min="15361" max="15362" width="2.5703125" style="230" customWidth="1"/>
    <col min="15363" max="15363" width="13.85546875" style="230" customWidth="1"/>
    <col min="15364" max="15364" width="19.140625" style="230" customWidth="1"/>
    <col min="15365" max="15365" width="15.28515625" style="230" customWidth="1"/>
    <col min="15366" max="15366" width="5.7109375" style="230" customWidth="1"/>
    <col min="15367" max="15370" width="25.28515625" style="230" customWidth="1"/>
    <col min="15371" max="15372" width="25.42578125" style="230" customWidth="1"/>
    <col min="15373" max="15373" width="5.7109375" style="230" customWidth="1"/>
    <col min="15374" max="15374" width="3.140625" style="230" customWidth="1"/>
    <col min="15375" max="15375" width="13.42578125" style="230" customWidth="1"/>
    <col min="15376" max="15376" width="13" style="230" bestFit="1" customWidth="1"/>
    <col min="15377" max="15613" width="11.5703125" style="230"/>
    <col min="15614" max="15614" width="2.28515625" style="230" customWidth="1"/>
    <col min="15615" max="15615" width="7.42578125" style="230" customWidth="1"/>
    <col min="15616" max="15616" width="1" style="230" customWidth="1"/>
    <col min="15617" max="15618" width="2.5703125" style="230" customWidth="1"/>
    <col min="15619" max="15619" width="13.85546875" style="230" customWidth="1"/>
    <col min="15620" max="15620" width="19.140625" style="230" customWidth="1"/>
    <col min="15621" max="15621" width="15.28515625" style="230" customWidth="1"/>
    <col min="15622" max="15622" width="5.7109375" style="230" customWidth="1"/>
    <col min="15623" max="15626" width="25.28515625" style="230" customWidth="1"/>
    <col min="15627" max="15628" width="25.42578125" style="230" customWidth="1"/>
    <col min="15629" max="15629" width="5.7109375" style="230" customWidth="1"/>
    <col min="15630" max="15630" width="3.140625" style="230" customWidth="1"/>
    <col min="15631" max="15631" width="13.42578125" style="230" customWidth="1"/>
    <col min="15632" max="15632" width="13" style="230" bestFit="1" customWidth="1"/>
    <col min="15633" max="15869" width="11.5703125" style="230"/>
    <col min="15870" max="15870" width="2.28515625" style="230" customWidth="1"/>
    <col min="15871" max="15871" width="7.42578125" style="230" customWidth="1"/>
    <col min="15872" max="15872" width="1" style="230" customWidth="1"/>
    <col min="15873" max="15874" width="2.5703125" style="230" customWidth="1"/>
    <col min="15875" max="15875" width="13.85546875" style="230" customWidth="1"/>
    <col min="15876" max="15876" width="19.140625" style="230" customWidth="1"/>
    <col min="15877" max="15877" width="15.28515625" style="230" customWidth="1"/>
    <col min="15878" max="15878" width="5.7109375" style="230" customWidth="1"/>
    <col min="15879" max="15882" width="25.28515625" style="230" customWidth="1"/>
    <col min="15883" max="15884" width="25.42578125" style="230" customWidth="1"/>
    <col min="15885" max="15885" width="5.7109375" style="230" customWidth="1"/>
    <col min="15886" max="15886" width="3.140625" style="230" customWidth="1"/>
    <col min="15887" max="15887" width="13.42578125" style="230" customWidth="1"/>
    <col min="15888" max="15888" width="13" style="230" bestFit="1" customWidth="1"/>
    <col min="15889" max="16125" width="11.5703125" style="230"/>
    <col min="16126" max="16126" width="2.28515625" style="230" customWidth="1"/>
    <col min="16127" max="16127" width="7.42578125" style="230" customWidth="1"/>
    <col min="16128" max="16128" width="1" style="230" customWidth="1"/>
    <col min="16129" max="16130" width="2.5703125" style="230" customWidth="1"/>
    <col min="16131" max="16131" width="13.85546875" style="230" customWidth="1"/>
    <col min="16132" max="16132" width="19.140625" style="230" customWidth="1"/>
    <col min="16133" max="16133" width="15.28515625" style="230" customWidth="1"/>
    <col min="16134" max="16134" width="5.7109375" style="230" customWidth="1"/>
    <col min="16135" max="16138" width="25.28515625" style="230" customWidth="1"/>
    <col min="16139" max="16140" width="25.42578125" style="230" customWidth="1"/>
    <col min="16141" max="16141" width="5.7109375" style="230" customWidth="1"/>
    <col min="16142" max="16142" width="3.140625" style="230" customWidth="1"/>
    <col min="16143" max="16143" width="13.42578125" style="230" customWidth="1"/>
    <col min="16144" max="16144" width="13" style="230" bestFit="1" customWidth="1"/>
    <col min="16145" max="16384" width="11.5703125" style="230"/>
  </cols>
  <sheetData>
    <row r="1" spans="2:13" s="222" customFormat="1" ht="17.25" customHeight="1" x14ac:dyDescent="0.2">
      <c r="G1" s="223" t="s">
        <v>117</v>
      </c>
      <c r="H1" s="325" t="s">
        <v>13</v>
      </c>
    </row>
    <row r="2" spans="2:13" s="222" customFormat="1" ht="17.25" customHeight="1" x14ac:dyDescent="0.3">
      <c r="B2" s="224"/>
      <c r="E2" s="322" t="s">
        <v>253</v>
      </c>
      <c r="F2" s="225"/>
      <c r="G2" s="223" t="s">
        <v>116</v>
      </c>
      <c r="H2" s="326" t="str">
        <f>Start!H3</f>
        <v>XXXXXX</v>
      </c>
      <c r="J2" s="226"/>
    </row>
    <row r="3" spans="2:13" s="222" customFormat="1" ht="17.25" customHeight="1" x14ac:dyDescent="0.25">
      <c r="B3" s="224"/>
      <c r="E3" s="136" t="s">
        <v>213</v>
      </c>
      <c r="G3" s="228" t="s">
        <v>97</v>
      </c>
      <c r="H3" s="157" t="str">
        <f>Start!H4</f>
        <v>jj.mm.aaaa</v>
      </c>
    </row>
    <row r="4" spans="2:13" s="222" customFormat="1" ht="16.5" customHeight="1" x14ac:dyDescent="0.25">
      <c r="B4" s="224"/>
      <c r="E4" s="136" t="s">
        <v>214</v>
      </c>
      <c r="F4" s="227"/>
      <c r="G4" s="223"/>
      <c r="H4" s="229"/>
    </row>
    <row r="5" spans="2:13" s="222" customFormat="1" ht="24.95" customHeight="1" x14ac:dyDescent="0.2">
      <c r="B5" s="224"/>
      <c r="E5" s="323" t="s">
        <v>215</v>
      </c>
      <c r="F5" s="285"/>
      <c r="G5" s="223"/>
      <c r="H5" s="287" t="s">
        <v>118</v>
      </c>
      <c r="I5" s="24"/>
    </row>
    <row r="6" spans="2:13" s="222" customFormat="1" ht="16.5" customHeight="1" x14ac:dyDescent="0.2">
      <c r="B6" s="230"/>
      <c r="E6" s="324" t="s">
        <v>216</v>
      </c>
      <c r="G6" s="231" t="s">
        <v>137</v>
      </c>
      <c r="H6" s="307" t="str">
        <f>IF(Start!$D$10="","",Start!$D$10)</f>
        <v>A</v>
      </c>
      <c r="I6" s="24">
        <v>50</v>
      </c>
      <c r="J6" s="232"/>
      <c r="L6" s="230"/>
      <c r="M6" s="230"/>
    </row>
    <row r="7" spans="2:13" s="222" customFormat="1" ht="16.5" customHeight="1" x14ac:dyDescent="0.2">
      <c r="B7" s="230"/>
      <c r="C7" s="108" t="str">
        <f>IF(H6="N","laisser vide s.v.p.","")</f>
        <v/>
      </c>
      <c r="D7" s="35" t="str">
        <f>IF(H6="N",IF(SUM(H13:H42)&gt;0,"ERROR","OK"),"")</f>
        <v/>
      </c>
      <c r="G7" s="231" t="s">
        <v>142</v>
      </c>
      <c r="H7" s="306" t="str">
        <f>IF(Start!$D$12="","",Start!$D$12)</f>
        <v>CHF</v>
      </c>
      <c r="I7" s="24">
        <v>51</v>
      </c>
      <c r="J7" s="232"/>
      <c r="L7" s="230"/>
      <c r="M7" s="230"/>
    </row>
    <row r="8" spans="2:13" s="222" customFormat="1" ht="18" customHeight="1" x14ac:dyDescent="0.2">
      <c r="B8" s="233"/>
      <c r="L8" s="234"/>
      <c r="M8" s="230"/>
    </row>
    <row r="9" spans="2:13" s="222" customFormat="1" ht="18" customHeight="1" x14ac:dyDescent="0.2">
      <c r="B9" s="235" t="s">
        <v>15</v>
      </c>
      <c r="C9" s="236"/>
      <c r="D9" s="236"/>
      <c r="E9" s="236"/>
      <c r="F9" s="236"/>
      <c r="G9" s="237"/>
      <c r="H9" s="286" t="s">
        <v>16</v>
      </c>
      <c r="I9" s="24"/>
      <c r="L9" s="230"/>
      <c r="M9" s="230"/>
    </row>
    <row r="10" spans="2:13" s="222" customFormat="1" ht="18" customHeight="1" x14ac:dyDescent="0.2">
      <c r="B10" s="238"/>
      <c r="C10" s="239"/>
      <c r="D10" s="239"/>
      <c r="E10" s="238"/>
      <c r="F10" s="238"/>
      <c r="G10" s="240"/>
      <c r="H10" s="241"/>
      <c r="I10" s="24"/>
      <c r="L10" s="230"/>
      <c r="M10" s="230"/>
    </row>
    <row r="11" spans="2:13" s="222" customFormat="1" ht="21" customHeight="1" x14ac:dyDescent="0.2">
      <c r="B11" s="242"/>
      <c r="C11" s="242"/>
      <c r="D11" s="242"/>
      <c r="E11" s="242"/>
      <c r="F11" s="242"/>
      <c r="G11" s="243"/>
      <c r="H11" s="1" t="s">
        <v>119</v>
      </c>
      <c r="I11" s="24"/>
      <c r="K11" s="244"/>
      <c r="L11" s="230"/>
      <c r="M11" s="230"/>
    </row>
    <row r="12" spans="2:13" s="247" customFormat="1" ht="24" customHeight="1" x14ac:dyDescent="0.25">
      <c r="B12" s="162">
        <v>6</v>
      </c>
      <c r="C12" s="163" t="s">
        <v>217</v>
      </c>
      <c r="D12" s="161"/>
      <c r="E12" s="235"/>
      <c r="F12" s="235"/>
      <c r="G12" s="245"/>
      <c r="H12" s="246"/>
      <c r="I12" s="24"/>
      <c r="K12" s="248"/>
      <c r="L12" s="224"/>
      <c r="M12" s="224"/>
    </row>
    <row r="13" spans="2:13" s="222" customFormat="1" ht="24.95" customHeight="1" thickBot="1" x14ac:dyDescent="0.25">
      <c r="B13" s="249">
        <v>6.1</v>
      </c>
      <c r="C13" s="292" t="s">
        <v>218</v>
      </c>
      <c r="D13" s="159"/>
      <c r="E13" s="250"/>
      <c r="F13" s="250"/>
      <c r="G13" s="275"/>
      <c r="H13" s="282">
        <f>'F011.MELD'!L15</f>
        <v>0</v>
      </c>
      <c r="I13" s="24">
        <v>1</v>
      </c>
      <c r="K13" s="251"/>
      <c r="L13" s="230"/>
      <c r="M13" s="230"/>
    </row>
    <row r="14" spans="2:13" s="222" customFormat="1" ht="24.95" customHeight="1" thickTop="1" x14ac:dyDescent="0.2">
      <c r="B14" s="249">
        <v>6.2</v>
      </c>
      <c r="C14" s="292" t="s">
        <v>219</v>
      </c>
      <c r="D14" s="159"/>
      <c r="E14" s="255"/>
      <c r="F14" s="255"/>
      <c r="G14" s="275"/>
      <c r="H14" s="280"/>
      <c r="I14" s="24">
        <v>2</v>
      </c>
      <c r="K14" s="251"/>
    </row>
    <row r="15" spans="2:13" s="222" customFormat="1" ht="20.100000000000001" customHeight="1" x14ac:dyDescent="0.2">
      <c r="B15" s="256" t="s">
        <v>66</v>
      </c>
      <c r="C15" s="293" t="s">
        <v>220</v>
      </c>
      <c r="D15" s="173"/>
      <c r="E15" s="258"/>
      <c r="F15" s="258"/>
      <c r="G15" s="276"/>
      <c r="H15" s="280"/>
      <c r="I15" s="24">
        <v>3</v>
      </c>
      <c r="K15" s="35" t="str">
        <f>IF(H15&gt;H14,"Warning","OK")</f>
        <v>OK</v>
      </c>
      <c r="L15" s="305" t="s">
        <v>248</v>
      </c>
    </row>
    <row r="16" spans="2:13" s="222" customFormat="1" ht="24.95" customHeight="1" thickBot="1" x14ac:dyDescent="0.25">
      <c r="B16" s="260" t="s">
        <v>67</v>
      </c>
      <c r="C16" s="292" t="s">
        <v>221</v>
      </c>
      <c r="D16" s="147"/>
      <c r="E16" s="255"/>
      <c r="F16" s="255"/>
      <c r="G16" s="275"/>
      <c r="H16" s="282">
        <f>H20+H19+H18+H17</f>
        <v>0</v>
      </c>
      <c r="I16" s="24">
        <v>4</v>
      </c>
      <c r="K16" s="35" t="str">
        <f>IF(H16=H13,"OK", "ERROR")</f>
        <v>OK</v>
      </c>
      <c r="L16" s="305" t="s">
        <v>249</v>
      </c>
    </row>
    <row r="17" spans="2:12" s="222" customFormat="1" ht="20.100000000000001" customHeight="1" thickTop="1" x14ac:dyDescent="0.2">
      <c r="B17" s="261" t="s">
        <v>68</v>
      </c>
      <c r="C17" s="264" t="s">
        <v>222</v>
      </c>
      <c r="D17" s="159"/>
      <c r="E17" s="255"/>
      <c r="F17" s="255"/>
      <c r="G17" s="275"/>
      <c r="H17" s="280"/>
      <c r="I17" s="24">
        <v>5</v>
      </c>
      <c r="K17" s="251"/>
    </row>
    <row r="18" spans="2:12" s="222" customFormat="1" ht="20.100000000000001" customHeight="1" x14ac:dyDescent="0.2">
      <c r="B18" s="261" t="s">
        <v>69</v>
      </c>
      <c r="C18" s="264" t="s">
        <v>223</v>
      </c>
      <c r="D18" s="159"/>
      <c r="E18" s="255"/>
      <c r="F18" s="255"/>
      <c r="G18" s="275"/>
      <c r="H18" s="280"/>
      <c r="I18" s="24">
        <v>6</v>
      </c>
      <c r="K18" s="251"/>
    </row>
    <row r="19" spans="2:12" s="222" customFormat="1" ht="20.100000000000001" customHeight="1" x14ac:dyDescent="0.2">
      <c r="B19" s="261" t="s">
        <v>70</v>
      </c>
      <c r="C19" s="264" t="s">
        <v>224</v>
      </c>
      <c r="D19" s="159"/>
      <c r="E19" s="255"/>
      <c r="F19" s="255"/>
      <c r="G19" s="275"/>
      <c r="H19" s="280"/>
      <c r="I19" s="24">
        <v>7</v>
      </c>
      <c r="K19" s="251"/>
    </row>
    <row r="20" spans="2:12" s="222" customFormat="1" ht="20.100000000000001" customHeight="1" x14ac:dyDescent="0.2">
      <c r="B20" s="261" t="s">
        <v>71</v>
      </c>
      <c r="C20" s="264" t="s">
        <v>225</v>
      </c>
      <c r="D20" s="159"/>
      <c r="E20" s="255"/>
      <c r="F20" s="255"/>
      <c r="G20" s="275"/>
      <c r="H20" s="280"/>
      <c r="I20" s="24">
        <v>8</v>
      </c>
      <c r="K20" s="251"/>
    </row>
    <row r="21" spans="2:12" s="222" customFormat="1" ht="24.95" customHeight="1" x14ac:dyDescent="0.2">
      <c r="B21" s="249">
        <v>6.4</v>
      </c>
      <c r="C21" s="292" t="s">
        <v>226</v>
      </c>
      <c r="D21" s="159"/>
      <c r="E21" s="255"/>
      <c r="F21" s="255"/>
      <c r="G21" s="275"/>
      <c r="H21" s="280"/>
      <c r="I21" s="24">
        <v>9</v>
      </c>
      <c r="K21" s="251"/>
    </row>
    <row r="22" spans="2:12" s="222" customFormat="1" ht="24.95" customHeight="1" x14ac:dyDescent="0.25">
      <c r="B22" s="291" t="s">
        <v>72</v>
      </c>
      <c r="C22" s="291" t="s">
        <v>227</v>
      </c>
      <c r="D22" s="141"/>
      <c r="E22" s="252"/>
      <c r="F22" s="252"/>
      <c r="G22" s="277"/>
      <c r="H22" s="263"/>
      <c r="I22" s="24"/>
      <c r="K22" s="251"/>
    </row>
    <row r="23" spans="2:12" s="222" customFormat="1" ht="24.95" customHeight="1" thickBot="1" x14ac:dyDescent="0.25">
      <c r="B23" s="249">
        <v>7.1</v>
      </c>
      <c r="C23" s="292" t="s">
        <v>228</v>
      </c>
      <c r="D23" s="147"/>
      <c r="E23" s="264"/>
      <c r="F23" s="264"/>
      <c r="G23" s="275"/>
      <c r="H23" s="282">
        <f>'F011.MELD'!L35</f>
        <v>0</v>
      </c>
      <c r="I23" s="24">
        <v>10</v>
      </c>
      <c r="K23" s="35" t="str">
        <f>IF(H23=SUM(H24:H27),"OK","ERROR")</f>
        <v>OK</v>
      </c>
      <c r="L23" s="305" t="s">
        <v>252</v>
      </c>
    </row>
    <row r="24" spans="2:12" ht="20.100000000000001" customHeight="1" thickTop="1" x14ac:dyDescent="0.2">
      <c r="B24" s="261" t="s">
        <v>73</v>
      </c>
      <c r="C24" s="264" t="s">
        <v>229</v>
      </c>
      <c r="D24" s="159"/>
      <c r="E24" s="255"/>
      <c r="F24" s="255"/>
      <c r="G24" s="275"/>
      <c r="H24" s="280"/>
      <c r="I24" s="24">
        <v>11</v>
      </c>
      <c r="K24" s="251"/>
    </row>
    <row r="25" spans="2:12" ht="20.100000000000001" customHeight="1" x14ac:dyDescent="0.2">
      <c r="B25" s="261" t="s">
        <v>74</v>
      </c>
      <c r="C25" s="264" t="s">
        <v>230</v>
      </c>
      <c r="D25" s="159"/>
      <c r="E25" s="255"/>
      <c r="F25" s="255"/>
      <c r="G25" s="275"/>
      <c r="H25" s="280"/>
      <c r="I25" s="24">
        <v>12</v>
      </c>
      <c r="K25" s="251"/>
    </row>
    <row r="26" spans="2:12" ht="20.100000000000001" customHeight="1" x14ac:dyDescent="0.2">
      <c r="B26" s="261" t="s">
        <v>75</v>
      </c>
      <c r="C26" s="264" t="s">
        <v>231</v>
      </c>
      <c r="D26" s="159"/>
      <c r="E26" s="255"/>
      <c r="F26" s="255"/>
      <c r="G26" s="275"/>
      <c r="H26" s="280"/>
      <c r="I26" s="24">
        <v>13</v>
      </c>
      <c r="K26" s="251"/>
    </row>
    <row r="27" spans="2:12" s="222" customFormat="1" ht="20.100000000000001" customHeight="1" x14ac:dyDescent="0.2">
      <c r="B27" s="261" t="s">
        <v>76</v>
      </c>
      <c r="C27" s="264" t="s">
        <v>232</v>
      </c>
      <c r="D27" s="159"/>
      <c r="E27" s="255"/>
      <c r="F27" s="255"/>
      <c r="G27" s="275"/>
      <c r="H27" s="280"/>
      <c r="I27" s="24">
        <v>14</v>
      </c>
      <c r="K27" s="251"/>
    </row>
    <row r="28" spans="2:12" s="222" customFormat="1" ht="24.95" customHeight="1" thickBot="1" x14ac:dyDescent="0.25">
      <c r="B28" s="249" t="s">
        <v>77</v>
      </c>
      <c r="C28" s="292" t="s">
        <v>233</v>
      </c>
      <c r="D28" s="159"/>
      <c r="E28" s="255"/>
      <c r="F28" s="255"/>
      <c r="G28" s="275"/>
      <c r="H28" s="282">
        <f>'F011.MELD'!L43</f>
        <v>0</v>
      </c>
      <c r="I28" s="24">
        <v>15</v>
      </c>
      <c r="K28" s="35" t="str">
        <f>IF(H13-H23=H28,"OK", "ERROR")</f>
        <v>OK</v>
      </c>
      <c r="L28" s="305" t="s">
        <v>250</v>
      </c>
    </row>
    <row r="29" spans="2:12" s="222" customFormat="1" ht="24.95" customHeight="1" thickTop="1" thickBot="1" x14ac:dyDescent="0.25">
      <c r="B29" s="249" t="s">
        <v>78</v>
      </c>
      <c r="C29" s="292" t="s">
        <v>234</v>
      </c>
      <c r="D29" s="147"/>
      <c r="E29" s="255"/>
      <c r="F29" s="255"/>
      <c r="G29" s="275"/>
      <c r="H29" s="282">
        <f>H30+H31+H32+H33</f>
        <v>0</v>
      </c>
      <c r="I29" s="24">
        <v>16</v>
      </c>
      <c r="K29" s="35" t="str">
        <f>IF(H29=H28,"OK","ERROR")</f>
        <v>OK</v>
      </c>
      <c r="L29" s="305" t="s">
        <v>251</v>
      </c>
    </row>
    <row r="30" spans="2:12" s="222" customFormat="1" ht="20.100000000000001" customHeight="1" thickTop="1" x14ac:dyDescent="0.2">
      <c r="B30" s="261" t="s">
        <v>79</v>
      </c>
      <c r="C30" s="264" t="s">
        <v>235</v>
      </c>
      <c r="D30" s="159"/>
      <c r="E30" s="255"/>
      <c r="F30" s="255"/>
      <c r="G30" s="275"/>
      <c r="H30" s="280"/>
      <c r="I30" s="24">
        <v>17</v>
      </c>
      <c r="K30" s="251"/>
    </row>
    <row r="31" spans="2:12" s="247" customFormat="1" ht="20.100000000000001" customHeight="1" x14ac:dyDescent="0.2">
      <c r="B31" s="261" t="s">
        <v>80</v>
      </c>
      <c r="C31" s="264" t="s">
        <v>236</v>
      </c>
      <c r="D31" s="159"/>
      <c r="E31" s="255"/>
      <c r="F31" s="255"/>
      <c r="G31" s="275"/>
      <c r="H31" s="280"/>
      <c r="I31" s="24">
        <v>18</v>
      </c>
      <c r="K31" s="251"/>
    </row>
    <row r="32" spans="2:12" s="222" customFormat="1" ht="20.100000000000001" customHeight="1" x14ac:dyDescent="0.2">
      <c r="B32" s="261" t="s">
        <v>81</v>
      </c>
      <c r="C32" s="264" t="s">
        <v>237</v>
      </c>
      <c r="D32" s="159"/>
      <c r="E32" s="255"/>
      <c r="F32" s="255"/>
      <c r="G32" s="275"/>
      <c r="H32" s="280"/>
      <c r="I32" s="24">
        <v>19</v>
      </c>
      <c r="K32" s="251"/>
    </row>
    <row r="33" spans="2:16381" s="222" customFormat="1" ht="20.100000000000001" customHeight="1" x14ac:dyDescent="0.2">
      <c r="B33" s="261" t="s">
        <v>82</v>
      </c>
      <c r="C33" s="264" t="s">
        <v>238</v>
      </c>
      <c r="D33" s="159"/>
      <c r="E33" s="255"/>
      <c r="F33" s="255"/>
      <c r="G33" s="275"/>
      <c r="H33" s="280"/>
      <c r="I33" s="24">
        <v>20</v>
      </c>
      <c r="K33" s="251"/>
    </row>
    <row r="34" spans="2:16381" s="222" customFormat="1" ht="24.95" customHeight="1" x14ac:dyDescent="0.25">
      <c r="B34" s="291" t="s">
        <v>83</v>
      </c>
      <c r="C34" s="291" t="s">
        <v>239</v>
      </c>
      <c r="D34" s="141"/>
      <c r="E34" s="259"/>
      <c r="F34" s="259"/>
      <c r="G34" s="277"/>
      <c r="H34" s="254"/>
      <c r="I34" s="24"/>
      <c r="K34" s="251"/>
    </row>
    <row r="35" spans="2:16381" s="222" customFormat="1" ht="24.95" customHeight="1" thickBot="1" x14ac:dyDescent="0.25">
      <c r="B35" s="249" t="s">
        <v>84</v>
      </c>
      <c r="C35" s="292" t="s">
        <v>240</v>
      </c>
      <c r="D35" s="141"/>
      <c r="E35" s="255"/>
      <c r="F35" s="255"/>
      <c r="G35" s="275"/>
      <c r="H35" s="282">
        <f>SUM(H36:H38)</f>
        <v>0</v>
      </c>
      <c r="I35" s="24">
        <v>21</v>
      </c>
      <c r="K35" s="251"/>
    </row>
    <row r="36" spans="2:16381" s="222" customFormat="1" ht="20.100000000000001" customHeight="1" thickTop="1" x14ac:dyDescent="0.2">
      <c r="B36" s="261" t="s">
        <v>85</v>
      </c>
      <c r="C36" s="264" t="s">
        <v>241</v>
      </c>
      <c r="D36" s="257"/>
      <c r="E36" s="255"/>
      <c r="F36" s="255"/>
      <c r="G36" s="275"/>
      <c r="H36" s="280"/>
      <c r="I36" s="24">
        <v>22</v>
      </c>
      <c r="K36" s="251"/>
    </row>
    <row r="37" spans="2:16381" s="222" customFormat="1" ht="20.100000000000001" customHeight="1" x14ac:dyDescent="0.2">
      <c r="B37" s="261" t="s">
        <v>86</v>
      </c>
      <c r="C37" s="264" t="s">
        <v>242</v>
      </c>
      <c r="D37" s="262"/>
      <c r="E37" s="255"/>
      <c r="F37" s="255"/>
      <c r="G37" s="275"/>
      <c r="H37" s="280"/>
      <c r="I37" s="24">
        <v>23</v>
      </c>
      <c r="K37" s="251"/>
    </row>
    <row r="38" spans="2:16381" s="222" customFormat="1" ht="20.100000000000001" customHeight="1" x14ac:dyDescent="0.2">
      <c r="B38" s="261" t="s">
        <v>87</v>
      </c>
      <c r="C38" s="264" t="s">
        <v>243</v>
      </c>
      <c r="D38" s="257"/>
      <c r="E38" s="255"/>
      <c r="F38" s="255"/>
      <c r="G38" s="275"/>
      <c r="H38" s="280"/>
      <c r="I38" s="24">
        <v>24</v>
      </c>
      <c r="K38" s="251"/>
    </row>
    <row r="39" spans="2:16381" s="247" customFormat="1" ht="24.95" customHeight="1" thickBot="1" x14ac:dyDescent="0.25">
      <c r="B39" s="249" t="s">
        <v>88</v>
      </c>
      <c r="C39" s="292" t="s">
        <v>244</v>
      </c>
      <c r="D39" s="173"/>
      <c r="E39" s="255"/>
      <c r="F39" s="255"/>
      <c r="G39" s="275"/>
      <c r="H39" s="282">
        <f>SUM(H40:H42)</f>
        <v>0</v>
      </c>
      <c r="I39" s="24">
        <v>25</v>
      </c>
      <c r="J39" s="222"/>
      <c r="K39" s="251"/>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2"/>
      <c r="DA39" s="222"/>
      <c r="DB39" s="222"/>
      <c r="DC39" s="222"/>
      <c r="DD39" s="222"/>
      <c r="DE39" s="222"/>
      <c r="DF39" s="222"/>
      <c r="DG39" s="222"/>
      <c r="DH39" s="222"/>
      <c r="DI39" s="222"/>
      <c r="DJ39" s="222"/>
      <c r="DK39" s="222"/>
      <c r="DL39" s="222"/>
      <c r="DM39" s="222"/>
      <c r="DN39" s="222"/>
      <c r="DO39" s="222"/>
      <c r="DP39" s="222"/>
      <c r="DQ39" s="222"/>
      <c r="DR39" s="222"/>
      <c r="DS39" s="222"/>
      <c r="DT39" s="222"/>
      <c r="DU39" s="222"/>
      <c r="DV39" s="222"/>
      <c r="DW39" s="222"/>
      <c r="DX39" s="222"/>
      <c r="DY39" s="222"/>
      <c r="DZ39" s="222"/>
      <c r="EA39" s="222"/>
      <c r="EB39" s="222"/>
      <c r="EC39" s="222"/>
      <c r="ED39" s="222"/>
      <c r="EE39" s="222"/>
      <c r="EF39" s="222"/>
      <c r="EG39" s="222"/>
      <c r="EH39" s="222"/>
      <c r="EI39" s="222"/>
      <c r="EJ39" s="222"/>
      <c r="EK39" s="222"/>
      <c r="EL39" s="222"/>
      <c r="EM39" s="222"/>
      <c r="EN39" s="222"/>
      <c r="EO39" s="222"/>
      <c r="EP39" s="222"/>
      <c r="EQ39" s="222"/>
      <c r="ER39" s="222"/>
      <c r="ES39" s="222"/>
      <c r="ET39" s="222"/>
      <c r="EU39" s="222"/>
      <c r="EV39" s="222"/>
      <c r="EW39" s="222"/>
      <c r="EX39" s="222"/>
      <c r="EY39" s="222"/>
      <c r="EZ39" s="222"/>
      <c r="FA39" s="222"/>
      <c r="FB39" s="222"/>
      <c r="FC39" s="222"/>
      <c r="FD39" s="222"/>
      <c r="FE39" s="222"/>
      <c r="FF39" s="222"/>
      <c r="FG39" s="222"/>
      <c r="FH39" s="222"/>
      <c r="FI39" s="222"/>
      <c r="FJ39" s="222"/>
      <c r="FK39" s="222"/>
      <c r="FL39" s="222"/>
      <c r="FM39" s="222"/>
      <c r="FN39" s="222"/>
      <c r="FO39" s="222"/>
      <c r="FP39" s="222"/>
      <c r="FQ39" s="222"/>
      <c r="FR39" s="222"/>
      <c r="FS39" s="222"/>
      <c r="FT39" s="222"/>
      <c r="FU39" s="222"/>
      <c r="FV39" s="222"/>
      <c r="FW39" s="222"/>
      <c r="FX39" s="222"/>
      <c r="FY39" s="222"/>
      <c r="FZ39" s="222"/>
      <c r="GA39" s="222"/>
      <c r="GB39" s="222"/>
      <c r="GC39" s="222"/>
      <c r="GD39" s="222"/>
      <c r="GE39" s="222"/>
      <c r="GF39" s="222"/>
      <c r="GG39" s="222"/>
      <c r="GH39" s="222"/>
      <c r="GI39" s="222"/>
      <c r="GJ39" s="222"/>
      <c r="GK39" s="222"/>
      <c r="GL39" s="222"/>
      <c r="GM39" s="222"/>
      <c r="GN39" s="222"/>
      <c r="GO39" s="222"/>
      <c r="GP39" s="222"/>
      <c r="GQ39" s="222"/>
      <c r="GR39" s="222"/>
      <c r="GS39" s="222"/>
      <c r="GT39" s="222"/>
      <c r="GU39" s="222"/>
      <c r="GV39" s="222"/>
      <c r="GW39" s="222"/>
      <c r="GX39" s="222"/>
      <c r="GY39" s="222"/>
      <c r="GZ39" s="222"/>
      <c r="HA39" s="222"/>
      <c r="HB39" s="222"/>
      <c r="HC39" s="222"/>
      <c r="HD39" s="222"/>
      <c r="HE39" s="222"/>
      <c r="HF39" s="222"/>
      <c r="HG39" s="222"/>
      <c r="HH39" s="222"/>
      <c r="HI39" s="222"/>
      <c r="HJ39" s="222"/>
      <c r="HK39" s="222"/>
      <c r="HL39" s="222"/>
      <c r="HM39" s="222"/>
      <c r="HN39" s="222"/>
      <c r="HO39" s="222"/>
      <c r="HP39" s="222"/>
      <c r="HQ39" s="222"/>
      <c r="HR39" s="222"/>
      <c r="HS39" s="222"/>
      <c r="HT39" s="222"/>
      <c r="HU39" s="222"/>
      <c r="HV39" s="222"/>
      <c r="HW39" s="222"/>
      <c r="HX39" s="222"/>
      <c r="HY39" s="222"/>
      <c r="HZ39" s="222"/>
      <c r="IA39" s="222"/>
      <c r="IB39" s="222"/>
      <c r="IC39" s="222"/>
      <c r="ID39" s="222"/>
      <c r="IE39" s="222"/>
      <c r="IF39" s="222"/>
      <c r="IG39" s="222"/>
      <c r="IH39" s="222"/>
      <c r="II39" s="222"/>
      <c r="IJ39" s="222"/>
      <c r="IK39" s="222"/>
      <c r="IL39" s="222"/>
      <c r="IM39" s="222"/>
      <c r="IN39" s="222"/>
      <c r="IO39" s="222"/>
      <c r="IP39" s="222"/>
      <c r="IQ39" s="222"/>
      <c r="IR39" s="222"/>
      <c r="IS39" s="222"/>
      <c r="IT39" s="222"/>
      <c r="IU39" s="222"/>
      <c r="IV39" s="222"/>
      <c r="IW39" s="222"/>
      <c r="IX39" s="222"/>
      <c r="IY39" s="222"/>
      <c r="IZ39" s="222"/>
      <c r="JA39" s="222"/>
      <c r="JB39" s="222"/>
      <c r="JC39" s="222"/>
      <c r="JD39" s="222"/>
      <c r="JE39" s="222"/>
      <c r="JF39" s="222"/>
      <c r="JG39" s="222"/>
      <c r="JH39" s="222"/>
      <c r="JI39" s="222"/>
      <c r="JJ39" s="222"/>
      <c r="JK39" s="222"/>
      <c r="JL39" s="222"/>
      <c r="JM39" s="222"/>
      <c r="JN39" s="222"/>
      <c r="JO39" s="222"/>
      <c r="JP39" s="222"/>
      <c r="JQ39" s="222"/>
      <c r="JR39" s="222"/>
      <c r="JS39" s="222"/>
      <c r="JT39" s="222"/>
      <c r="JU39" s="222"/>
      <c r="JV39" s="222"/>
      <c r="JW39" s="222"/>
      <c r="JX39" s="222"/>
      <c r="JY39" s="222"/>
      <c r="JZ39" s="222"/>
      <c r="KA39" s="222"/>
      <c r="KB39" s="222"/>
      <c r="KC39" s="222"/>
      <c r="KD39" s="222"/>
      <c r="KE39" s="222"/>
      <c r="KF39" s="222"/>
      <c r="KG39" s="222"/>
      <c r="KH39" s="222"/>
      <c r="KI39" s="222"/>
      <c r="KJ39" s="222"/>
      <c r="KK39" s="222"/>
      <c r="KL39" s="222"/>
      <c r="KM39" s="222"/>
      <c r="KN39" s="222"/>
      <c r="KO39" s="222"/>
      <c r="KP39" s="222"/>
      <c r="KQ39" s="222"/>
      <c r="KR39" s="222"/>
      <c r="KS39" s="222"/>
      <c r="KT39" s="222"/>
      <c r="KU39" s="222"/>
      <c r="KV39" s="222"/>
      <c r="KW39" s="222"/>
      <c r="KX39" s="222"/>
      <c r="KY39" s="222"/>
      <c r="KZ39" s="222"/>
      <c r="LA39" s="222"/>
      <c r="LB39" s="222"/>
      <c r="LC39" s="222"/>
      <c r="LD39" s="222"/>
      <c r="LE39" s="222"/>
      <c r="LF39" s="222"/>
      <c r="LG39" s="222"/>
      <c r="LH39" s="222"/>
      <c r="LI39" s="222"/>
      <c r="LJ39" s="222"/>
      <c r="LK39" s="222"/>
      <c r="LL39" s="222"/>
      <c r="LM39" s="222"/>
      <c r="LN39" s="222"/>
      <c r="LO39" s="222"/>
      <c r="LP39" s="222"/>
      <c r="LQ39" s="222"/>
      <c r="LR39" s="222"/>
      <c r="LS39" s="222"/>
      <c r="LT39" s="222"/>
      <c r="LU39" s="222"/>
      <c r="LV39" s="222"/>
      <c r="LW39" s="222"/>
      <c r="LX39" s="222"/>
      <c r="LY39" s="222"/>
      <c r="LZ39" s="222"/>
      <c r="MA39" s="222"/>
      <c r="MB39" s="222"/>
      <c r="MC39" s="222"/>
      <c r="MD39" s="222"/>
      <c r="ME39" s="222"/>
      <c r="MF39" s="222"/>
      <c r="MG39" s="222"/>
      <c r="MH39" s="222"/>
      <c r="MI39" s="222"/>
      <c r="MJ39" s="222"/>
      <c r="MK39" s="222"/>
      <c r="ML39" s="222"/>
      <c r="MM39" s="222"/>
      <c r="MN39" s="222"/>
      <c r="MO39" s="222"/>
      <c r="MP39" s="222"/>
      <c r="MQ39" s="222"/>
      <c r="MR39" s="222"/>
      <c r="MS39" s="222"/>
      <c r="MT39" s="222"/>
      <c r="MU39" s="222"/>
      <c r="MV39" s="222"/>
      <c r="MW39" s="222"/>
      <c r="MX39" s="222"/>
      <c r="MY39" s="222"/>
      <c r="MZ39" s="222"/>
      <c r="NA39" s="222"/>
      <c r="NB39" s="222"/>
      <c r="NC39" s="222"/>
      <c r="ND39" s="222"/>
      <c r="NE39" s="222"/>
      <c r="NF39" s="222"/>
      <c r="NG39" s="222"/>
      <c r="NH39" s="222"/>
      <c r="NI39" s="222"/>
      <c r="NJ39" s="222"/>
      <c r="NK39" s="222"/>
      <c r="NL39" s="222"/>
      <c r="NM39" s="222"/>
      <c r="NN39" s="222"/>
      <c r="NO39" s="222"/>
      <c r="NP39" s="222"/>
      <c r="NQ39" s="222"/>
      <c r="NR39" s="222"/>
      <c r="NS39" s="222"/>
      <c r="NT39" s="222"/>
      <c r="NU39" s="222"/>
      <c r="NV39" s="222"/>
      <c r="NW39" s="222"/>
      <c r="NX39" s="222"/>
      <c r="NY39" s="222"/>
      <c r="NZ39" s="222"/>
      <c r="OA39" s="222"/>
      <c r="OB39" s="222"/>
      <c r="OC39" s="222"/>
      <c r="OD39" s="222"/>
      <c r="OE39" s="222"/>
      <c r="OF39" s="222"/>
      <c r="OG39" s="222"/>
      <c r="OH39" s="222"/>
      <c r="OI39" s="222"/>
      <c r="OJ39" s="222"/>
      <c r="OK39" s="222"/>
      <c r="OL39" s="222"/>
      <c r="OM39" s="222"/>
      <c r="ON39" s="222"/>
      <c r="OO39" s="222"/>
      <c r="OP39" s="222"/>
      <c r="OQ39" s="222"/>
      <c r="OR39" s="222"/>
      <c r="OS39" s="222"/>
      <c r="OT39" s="222"/>
      <c r="OU39" s="222"/>
      <c r="OV39" s="222"/>
      <c r="OW39" s="222"/>
      <c r="OX39" s="222"/>
      <c r="OY39" s="222"/>
      <c r="OZ39" s="222"/>
      <c r="PA39" s="222"/>
      <c r="PB39" s="222"/>
      <c r="PC39" s="222"/>
      <c r="PD39" s="222"/>
      <c r="PE39" s="222"/>
      <c r="PF39" s="222"/>
      <c r="PG39" s="222"/>
      <c r="PH39" s="222"/>
      <c r="PI39" s="222"/>
      <c r="PJ39" s="222"/>
      <c r="PK39" s="222"/>
      <c r="PL39" s="222"/>
      <c r="PM39" s="222"/>
      <c r="PN39" s="222"/>
      <c r="PO39" s="222"/>
      <c r="PP39" s="222"/>
      <c r="PQ39" s="222"/>
      <c r="PR39" s="222"/>
      <c r="PS39" s="222"/>
      <c r="PT39" s="222"/>
      <c r="PU39" s="222"/>
      <c r="PV39" s="222"/>
      <c r="PW39" s="222"/>
      <c r="PX39" s="222"/>
      <c r="PY39" s="222"/>
      <c r="PZ39" s="222"/>
      <c r="QA39" s="222"/>
      <c r="QB39" s="222"/>
      <c r="QC39" s="222"/>
      <c r="QD39" s="222"/>
      <c r="QE39" s="222"/>
      <c r="QF39" s="222"/>
      <c r="QG39" s="222"/>
      <c r="QH39" s="222"/>
      <c r="QI39" s="222"/>
      <c r="QJ39" s="222"/>
      <c r="QK39" s="222"/>
      <c r="QL39" s="222"/>
      <c r="QM39" s="222"/>
      <c r="QN39" s="222"/>
      <c r="QO39" s="222"/>
      <c r="QP39" s="222"/>
      <c r="QQ39" s="222"/>
      <c r="QR39" s="222"/>
      <c r="QS39" s="222"/>
      <c r="QT39" s="222"/>
      <c r="QU39" s="222"/>
      <c r="QV39" s="222"/>
      <c r="QW39" s="222"/>
      <c r="QX39" s="222"/>
      <c r="QY39" s="222"/>
      <c r="QZ39" s="222"/>
      <c r="RA39" s="222"/>
      <c r="RB39" s="222"/>
      <c r="RC39" s="222"/>
      <c r="RD39" s="222"/>
      <c r="RE39" s="222"/>
      <c r="RF39" s="222"/>
      <c r="RG39" s="222"/>
      <c r="RH39" s="222"/>
      <c r="RI39" s="222"/>
      <c r="RJ39" s="222"/>
      <c r="RK39" s="222"/>
      <c r="RL39" s="222"/>
      <c r="RM39" s="222"/>
      <c r="RN39" s="222"/>
      <c r="RO39" s="222"/>
      <c r="RP39" s="222"/>
      <c r="RQ39" s="222"/>
      <c r="RR39" s="222"/>
      <c r="RS39" s="222"/>
      <c r="RT39" s="222"/>
      <c r="RU39" s="222"/>
      <c r="RV39" s="222"/>
      <c r="RW39" s="222"/>
      <c r="RX39" s="222"/>
      <c r="RY39" s="222"/>
      <c r="RZ39" s="222"/>
      <c r="SA39" s="222"/>
      <c r="SB39" s="222"/>
      <c r="SC39" s="222"/>
      <c r="SD39" s="222"/>
      <c r="SE39" s="222"/>
      <c r="SF39" s="222"/>
      <c r="SG39" s="222"/>
      <c r="SH39" s="222"/>
      <c r="SI39" s="222"/>
      <c r="SJ39" s="222"/>
      <c r="SK39" s="222"/>
      <c r="SL39" s="222"/>
      <c r="SM39" s="222"/>
      <c r="SN39" s="222"/>
      <c r="SO39" s="222"/>
      <c r="SP39" s="222"/>
      <c r="SQ39" s="222"/>
      <c r="SR39" s="222"/>
      <c r="SS39" s="222"/>
      <c r="ST39" s="222"/>
      <c r="SU39" s="222"/>
      <c r="SV39" s="222"/>
      <c r="SW39" s="222"/>
      <c r="SX39" s="222"/>
      <c r="SY39" s="222"/>
      <c r="SZ39" s="222"/>
      <c r="TA39" s="222"/>
      <c r="TB39" s="222"/>
      <c r="TC39" s="222"/>
      <c r="TD39" s="222"/>
      <c r="TE39" s="222"/>
      <c r="TF39" s="222"/>
      <c r="TG39" s="222"/>
      <c r="TH39" s="222"/>
      <c r="TI39" s="222"/>
      <c r="TJ39" s="222"/>
      <c r="TK39" s="222"/>
      <c r="TL39" s="222"/>
      <c r="TM39" s="222"/>
      <c r="TN39" s="222"/>
      <c r="TO39" s="222"/>
      <c r="TP39" s="222"/>
      <c r="TQ39" s="222"/>
      <c r="TR39" s="222"/>
      <c r="TS39" s="222"/>
      <c r="TT39" s="222"/>
      <c r="TU39" s="222"/>
      <c r="TV39" s="222"/>
      <c r="TW39" s="222"/>
      <c r="TX39" s="222"/>
      <c r="TY39" s="222"/>
      <c r="TZ39" s="222"/>
      <c r="UA39" s="222"/>
      <c r="UB39" s="222"/>
      <c r="UC39" s="222"/>
      <c r="UD39" s="222"/>
      <c r="UE39" s="222"/>
      <c r="UF39" s="222"/>
      <c r="UG39" s="222"/>
      <c r="UH39" s="222"/>
      <c r="UI39" s="222"/>
      <c r="UJ39" s="222"/>
      <c r="UK39" s="222"/>
      <c r="UL39" s="222"/>
      <c r="UM39" s="222"/>
      <c r="UN39" s="222"/>
      <c r="UO39" s="222"/>
      <c r="UP39" s="222"/>
      <c r="UQ39" s="222"/>
      <c r="UR39" s="222"/>
      <c r="US39" s="222"/>
      <c r="UT39" s="222"/>
      <c r="UU39" s="222"/>
      <c r="UV39" s="222"/>
      <c r="UW39" s="222"/>
      <c r="UX39" s="222"/>
      <c r="UY39" s="222"/>
      <c r="UZ39" s="222"/>
      <c r="VA39" s="222"/>
      <c r="VB39" s="222"/>
      <c r="VC39" s="222"/>
      <c r="VD39" s="222"/>
      <c r="VE39" s="222"/>
      <c r="VF39" s="222"/>
      <c r="VG39" s="222"/>
      <c r="VH39" s="222"/>
      <c r="VI39" s="222"/>
      <c r="VJ39" s="222"/>
      <c r="VK39" s="222"/>
      <c r="VL39" s="222"/>
      <c r="VM39" s="222"/>
      <c r="VN39" s="222"/>
      <c r="VO39" s="222"/>
      <c r="VP39" s="222"/>
      <c r="VQ39" s="222"/>
      <c r="VR39" s="222"/>
      <c r="VS39" s="222"/>
      <c r="VT39" s="222"/>
      <c r="VU39" s="222"/>
      <c r="VV39" s="222"/>
      <c r="VW39" s="222"/>
      <c r="VX39" s="222"/>
      <c r="VY39" s="222"/>
      <c r="VZ39" s="222"/>
      <c r="WA39" s="222"/>
      <c r="WB39" s="222"/>
      <c r="WC39" s="222"/>
      <c r="WD39" s="222"/>
      <c r="WE39" s="222"/>
      <c r="WF39" s="222"/>
      <c r="WG39" s="222"/>
      <c r="WH39" s="222"/>
      <c r="WI39" s="222"/>
      <c r="WJ39" s="222"/>
      <c r="WK39" s="222"/>
      <c r="WL39" s="222"/>
      <c r="WM39" s="222"/>
      <c r="WN39" s="222"/>
      <c r="WO39" s="222"/>
      <c r="WP39" s="222"/>
      <c r="WQ39" s="222"/>
      <c r="WR39" s="222"/>
      <c r="WS39" s="222"/>
      <c r="WT39" s="222"/>
      <c r="WU39" s="222"/>
      <c r="WV39" s="222"/>
      <c r="WW39" s="222"/>
      <c r="WX39" s="222"/>
      <c r="WY39" s="222"/>
      <c r="WZ39" s="222"/>
      <c r="XA39" s="222"/>
      <c r="XB39" s="222"/>
      <c r="XC39" s="222"/>
      <c r="XD39" s="222"/>
      <c r="XE39" s="222"/>
      <c r="XF39" s="222"/>
      <c r="XG39" s="222"/>
      <c r="XH39" s="222"/>
      <c r="XI39" s="222"/>
      <c r="XJ39" s="222"/>
      <c r="XK39" s="222"/>
      <c r="XL39" s="222"/>
      <c r="XM39" s="222"/>
      <c r="XN39" s="222"/>
      <c r="XO39" s="222"/>
      <c r="XP39" s="222"/>
      <c r="XQ39" s="222"/>
      <c r="XR39" s="222"/>
      <c r="XS39" s="222"/>
      <c r="XT39" s="222"/>
      <c r="XU39" s="222"/>
      <c r="XV39" s="222"/>
      <c r="XW39" s="222"/>
      <c r="XX39" s="222"/>
      <c r="XY39" s="222"/>
      <c r="XZ39" s="222"/>
      <c r="YA39" s="222"/>
      <c r="YB39" s="222"/>
      <c r="YC39" s="222"/>
      <c r="YD39" s="222"/>
      <c r="YE39" s="222"/>
      <c r="YF39" s="222"/>
      <c r="YG39" s="222"/>
      <c r="YH39" s="222"/>
      <c r="YI39" s="222"/>
      <c r="YJ39" s="222"/>
      <c r="YK39" s="222"/>
      <c r="YL39" s="222"/>
      <c r="YM39" s="222"/>
      <c r="YN39" s="222"/>
      <c r="YO39" s="222"/>
      <c r="YP39" s="222"/>
      <c r="YQ39" s="222"/>
      <c r="YR39" s="222"/>
      <c r="YS39" s="222"/>
      <c r="YT39" s="222"/>
      <c r="YU39" s="222"/>
      <c r="YV39" s="222"/>
      <c r="YW39" s="222"/>
      <c r="YX39" s="222"/>
      <c r="YY39" s="222"/>
      <c r="YZ39" s="222"/>
      <c r="ZA39" s="222"/>
      <c r="ZB39" s="222"/>
      <c r="ZC39" s="222"/>
      <c r="ZD39" s="222"/>
      <c r="ZE39" s="222"/>
      <c r="ZF39" s="222"/>
      <c r="ZG39" s="222"/>
      <c r="ZH39" s="222"/>
      <c r="ZI39" s="222"/>
      <c r="ZJ39" s="222"/>
      <c r="ZK39" s="222"/>
      <c r="ZL39" s="222"/>
      <c r="ZM39" s="222"/>
      <c r="ZN39" s="222"/>
      <c r="ZO39" s="222"/>
      <c r="ZP39" s="222"/>
      <c r="ZQ39" s="222"/>
      <c r="ZR39" s="222"/>
      <c r="ZS39" s="222"/>
      <c r="ZT39" s="222"/>
      <c r="ZU39" s="222"/>
      <c r="ZV39" s="222"/>
      <c r="ZW39" s="222"/>
      <c r="ZX39" s="222"/>
      <c r="ZY39" s="222"/>
      <c r="ZZ39" s="222"/>
      <c r="AAA39" s="222"/>
      <c r="AAB39" s="222"/>
      <c r="AAC39" s="222"/>
      <c r="AAD39" s="222"/>
      <c r="AAE39" s="222"/>
      <c r="AAF39" s="222"/>
      <c r="AAG39" s="222"/>
      <c r="AAH39" s="222"/>
      <c r="AAI39" s="222"/>
      <c r="AAJ39" s="222"/>
      <c r="AAK39" s="222"/>
      <c r="AAL39" s="222"/>
      <c r="AAM39" s="222"/>
      <c r="AAN39" s="222"/>
      <c r="AAO39" s="222"/>
      <c r="AAP39" s="222"/>
      <c r="AAQ39" s="222"/>
      <c r="AAR39" s="222"/>
      <c r="AAS39" s="222"/>
      <c r="AAT39" s="222"/>
      <c r="AAU39" s="222"/>
      <c r="AAV39" s="222"/>
      <c r="AAW39" s="222"/>
      <c r="AAX39" s="222"/>
      <c r="AAY39" s="222"/>
      <c r="AAZ39" s="222"/>
      <c r="ABA39" s="222"/>
      <c r="ABB39" s="222"/>
      <c r="ABC39" s="222"/>
      <c r="ABD39" s="222"/>
      <c r="ABE39" s="222"/>
      <c r="ABF39" s="222"/>
      <c r="ABG39" s="222"/>
      <c r="ABH39" s="222"/>
      <c r="ABI39" s="222"/>
      <c r="ABJ39" s="222"/>
      <c r="ABK39" s="222"/>
      <c r="ABL39" s="222"/>
      <c r="ABM39" s="222"/>
      <c r="ABN39" s="222"/>
      <c r="ABO39" s="222"/>
      <c r="ABP39" s="222"/>
      <c r="ABQ39" s="222"/>
      <c r="ABR39" s="222"/>
      <c r="ABS39" s="222"/>
      <c r="ABT39" s="222"/>
      <c r="ABU39" s="222"/>
      <c r="ABV39" s="222"/>
      <c r="ABW39" s="222"/>
      <c r="ABX39" s="222"/>
      <c r="ABY39" s="222"/>
      <c r="ABZ39" s="222"/>
      <c r="ACA39" s="222"/>
      <c r="ACB39" s="222"/>
      <c r="ACC39" s="222"/>
      <c r="ACD39" s="222"/>
      <c r="ACE39" s="222"/>
      <c r="ACF39" s="222"/>
      <c r="ACG39" s="222"/>
      <c r="ACH39" s="222"/>
      <c r="ACI39" s="222"/>
      <c r="ACJ39" s="222"/>
      <c r="ACK39" s="222"/>
      <c r="ACL39" s="222"/>
      <c r="ACM39" s="222"/>
      <c r="ACN39" s="222"/>
      <c r="ACO39" s="222"/>
      <c r="ACP39" s="222"/>
      <c r="ACQ39" s="222"/>
      <c r="ACR39" s="222"/>
      <c r="ACS39" s="222"/>
      <c r="ACT39" s="222"/>
      <c r="ACU39" s="222"/>
      <c r="ACV39" s="222"/>
      <c r="ACW39" s="222"/>
      <c r="ACX39" s="222"/>
      <c r="ACY39" s="222"/>
      <c r="ACZ39" s="222"/>
      <c r="ADA39" s="222"/>
      <c r="ADB39" s="222"/>
      <c r="ADC39" s="222"/>
      <c r="ADD39" s="222"/>
      <c r="ADE39" s="222"/>
      <c r="ADF39" s="222"/>
      <c r="ADG39" s="222"/>
      <c r="ADH39" s="222"/>
      <c r="ADI39" s="222"/>
      <c r="ADJ39" s="222"/>
      <c r="ADK39" s="222"/>
      <c r="ADL39" s="222"/>
      <c r="ADM39" s="222"/>
      <c r="ADN39" s="222"/>
      <c r="ADO39" s="222"/>
      <c r="ADP39" s="222"/>
      <c r="ADQ39" s="222"/>
      <c r="ADR39" s="222"/>
      <c r="ADS39" s="222"/>
      <c r="ADT39" s="222"/>
      <c r="ADU39" s="222"/>
      <c r="ADV39" s="222"/>
      <c r="ADW39" s="222"/>
      <c r="ADX39" s="222"/>
      <c r="ADY39" s="222"/>
      <c r="ADZ39" s="222"/>
      <c r="AEA39" s="222"/>
      <c r="AEB39" s="222"/>
      <c r="AEC39" s="222"/>
      <c r="AED39" s="222"/>
      <c r="AEE39" s="222"/>
      <c r="AEF39" s="222"/>
      <c r="AEG39" s="222"/>
      <c r="AEH39" s="222"/>
      <c r="AEI39" s="222"/>
      <c r="AEJ39" s="222"/>
      <c r="AEK39" s="222"/>
      <c r="AEL39" s="222"/>
      <c r="AEM39" s="222"/>
      <c r="AEN39" s="222"/>
      <c r="AEO39" s="222"/>
      <c r="AEP39" s="222"/>
      <c r="AEQ39" s="222"/>
      <c r="AER39" s="222"/>
      <c r="AES39" s="222"/>
      <c r="AET39" s="222"/>
      <c r="AEU39" s="222"/>
      <c r="AEV39" s="222"/>
      <c r="AEW39" s="222"/>
      <c r="AEX39" s="222"/>
      <c r="AEY39" s="222"/>
      <c r="AEZ39" s="222"/>
      <c r="AFA39" s="222"/>
      <c r="AFB39" s="222"/>
      <c r="AFC39" s="222"/>
      <c r="AFD39" s="222"/>
      <c r="AFE39" s="222"/>
      <c r="AFF39" s="222"/>
      <c r="AFG39" s="222"/>
      <c r="AFH39" s="222"/>
      <c r="AFI39" s="222"/>
      <c r="AFJ39" s="222"/>
      <c r="AFK39" s="222"/>
      <c r="AFL39" s="222"/>
      <c r="AFM39" s="222"/>
      <c r="AFN39" s="222"/>
      <c r="AFO39" s="222"/>
      <c r="AFP39" s="222"/>
      <c r="AFQ39" s="222"/>
      <c r="AFR39" s="222"/>
      <c r="AFS39" s="222"/>
      <c r="AFT39" s="222"/>
      <c r="AFU39" s="222"/>
      <c r="AFV39" s="222"/>
      <c r="AFW39" s="222"/>
      <c r="AFX39" s="222"/>
      <c r="AFY39" s="222"/>
      <c r="AFZ39" s="222"/>
      <c r="AGA39" s="222"/>
      <c r="AGB39" s="222"/>
      <c r="AGC39" s="222"/>
      <c r="AGD39" s="222"/>
      <c r="AGE39" s="222"/>
      <c r="AGF39" s="222"/>
      <c r="AGG39" s="222"/>
      <c r="AGH39" s="222"/>
      <c r="AGI39" s="222"/>
      <c r="AGJ39" s="222"/>
      <c r="AGK39" s="222"/>
      <c r="AGL39" s="222"/>
      <c r="AGM39" s="222"/>
      <c r="AGN39" s="222"/>
      <c r="AGO39" s="222"/>
      <c r="AGP39" s="222"/>
      <c r="AGQ39" s="222"/>
      <c r="AGR39" s="222"/>
      <c r="AGS39" s="222"/>
      <c r="AGT39" s="222"/>
      <c r="AGU39" s="222"/>
      <c r="AGV39" s="222"/>
      <c r="AGW39" s="222"/>
      <c r="AGX39" s="222"/>
      <c r="AGY39" s="222"/>
      <c r="AGZ39" s="222"/>
      <c r="AHA39" s="222"/>
      <c r="AHB39" s="222"/>
      <c r="AHC39" s="222"/>
      <c r="AHD39" s="222"/>
      <c r="AHE39" s="222"/>
      <c r="AHF39" s="222"/>
      <c r="AHG39" s="222"/>
      <c r="AHH39" s="222"/>
      <c r="AHI39" s="222"/>
      <c r="AHJ39" s="222"/>
      <c r="AHK39" s="222"/>
      <c r="AHL39" s="222"/>
      <c r="AHM39" s="222"/>
      <c r="AHN39" s="222"/>
      <c r="AHO39" s="222"/>
      <c r="AHP39" s="222"/>
      <c r="AHQ39" s="222"/>
      <c r="AHR39" s="222"/>
      <c r="AHS39" s="222"/>
      <c r="AHT39" s="222"/>
      <c r="AHU39" s="222"/>
      <c r="AHV39" s="222"/>
      <c r="AHW39" s="222"/>
      <c r="AHX39" s="222"/>
      <c r="AHY39" s="222"/>
      <c r="AHZ39" s="222"/>
      <c r="AIA39" s="222"/>
      <c r="AIB39" s="222"/>
      <c r="AIC39" s="222"/>
      <c r="AID39" s="222"/>
      <c r="AIE39" s="222"/>
      <c r="AIF39" s="222"/>
      <c r="AIG39" s="222"/>
      <c r="AIH39" s="222"/>
      <c r="AII39" s="222"/>
      <c r="AIJ39" s="222"/>
      <c r="AIK39" s="222"/>
      <c r="AIL39" s="222"/>
      <c r="AIM39" s="222"/>
      <c r="AIN39" s="222"/>
      <c r="AIO39" s="222"/>
      <c r="AIP39" s="222"/>
      <c r="AIQ39" s="222"/>
      <c r="AIR39" s="222"/>
      <c r="AIS39" s="222"/>
      <c r="AIT39" s="222"/>
      <c r="AIU39" s="222"/>
      <c r="AIV39" s="222"/>
      <c r="AIW39" s="222"/>
      <c r="AIX39" s="222"/>
      <c r="AIY39" s="222"/>
      <c r="AIZ39" s="222"/>
      <c r="AJA39" s="222"/>
      <c r="AJB39" s="222"/>
      <c r="AJC39" s="222"/>
      <c r="AJD39" s="222"/>
      <c r="AJE39" s="222"/>
      <c r="AJF39" s="222"/>
      <c r="AJG39" s="222"/>
      <c r="AJH39" s="222"/>
      <c r="AJI39" s="222"/>
      <c r="AJJ39" s="222"/>
      <c r="AJK39" s="222"/>
      <c r="AJL39" s="222"/>
      <c r="AJM39" s="222"/>
      <c r="AJN39" s="222"/>
      <c r="AJO39" s="222"/>
      <c r="AJP39" s="222"/>
      <c r="AJQ39" s="222"/>
      <c r="AJR39" s="222"/>
      <c r="AJS39" s="222"/>
      <c r="AJT39" s="222"/>
      <c r="AJU39" s="222"/>
      <c r="AJV39" s="222"/>
      <c r="AJW39" s="222"/>
      <c r="AJX39" s="222"/>
      <c r="AJY39" s="222"/>
      <c r="AJZ39" s="222"/>
      <c r="AKA39" s="222"/>
      <c r="AKB39" s="222"/>
      <c r="AKC39" s="222"/>
      <c r="AKD39" s="222"/>
      <c r="AKE39" s="222"/>
      <c r="AKF39" s="222"/>
      <c r="AKG39" s="222"/>
      <c r="AKH39" s="222"/>
      <c r="AKI39" s="222"/>
      <c r="AKJ39" s="222"/>
      <c r="AKK39" s="222"/>
      <c r="AKL39" s="222"/>
      <c r="AKM39" s="222"/>
      <c r="AKN39" s="222"/>
      <c r="AKO39" s="222"/>
      <c r="AKP39" s="222"/>
      <c r="AKQ39" s="222"/>
      <c r="AKR39" s="222"/>
      <c r="AKS39" s="222"/>
      <c r="AKT39" s="222"/>
      <c r="AKU39" s="222"/>
      <c r="AKV39" s="222"/>
      <c r="AKW39" s="222"/>
      <c r="AKX39" s="222"/>
      <c r="AKY39" s="222"/>
      <c r="AKZ39" s="222"/>
      <c r="ALA39" s="222"/>
      <c r="ALB39" s="222"/>
      <c r="ALC39" s="222"/>
      <c r="ALD39" s="222"/>
      <c r="ALE39" s="222"/>
      <c r="ALF39" s="222"/>
      <c r="ALG39" s="222"/>
      <c r="ALH39" s="222"/>
      <c r="ALI39" s="222"/>
      <c r="ALJ39" s="222"/>
      <c r="ALK39" s="222"/>
      <c r="ALL39" s="222"/>
      <c r="ALM39" s="222"/>
      <c r="ALN39" s="222"/>
      <c r="ALO39" s="222"/>
      <c r="ALP39" s="222"/>
      <c r="ALQ39" s="222"/>
      <c r="ALR39" s="222"/>
      <c r="ALS39" s="222"/>
      <c r="ALT39" s="222"/>
      <c r="ALU39" s="222"/>
      <c r="ALV39" s="222"/>
      <c r="ALW39" s="222"/>
      <c r="ALX39" s="222"/>
      <c r="ALY39" s="222"/>
      <c r="ALZ39" s="222"/>
      <c r="AMA39" s="222"/>
      <c r="AMB39" s="222"/>
      <c r="AMC39" s="222"/>
      <c r="AMD39" s="222"/>
      <c r="AME39" s="222"/>
      <c r="AMF39" s="222"/>
      <c r="AMG39" s="222"/>
      <c r="AMH39" s="222"/>
      <c r="AMI39" s="222"/>
      <c r="AMJ39" s="222"/>
      <c r="AMK39" s="222"/>
      <c r="AML39" s="222"/>
      <c r="AMM39" s="222"/>
      <c r="AMN39" s="222"/>
      <c r="AMO39" s="222"/>
      <c r="AMP39" s="222"/>
      <c r="AMQ39" s="222"/>
      <c r="AMR39" s="222"/>
      <c r="AMS39" s="222"/>
      <c r="AMT39" s="222"/>
      <c r="AMU39" s="222"/>
      <c r="AMV39" s="222"/>
      <c r="AMW39" s="222"/>
      <c r="AMX39" s="222"/>
      <c r="AMY39" s="222"/>
      <c r="AMZ39" s="222"/>
      <c r="ANA39" s="222"/>
      <c r="ANB39" s="222"/>
      <c r="ANC39" s="222"/>
      <c r="AND39" s="222"/>
      <c r="ANE39" s="222"/>
      <c r="ANF39" s="222"/>
      <c r="ANG39" s="222"/>
      <c r="ANH39" s="222"/>
      <c r="ANI39" s="222"/>
      <c r="ANJ39" s="222"/>
      <c r="ANK39" s="222"/>
      <c r="ANL39" s="222"/>
      <c r="ANM39" s="222"/>
      <c r="ANN39" s="222"/>
      <c r="ANO39" s="222"/>
      <c r="ANP39" s="222"/>
      <c r="ANQ39" s="222"/>
      <c r="ANR39" s="222"/>
      <c r="ANS39" s="222"/>
      <c r="ANT39" s="222"/>
      <c r="ANU39" s="222"/>
      <c r="ANV39" s="222"/>
      <c r="ANW39" s="222"/>
      <c r="ANX39" s="222"/>
      <c r="ANY39" s="222"/>
      <c r="ANZ39" s="222"/>
      <c r="AOA39" s="222"/>
      <c r="AOB39" s="222"/>
      <c r="AOC39" s="222"/>
      <c r="AOD39" s="222"/>
      <c r="AOE39" s="222"/>
      <c r="AOF39" s="222"/>
      <c r="AOG39" s="222"/>
      <c r="AOH39" s="222"/>
      <c r="AOI39" s="222"/>
      <c r="AOJ39" s="222"/>
      <c r="AOK39" s="222"/>
      <c r="AOL39" s="222"/>
      <c r="AOM39" s="222"/>
      <c r="AON39" s="222"/>
      <c r="AOO39" s="222"/>
      <c r="AOP39" s="222"/>
      <c r="AOQ39" s="222"/>
      <c r="AOR39" s="222"/>
      <c r="AOS39" s="222"/>
      <c r="AOT39" s="222"/>
      <c r="AOU39" s="222"/>
      <c r="AOV39" s="222"/>
      <c r="AOW39" s="222"/>
      <c r="AOX39" s="222"/>
      <c r="AOY39" s="222"/>
      <c r="AOZ39" s="222"/>
      <c r="APA39" s="222"/>
      <c r="APB39" s="222"/>
      <c r="APC39" s="222"/>
      <c r="APD39" s="222"/>
      <c r="APE39" s="222"/>
      <c r="APF39" s="222"/>
      <c r="APG39" s="222"/>
      <c r="APH39" s="222"/>
      <c r="API39" s="222"/>
      <c r="APJ39" s="222"/>
      <c r="APK39" s="222"/>
      <c r="APL39" s="222"/>
      <c r="APM39" s="222"/>
      <c r="APN39" s="222"/>
      <c r="APO39" s="222"/>
      <c r="APP39" s="222"/>
      <c r="APQ39" s="222"/>
      <c r="APR39" s="222"/>
      <c r="APS39" s="222"/>
      <c r="APT39" s="222"/>
      <c r="APU39" s="222"/>
      <c r="APV39" s="222"/>
      <c r="APW39" s="222"/>
      <c r="APX39" s="222"/>
      <c r="APY39" s="222"/>
      <c r="APZ39" s="222"/>
      <c r="AQA39" s="222"/>
      <c r="AQB39" s="222"/>
      <c r="AQC39" s="222"/>
      <c r="AQD39" s="222"/>
      <c r="AQE39" s="222"/>
      <c r="AQF39" s="222"/>
      <c r="AQG39" s="222"/>
      <c r="AQH39" s="222"/>
      <c r="AQI39" s="222"/>
      <c r="AQJ39" s="222"/>
      <c r="AQK39" s="222"/>
      <c r="AQL39" s="222"/>
      <c r="AQM39" s="222"/>
      <c r="AQN39" s="222"/>
      <c r="AQO39" s="222"/>
      <c r="AQP39" s="222"/>
      <c r="AQQ39" s="222"/>
      <c r="AQR39" s="222"/>
      <c r="AQS39" s="222"/>
      <c r="AQT39" s="222"/>
      <c r="AQU39" s="222"/>
      <c r="AQV39" s="222"/>
      <c r="AQW39" s="222"/>
      <c r="AQX39" s="222"/>
      <c r="AQY39" s="222"/>
      <c r="AQZ39" s="222"/>
      <c r="ARA39" s="222"/>
      <c r="ARB39" s="222"/>
      <c r="ARC39" s="222"/>
      <c r="ARD39" s="222"/>
      <c r="ARE39" s="222"/>
      <c r="ARF39" s="222"/>
      <c r="ARG39" s="222"/>
      <c r="ARH39" s="222"/>
      <c r="ARI39" s="222"/>
      <c r="ARJ39" s="222"/>
      <c r="ARK39" s="222"/>
      <c r="ARL39" s="222"/>
      <c r="ARM39" s="222"/>
      <c r="ARN39" s="222"/>
      <c r="ARO39" s="222"/>
      <c r="ARP39" s="222"/>
      <c r="ARQ39" s="222"/>
      <c r="ARR39" s="222"/>
      <c r="ARS39" s="222"/>
      <c r="ART39" s="222"/>
      <c r="ARU39" s="222"/>
      <c r="ARV39" s="222"/>
      <c r="ARW39" s="222"/>
      <c r="ARX39" s="222"/>
      <c r="ARY39" s="222"/>
      <c r="ARZ39" s="222"/>
      <c r="ASA39" s="222"/>
      <c r="ASB39" s="222"/>
      <c r="ASC39" s="222"/>
      <c r="ASD39" s="222"/>
      <c r="ASE39" s="222"/>
      <c r="ASF39" s="222"/>
      <c r="ASG39" s="222"/>
      <c r="ASH39" s="222"/>
      <c r="ASI39" s="222"/>
      <c r="ASJ39" s="222"/>
      <c r="ASK39" s="222"/>
      <c r="ASL39" s="222"/>
      <c r="ASM39" s="222"/>
      <c r="ASN39" s="222"/>
      <c r="ASO39" s="222"/>
      <c r="ASP39" s="222"/>
      <c r="ASQ39" s="222"/>
      <c r="ASR39" s="222"/>
      <c r="ASS39" s="222"/>
      <c r="AST39" s="222"/>
      <c r="ASU39" s="222"/>
      <c r="ASV39" s="222"/>
      <c r="ASW39" s="222"/>
      <c r="ASX39" s="222"/>
      <c r="ASY39" s="222"/>
      <c r="ASZ39" s="222"/>
      <c r="ATA39" s="222"/>
      <c r="ATB39" s="222"/>
      <c r="ATC39" s="222"/>
      <c r="ATD39" s="222"/>
      <c r="ATE39" s="222"/>
      <c r="ATF39" s="222"/>
      <c r="ATG39" s="222"/>
      <c r="ATH39" s="222"/>
      <c r="ATI39" s="222"/>
      <c r="ATJ39" s="222"/>
      <c r="ATK39" s="222"/>
      <c r="ATL39" s="222"/>
      <c r="ATM39" s="222"/>
      <c r="ATN39" s="222"/>
      <c r="ATO39" s="222"/>
      <c r="ATP39" s="222"/>
      <c r="ATQ39" s="222"/>
      <c r="ATR39" s="222"/>
      <c r="ATS39" s="222"/>
      <c r="ATT39" s="222"/>
      <c r="ATU39" s="222"/>
      <c r="ATV39" s="222"/>
      <c r="ATW39" s="222"/>
      <c r="ATX39" s="222"/>
      <c r="ATY39" s="222"/>
      <c r="ATZ39" s="222"/>
      <c r="AUA39" s="222"/>
      <c r="AUB39" s="222"/>
      <c r="AUC39" s="222"/>
      <c r="AUD39" s="222"/>
      <c r="AUE39" s="222"/>
      <c r="AUF39" s="222"/>
      <c r="AUG39" s="222"/>
      <c r="AUH39" s="222"/>
      <c r="AUI39" s="222"/>
      <c r="AUJ39" s="222"/>
      <c r="AUK39" s="222"/>
      <c r="AUL39" s="222"/>
      <c r="AUM39" s="222"/>
      <c r="AUN39" s="222"/>
      <c r="AUO39" s="222"/>
      <c r="AUP39" s="222"/>
      <c r="AUQ39" s="222"/>
      <c r="AUR39" s="222"/>
      <c r="AUS39" s="222"/>
      <c r="AUT39" s="222"/>
      <c r="AUU39" s="222"/>
      <c r="AUV39" s="222"/>
      <c r="AUW39" s="222"/>
      <c r="AUX39" s="222"/>
      <c r="AUY39" s="222"/>
      <c r="AUZ39" s="222"/>
      <c r="AVA39" s="222"/>
      <c r="AVB39" s="222"/>
      <c r="AVC39" s="222"/>
      <c r="AVD39" s="222"/>
      <c r="AVE39" s="222"/>
      <c r="AVF39" s="222"/>
      <c r="AVG39" s="222"/>
      <c r="AVH39" s="222"/>
      <c r="AVI39" s="222"/>
      <c r="AVJ39" s="222"/>
      <c r="AVK39" s="222"/>
      <c r="AVL39" s="222"/>
      <c r="AVM39" s="222"/>
      <c r="AVN39" s="222"/>
      <c r="AVO39" s="222"/>
      <c r="AVP39" s="222"/>
      <c r="AVQ39" s="222"/>
      <c r="AVR39" s="222"/>
      <c r="AVS39" s="222"/>
      <c r="AVT39" s="222"/>
      <c r="AVU39" s="222"/>
      <c r="AVV39" s="222"/>
      <c r="AVW39" s="222"/>
      <c r="AVX39" s="222"/>
      <c r="AVY39" s="222"/>
      <c r="AVZ39" s="222"/>
      <c r="AWA39" s="222"/>
      <c r="AWB39" s="222"/>
      <c r="AWC39" s="222"/>
      <c r="AWD39" s="222"/>
      <c r="AWE39" s="222"/>
      <c r="AWF39" s="222"/>
      <c r="AWG39" s="222"/>
      <c r="AWH39" s="222"/>
      <c r="AWI39" s="222"/>
      <c r="AWJ39" s="222"/>
      <c r="AWK39" s="222"/>
      <c r="AWL39" s="222"/>
      <c r="AWM39" s="222"/>
      <c r="AWN39" s="222"/>
      <c r="AWO39" s="222"/>
      <c r="AWP39" s="222"/>
      <c r="AWQ39" s="222"/>
      <c r="AWR39" s="222"/>
      <c r="AWS39" s="222"/>
      <c r="AWT39" s="222"/>
      <c r="AWU39" s="222"/>
      <c r="AWV39" s="222"/>
      <c r="AWW39" s="222"/>
      <c r="AWX39" s="222"/>
      <c r="AWY39" s="222"/>
      <c r="AWZ39" s="222"/>
      <c r="AXA39" s="222"/>
      <c r="AXB39" s="222"/>
      <c r="AXC39" s="222"/>
      <c r="AXD39" s="222"/>
      <c r="AXE39" s="222"/>
      <c r="AXF39" s="222"/>
      <c r="AXG39" s="222"/>
      <c r="AXH39" s="222"/>
      <c r="AXI39" s="222"/>
      <c r="AXJ39" s="222"/>
      <c r="AXK39" s="222"/>
      <c r="AXL39" s="222"/>
      <c r="AXM39" s="222"/>
      <c r="AXN39" s="222"/>
      <c r="AXO39" s="222"/>
      <c r="AXP39" s="222"/>
      <c r="AXQ39" s="222"/>
      <c r="AXR39" s="222"/>
      <c r="AXS39" s="222"/>
      <c r="AXT39" s="222"/>
      <c r="AXU39" s="222"/>
      <c r="AXV39" s="222"/>
      <c r="AXW39" s="222"/>
      <c r="AXX39" s="222"/>
      <c r="AXY39" s="222"/>
      <c r="AXZ39" s="222"/>
      <c r="AYA39" s="222"/>
      <c r="AYB39" s="222"/>
      <c r="AYC39" s="222"/>
      <c r="AYD39" s="222"/>
      <c r="AYE39" s="222"/>
      <c r="AYF39" s="222"/>
      <c r="AYG39" s="222"/>
      <c r="AYH39" s="222"/>
      <c r="AYI39" s="222"/>
      <c r="AYJ39" s="222"/>
      <c r="AYK39" s="222"/>
      <c r="AYL39" s="222"/>
      <c r="AYM39" s="222"/>
      <c r="AYN39" s="222"/>
      <c r="AYO39" s="222"/>
      <c r="AYP39" s="222"/>
      <c r="AYQ39" s="222"/>
      <c r="AYR39" s="222"/>
      <c r="AYS39" s="222"/>
      <c r="AYT39" s="222"/>
      <c r="AYU39" s="222"/>
      <c r="AYV39" s="222"/>
      <c r="AYW39" s="222"/>
      <c r="AYX39" s="222"/>
      <c r="AYY39" s="222"/>
      <c r="AYZ39" s="222"/>
      <c r="AZA39" s="222"/>
      <c r="AZB39" s="222"/>
      <c r="AZC39" s="222"/>
      <c r="AZD39" s="222"/>
      <c r="AZE39" s="222"/>
      <c r="AZF39" s="222"/>
      <c r="AZG39" s="222"/>
      <c r="AZH39" s="222"/>
      <c r="AZI39" s="222"/>
      <c r="AZJ39" s="222"/>
      <c r="AZK39" s="222"/>
      <c r="AZL39" s="222"/>
      <c r="AZM39" s="222"/>
      <c r="AZN39" s="222"/>
      <c r="AZO39" s="222"/>
      <c r="AZP39" s="222"/>
      <c r="AZQ39" s="222"/>
      <c r="AZR39" s="222"/>
      <c r="AZS39" s="222"/>
      <c r="AZT39" s="222"/>
      <c r="AZU39" s="222"/>
      <c r="AZV39" s="222"/>
      <c r="AZW39" s="222"/>
      <c r="AZX39" s="222"/>
      <c r="AZY39" s="222"/>
      <c r="AZZ39" s="222"/>
      <c r="BAA39" s="222"/>
      <c r="BAB39" s="222"/>
      <c r="BAC39" s="222"/>
      <c r="BAD39" s="222"/>
      <c r="BAE39" s="222"/>
      <c r="BAF39" s="222"/>
      <c r="BAG39" s="222"/>
      <c r="BAH39" s="222"/>
      <c r="BAI39" s="222"/>
      <c r="BAJ39" s="222"/>
      <c r="BAK39" s="222"/>
      <c r="BAL39" s="222"/>
      <c r="BAM39" s="222"/>
      <c r="BAN39" s="222"/>
      <c r="BAO39" s="222"/>
      <c r="BAP39" s="222"/>
      <c r="BAQ39" s="222"/>
      <c r="BAR39" s="222"/>
      <c r="BAS39" s="222"/>
      <c r="BAT39" s="222"/>
      <c r="BAU39" s="222"/>
      <c r="BAV39" s="222"/>
      <c r="BAW39" s="222"/>
      <c r="BAX39" s="222"/>
      <c r="BAY39" s="222"/>
      <c r="BAZ39" s="222"/>
      <c r="BBA39" s="222"/>
      <c r="BBB39" s="222"/>
      <c r="BBC39" s="222"/>
      <c r="BBD39" s="222"/>
      <c r="BBE39" s="222"/>
      <c r="BBF39" s="222"/>
      <c r="BBG39" s="222"/>
      <c r="BBH39" s="222"/>
      <c r="BBI39" s="222"/>
      <c r="BBJ39" s="222"/>
      <c r="BBK39" s="222"/>
      <c r="BBL39" s="222"/>
      <c r="BBM39" s="222"/>
      <c r="BBN39" s="222"/>
      <c r="BBO39" s="222"/>
      <c r="BBP39" s="222"/>
      <c r="BBQ39" s="222"/>
      <c r="BBR39" s="222"/>
      <c r="BBS39" s="222"/>
      <c r="BBT39" s="222"/>
      <c r="BBU39" s="222"/>
      <c r="BBV39" s="222"/>
      <c r="BBW39" s="222"/>
      <c r="BBX39" s="222"/>
      <c r="BBY39" s="222"/>
      <c r="BBZ39" s="222"/>
      <c r="BCA39" s="222"/>
      <c r="BCB39" s="222"/>
      <c r="BCC39" s="222"/>
      <c r="BCD39" s="222"/>
      <c r="BCE39" s="222"/>
      <c r="BCF39" s="222"/>
      <c r="BCG39" s="222"/>
      <c r="BCH39" s="222"/>
      <c r="BCI39" s="222"/>
      <c r="BCJ39" s="222"/>
      <c r="BCK39" s="222"/>
      <c r="BCL39" s="222"/>
      <c r="BCM39" s="222"/>
      <c r="BCN39" s="222"/>
      <c r="BCO39" s="222"/>
      <c r="BCP39" s="222"/>
      <c r="BCQ39" s="222"/>
      <c r="BCR39" s="222"/>
      <c r="BCS39" s="222"/>
      <c r="BCT39" s="222"/>
      <c r="BCU39" s="222"/>
      <c r="BCV39" s="222"/>
      <c r="BCW39" s="222"/>
      <c r="BCX39" s="222"/>
      <c r="BCY39" s="222"/>
      <c r="BCZ39" s="222"/>
      <c r="BDA39" s="222"/>
      <c r="BDB39" s="222"/>
      <c r="BDC39" s="222"/>
      <c r="BDD39" s="222"/>
      <c r="BDE39" s="222"/>
      <c r="BDF39" s="222"/>
      <c r="BDG39" s="222"/>
      <c r="BDH39" s="222"/>
      <c r="BDI39" s="222"/>
      <c r="BDJ39" s="222"/>
      <c r="BDK39" s="222"/>
      <c r="BDL39" s="222"/>
      <c r="BDM39" s="222"/>
      <c r="BDN39" s="222"/>
      <c r="BDO39" s="222"/>
      <c r="BDP39" s="222"/>
      <c r="BDQ39" s="222"/>
      <c r="BDR39" s="222"/>
      <c r="BDS39" s="222"/>
      <c r="BDT39" s="222"/>
      <c r="BDU39" s="222"/>
      <c r="BDV39" s="222"/>
      <c r="BDW39" s="222"/>
      <c r="BDX39" s="222"/>
      <c r="BDY39" s="222"/>
      <c r="BDZ39" s="222"/>
      <c r="BEA39" s="222"/>
      <c r="BEB39" s="222"/>
      <c r="BEC39" s="222"/>
      <c r="BED39" s="222"/>
      <c r="BEE39" s="222"/>
      <c r="BEF39" s="222"/>
      <c r="BEG39" s="222"/>
      <c r="BEH39" s="222"/>
      <c r="BEI39" s="222"/>
      <c r="BEJ39" s="222"/>
      <c r="BEK39" s="222"/>
      <c r="BEL39" s="222"/>
      <c r="BEM39" s="222"/>
      <c r="BEN39" s="222"/>
      <c r="BEO39" s="222"/>
      <c r="BEP39" s="222"/>
      <c r="BEQ39" s="222"/>
      <c r="BER39" s="222"/>
      <c r="BES39" s="222"/>
      <c r="BET39" s="222"/>
      <c r="BEU39" s="222"/>
      <c r="BEV39" s="222"/>
      <c r="BEW39" s="222"/>
      <c r="BEX39" s="222"/>
      <c r="BEY39" s="222"/>
      <c r="BEZ39" s="222"/>
      <c r="BFA39" s="222"/>
      <c r="BFB39" s="222"/>
      <c r="BFC39" s="222"/>
      <c r="BFD39" s="222"/>
      <c r="BFE39" s="222"/>
      <c r="BFF39" s="222"/>
      <c r="BFG39" s="222"/>
      <c r="BFH39" s="222"/>
      <c r="BFI39" s="222"/>
      <c r="BFJ39" s="222"/>
      <c r="BFK39" s="222"/>
      <c r="BFL39" s="222"/>
      <c r="BFM39" s="222"/>
      <c r="BFN39" s="222"/>
      <c r="BFO39" s="222"/>
      <c r="BFP39" s="222"/>
      <c r="BFQ39" s="222"/>
      <c r="BFR39" s="222"/>
      <c r="BFS39" s="222"/>
      <c r="BFT39" s="222"/>
      <c r="BFU39" s="222"/>
      <c r="BFV39" s="222"/>
      <c r="BFW39" s="222"/>
      <c r="BFX39" s="222"/>
      <c r="BFY39" s="222"/>
      <c r="BFZ39" s="222"/>
      <c r="BGA39" s="222"/>
      <c r="BGB39" s="222"/>
      <c r="BGC39" s="222"/>
      <c r="BGD39" s="222"/>
      <c r="BGE39" s="222"/>
      <c r="BGF39" s="222"/>
      <c r="BGG39" s="222"/>
      <c r="BGH39" s="222"/>
      <c r="BGI39" s="222"/>
      <c r="BGJ39" s="222"/>
      <c r="BGK39" s="222"/>
      <c r="BGL39" s="222"/>
      <c r="BGM39" s="222"/>
      <c r="BGN39" s="222"/>
      <c r="BGO39" s="222"/>
      <c r="BGP39" s="222"/>
      <c r="BGQ39" s="222"/>
      <c r="BGR39" s="222"/>
      <c r="BGS39" s="222"/>
      <c r="BGT39" s="222"/>
      <c r="BGU39" s="222"/>
      <c r="BGV39" s="222"/>
      <c r="BGW39" s="222"/>
      <c r="BGX39" s="222"/>
      <c r="BGY39" s="222"/>
      <c r="BGZ39" s="222"/>
      <c r="BHA39" s="222"/>
      <c r="BHB39" s="222"/>
      <c r="BHC39" s="222"/>
      <c r="BHD39" s="222"/>
      <c r="BHE39" s="222"/>
      <c r="BHF39" s="222"/>
      <c r="BHG39" s="222"/>
      <c r="BHH39" s="222"/>
      <c r="BHI39" s="222"/>
      <c r="BHJ39" s="222"/>
      <c r="BHK39" s="222"/>
      <c r="BHL39" s="222"/>
      <c r="BHM39" s="222"/>
      <c r="BHN39" s="222"/>
      <c r="BHO39" s="222"/>
      <c r="BHP39" s="222"/>
      <c r="BHQ39" s="222"/>
      <c r="BHR39" s="222"/>
      <c r="BHS39" s="222"/>
      <c r="BHT39" s="222"/>
      <c r="BHU39" s="222"/>
      <c r="BHV39" s="222"/>
      <c r="BHW39" s="222"/>
      <c r="BHX39" s="222"/>
      <c r="BHY39" s="222"/>
      <c r="BHZ39" s="222"/>
      <c r="BIA39" s="222"/>
      <c r="BIB39" s="222"/>
      <c r="BIC39" s="222"/>
      <c r="BID39" s="222"/>
      <c r="BIE39" s="222"/>
      <c r="BIF39" s="222"/>
      <c r="BIG39" s="222"/>
      <c r="BIH39" s="222"/>
      <c r="BII39" s="222"/>
      <c r="BIJ39" s="222"/>
      <c r="BIK39" s="222"/>
      <c r="BIL39" s="222"/>
      <c r="BIM39" s="222"/>
      <c r="BIN39" s="222"/>
      <c r="BIO39" s="222"/>
      <c r="BIP39" s="222"/>
      <c r="BIQ39" s="222"/>
      <c r="BIR39" s="222"/>
      <c r="BIS39" s="222"/>
      <c r="BIT39" s="222"/>
      <c r="BIU39" s="222"/>
      <c r="BIV39" s="222"/>
      <c r="BIW39" s="222"/>
      <c r="BIX39" s="222"/>
      <c r="BIY39" s="222"/>
      <c r="BIZ39" s="222"/>
      <c r="BJA39" s="222"/>
      <c r="BJB39" s="222"/>
      <c r="BJC39" s="222"/>
      <c r="BJD39" s="222"/>
      <c r="BJE39" s="222"/>
      <c r="BJF39" s="222"/>
      <c r="BJG39" s="222"/>
      <c r="BJH39" s="222"/>
      <c r="BJI39" s="222"/>
      <c r="BJJ39" s="222"/>
      <c r="BJK39" s="222"/>
      <c r="BJL39" s="222"/>
      <c r="BJM39" s="222"/>
      <c r="BJN39" s="222"/>
      <c r="BJO39" s="222"/>
      <c r="BJP39" s="222"/>
      <c r="BJQ39" s="222"/>
      <c r="BJR39" s="222"/>
      <c r="BJS39" s="222"/>
      <c r="BJT39" s="222"/>
      <c r="BJU39" s="222"/>
      <c r="BJV39" s="222"/>
      <c r="BJW39" s="222"/>
      <c r="BJX39" s="222"/>
      <c r="BJY39" s="222"/>
      <c r="BJZ39" s="222"/>
      <c r="BKA39" s="222"/>
      <c r="BKB39" s="222"/>
      <c r="BKC39" s="222"/>
      <c r="BKD39" s="222"/>
      <c r="BKE39" s="222"/>
      <c r="BKF39" s="222"/>
      <c r="BKG39" s="222"/>
      <c r="BKH39" s="222"/>
      <c r="BKI39" s="222"/>
      <c r="BKJ39" s="222"/>
      <c r="BKK39" s="222"/>
      <c r="BKL39" s="222"/>
      <c r="BKM39" s="222"/>
      <c r="BKN39" s="222"/>
      <c r="BKO39" s="222"/>
      <c r="BKP39" s="222"/>
      <c r="BKQ39" s="222"/>
      <c r="BKR39" s="222"/>
      <c r="BKS39" s="222"/>
      <c r="BKT39" s="222"/>
      <c r="BKU39" s="222"/>
      <c r="BKV39" s="222"/>
      <c r="BKW39" s="222"/>
      <c r="BKX39" s="222"/>
      <c r="BKY39" s="222"/>
      <c r="BKZ39" s="222"/>
      <c r="BLA39" s="222"/>
      <c r="BLB39" s="222"/>
      <c r="BLC39" s="222"/>
      <c r="BLD39" s="222"/>
      <c r="BLE39" s="222"/>
      <c r="BLF39" s="222"/>
      <c r="BLG39" s="222"/>
      <c r="BLH39" s="222"/>
      <c r="BLI39" s="222"/>
      <c r="BLJ39" s="222"/>
      <c r="BLK39" s="222"/>
      <c r="BLL39" s="222"/>
      <c r="BLM39" s="222"/>
      <c r="BLN39" s="222"/>
      <c r="BLO39" s="222"/>
      <c r="BLP39" s="222"/>
      <c r="BLQ39" s="222"/>
      <c r="BLR39" s="222"/>
      <c r="BLS39" s="222"/>
      <c r="BLT39" s="222"/>
      <c r="BLU39" s="222"/>
      <c r="BLV39" s="222"/>
      <c r="BLW39" s="222"/>
      <c r="BLX39" s="222"/>
      <c r="BLY39" s="222"/>
      <c r="BLZ39" s="222"/>
      <c r="BMA39" s="222"/>
      <c r="BMB39" s="222"/>
      <c r="BMC39" s="222"/>
      <c r="BMD39" s="222"/>
      <c r="BME39" s="222"/>
      <c r="BMF39" s="222"/>
      <c r="BMG39" s="222"/>
      <c r="BMH39" s="222"/>
      <c r="BMI39" s="222"/>
      <c r="BMJ39" s="222"/>
      <c r="BMK39" s="222"/>
      <c r="BML39" s="222"/>
      <c r="BMM39" s="222"/>
      <c r="BMN39" s="222"/>
      <c r="BMO39" s="222"/>
      <c r="BMP39" s="222"/>
      <c r="BMQ39" s="222"/>
      <c r="BMR39" s="222"/>
      <c r="BMS39" s="222"/>
      <c r="BMT39" s="222"/>
      <c r="BMU39" s="222"/>
      <c r="BMV39" s="222"/>
      <c r="BMW39" s="222"/>
      <c r="BMX39" s="222"/>
      <c r="BMY39" s="222"/>
      <c r="BMZ39" s="222"/>
      <c r="BNA39" s="222"/>
      <c r="BNB39" s="222"/>
      <c r="BNC39" s="222"/>
      <c r="BND39" s="222"/>
      <c r="BNE39" s="222"/>
      <c r="BNF39" s="222"/>
      <c r="BNG39" s="222"/>
      <c r="BNH39" s="222"/>
      <c r="BNI39" s="222"/>
      <c r="BNJ39" s="222"/>
      <c r="BNK39" s="222"/>
      <c r="BNL39" s="222"/>
      <c r="BNM39" s="222"/>
      <c r="BNN39" s="222"/>
      <c r="BNO39" s="222"/>
      <c r="BNP39" s="222"/>
      <c r="BNQ39" s="222"/>
      <c r="BNR39" s="222"/>
      <c r="BNS39" s="222"/>
      <c r="BNT39" s="222"/>
      <c r="BNU39" s="222"/>
      <c r="BNV39" s="222"/>
      <c r="BNW39" s="222"/>
      <c r="BNX39" s="222"/>
      <c r="BNY39" s="222"/>
      <c r="BNZ39" s="222"/>
      <c r="BOA39" s="222"/>
      <c r="BOB39" s="222"/>
      <c r="BOC39" s="222"/>
      <c r="BOD39" s="222"/>
      <c r="BOE39" s="222"/>
      <c r="BOF39" s="222"/>
      <c r="BOG39" s="222"/>
      <c r="BOH39" s="222"/>
      <c r="BOI39" s="222"/>
      <c r="BOJ39" s="222"/>
      <c r="BOK39" s="222"/>
      <c r="BOL39" s="222"/>
      <c r="BOM39" s="222"/>
      <c r="BON39" s="222"/>
      <c r="BOO39" s="222"/>
      <c r="BOP39" s="222"/>
      <c r="BOQ39" s="222"/>
      <c r="BOR39" s="222"/>
      <c r="BOS39" s="222"/>
      <c r="BOT39" s="222"/>
      <c r="BOU39" s="222"/>
      <c r="BOV39" s="222"/>
      <c r="BOW39" s="222"/>
      <c r="BOX39" s="222"/>
      <c r="BOY39" s="222"/>
      <c r="BOZ39" s="222"/>
      <c r="BPA39" s="222"/>
      <c r="BPB39" s="222"/>
      <c r="BPC39" s="222"/>
      <c r="BPD39" s="222"/>
      <c r="BPE39" s="222"/>
      <c r="BPF39" s="222"/>
      <c r="BPG39" s="222"/>
      <c r="BPH39" s="222"/>
      <c r="BPI39" s="222"/>
      <c r="BPJ39" s="222"/>
      <c r="BPK39" s="222"/>
      <c r="BPL39" s="222"/>
      <c r="BPM39" s="222"/>
      <c r="BPN39" s="222"/>
      <c r="BPO39" s="222"/>
      <c r="BPP39" s="222"/>
      <c r="BPQ39" s="222"/>
      <c r="BPR39" s="222"/>
      <c r="BPS39" s="222"/>
      <c r="BPT39" s="222"/>
      <c r="BPU39" s="222"/>
      <c r="BPV39" s="222"/>
      <c r="BPW39" s="222"/>
      <c r="BPX39" s="222"/>
      <c r="BPY39" s="222"/>
      <c r="BPZ39" s="222"/>
      <c r="BQA39" s="222"/>
      <c r="BQB39" s="222"/>
      <c r="BQC39" s="222"/>
      <c r="BQD39" s="222"/>
      <c r="BQE39" s="222"/>
      <c r="BQF39" s="222"/>
      <c r="BQG39" s="222"/>
      <c r="BQH39" s="222"/>
      <c r="BQI39" s="222"/>
      <c r="BQJ39" s="222"/>
      <c r="BQK39" s="222"/>
      <c r="BQL39" s="222"/>
      <c r="BQM39" s="222"/>
      <c r="BQN39" s="222"/>
      <c r="BQO39" s="222"/>
      <c r="BQP39" s="222"/>
      <c r="BQQ39" s="222"/>
      <c r="BQR39" s="222"/>
      <c r="BQS39" s="222"/>
      <c r="BQT39" s="222"/>
      <c r="BQU39" s="222"/>
      <c r="BQV39" s="222"/>
      <c r="BQW39" s="222"/>
      <c r="BQX39" s="222"/>
      <c r="BQY39" s="222"/>
      <c r="BQZ39" s="222"/>
      <c r="BRA39" s="222"/>
      <c r="BRB39" s="222"/>
      <c r="BRC39" s="222"/>
      <c r="BRD39" s="222"/>
      <c r="BRE39" s="222"/>
      <c r="BRF39" s="222"/>
      <c r="BRG39" s="222"/>
      <c r="BRH39" s="222"/>
      <c r="BRI39" s="222"/>
      <c r="BRJ39" s="222"/>
      <c r="BRK39" s="222"/>
      <c r="BRL39" s="222"/>
      <c r="BRM39" s="222"/>
      <c r="BRN39" s="222"/>
      <c r="BRO39" s="222"/>
      <c r="BRP39" s="222"/>
      <c r="BRQ39" s="222"/>
      <c r="BRR39" s="222"/>
      <c r="BRS39" s="222"/>
      <c r="BRT39" s="222"/>
      <c r="BRU39" s="222"/>
      <c r="BRV39" s="222"/>
      <c r="BRW39" s="222"/>
      <c r="BRX39" s="222"/>
      <c r="BRY39" s="222"/>
      <c r="BRZ39" s="222"/>
      <c r="BSA39" s="222"/>
      <c r="BSB39" s="222"/>
      <c r="BSC39" s="222"/>
      <c r="BSD39" s="222"/>
      <c r="BSE39" s="222"/>
      <c r="BSF39" s="222"/>
      <c r="BSG39" s="222"/>
      <c r="BSH39" s="222"/>
      <c r="BSI39" s="222"/>
      <c r="BSJ39" s="222"/>
      <c r="BSK39" s="222"/>
      <c r="BSL39" s="222"/>
      <c r="BSM39" s="222"/>
      <c r="BSN39" s="222"/>
      <c r="BSO39" s="222"/>
      <c r="BSP39" s="222"/>
      <c r="BSQ39" s="222"/>
      <c r="BSR39" s="222"/>
      <c r="BSS39" s="222"/>
      <c r="BST39" s="222"/>
      <c r="BSU39" s="222"/>
      <c r="BSV39" s="222"/>
      <c r="BSW39" s="222"/>
      <c r="BSX39" s="222"/>
      <c r="BSY39" s="222"/>
      <c r="BSZ39" s="222"/>
      <c r="BTA39" s="222"/>
      <c r="BTB39" s="222"/>
      <c r="BTC39" s="222"/>
      <c r="BTD39" s="222"/>
      <c r="BTE39" s="222"/>
      <c r="BTF39" s="222"/>
      <c r="BTG39" s="222"/>
      <c r="BTH39" s="222"/>
      <c r="BTI39" s="222"/>
      <c r="BTJ39" s="222"/>
      <c r="BTK39" s="222"/>
      <c r="BTL39" s="222"/>
      <c r="BTM39" s="222"/>
      <c r="BTN39" s="222"/>
      <c r="BTO39" s="222"/>
      <c r="BTP39" s="222"/>
      <c r="BTQ39" s="222"/>
      <c r="BTR39" s="222"/>
      <c r="BTS39" s="222"/>
      <c r="BTT39" s="222"/>
      <c r="BTU39" s="222"/>
      <c r="BTV39" s="222"/>
      <c r="BTW39" s="222"/>
      <c r="BTX39" s="222"/>
      <c r="BTY39" s="222"/>
      <c r="BTZ39" s="222"/>
      <c r="BUA39" s="222"/>
      <c r="BUB39" s="222"/>
      <c r="BUC39" s="222"/>
      <c r="BUD39" s="222"/>
      <c r="BUE39" s="222"/>
      <c r="BUF39" s="222"/>
      <c r="BUG39" s="222"/>
      <c r="BUH39" s="222"/>
      <c r="BUI39" s="222"/>
      <c r="BUJ39" s="222"/>
      <c r="BUK39" s="222"/>
      <c r="BUL39" s="222"/>
      <c r="BUM39" s="222"/>
      <c r="BUN39" s="222"/>
      <c r="BUO39" s="222"/>
      <c r="BUP39" s="222"/>
      <c r="BUQ39" s="222"/>
      <c r="BUR39" s="222"/>
      <c r="BUS39" s="222"/>
      <c r="BUT39" s="222"/>
      <c r="BUU39" s="222"/>
      <c r="BUV39" s="222"/>
      <c r="BUW39" s="222"/>
      <c r="BUX39" s="222"/>
      <c r="BUY39" s="222"/>
      <c r="BUZ39" s="222"/>
      <c r="BVA39" s="222"/>
      <c r="BVB39" s="222"/>
      <c r="BVC39" s="222"/>
      <c r="BVD39" s="222"/>
      <c r="BVE39" s="222"/>
      <c r="BVF39" s="222"/>
      <c r="BVG39" s="222"/>
      <c r="BVH39" s="222"/>
      <c r="BVI39" s="222"/>
      <c r="BVJ39" s="222"/>
      <c r="BVK39" s="222"/>
      <c r="BVL39" s="222"/>
      <c r="BVM39" s="222"/>
      <c r="BVN39" s="222"/>
      <c r="BVO39" s="222"/>
      <c r="BVP39" s="222"/>
      <c r="BVQ39" s="222"/>
      <c r="BVR39" s="222"/>
      <c r="BVS39" s="222"/>
      <c r="BVT39" s="222"/>
      <c r="BVU39" s="222"/>
      <c r="BVV39" s="222"/>
      <c r="BVW39" s="222"/>
      <c r="BVX39" s="222"/>
      <c r="BVY39" s="222"/>
      <c r="BVZ39" s="222"/>
      <c r="BWA39" s="222"/>
      <c r="BWB39" s="222"/>
      <c r="BWC39" s="222"/>
      <c r="BWD39" s="222"/>
      <c r="BWE39" s="222"/>
      <c r="BWF39" s="222"/>
      <c r="BWG39" s="222"/>
      <c r="BWH39" s="222"/>
      <c r="BWI39" s="222"/>
      <c r="BWJ39" s="222"/>
      <c r="BWK39" s="222"/>
      <c r="BWL39" s="222"/>
      <c r="BWM39" s="222"/>
      <c r="BWN39" s="222"/>
      <c r="BWO39" s="222"/>
      <c r="BWP39" s="222"/>
      <c r="BWQ39" s="222"/>
      <c r="BWR39" s="222"/>
      <c r="BWS39" s="222"/>
      <c r="BWT39" s="222"/>
      <c r="BWU39" s="222"/>
      <c r="BWV39" s="222"/>
      <c r="BWW39" s="222"/>
      <c r="BWX39" s="222"/>
      <c r="BWY39" s="222"/>
      <c r="BWZ39" s="222"/>
      <c r="BXA39" s="222"/>
      <c r="BXB39" s="222"/>
      <c r="BXC39" s="222"/>
      <c r="BXD39" s="222"/>
      <c r="BXE39" s="222"/>
      <c r="BXF39" s="222"/>
      <c r="BXG39" s="222"/>
      <c r="BXH39" s="222"/>
      <c r="BXI39" s="222"/>
      <c r="BXJ39" s="222"/>
      <c r="BXK39" s="222"/>
      <c r="BXL39" s="222"/>
      <c r="BXM39" s="222"/>
      <c r="BXN39" s="222"/>
      <c r="BXO39" s="222"/>
      <c r="BXP39" s="222"/>
      <c r="BXQ39" s="222"/>
      <c r="BXR39" s="222"/>
      <c r="BXS39" s="222"/>
      <c r="BXT39" s="222"/>
      <c r="BXU39" s="222"/>
      <c r="BXV39" s="222"/>
      <c r="BXW39" s="222"/>
      <c r="BXX39" s="222"/>
      <c r="BXY39" s="222"/>
      <c r="BXZ39" s="222"/>
      <c r="BYA39" s="222"/>
      <c r="BYB39" s="222"/>
      <c r="BYC39" s="222"/>
      <c r="BYD39" s="222"/>
      <c r="BYE39" s="222"/>
      <c r="BYF39" s="222"/>
      <c r="BYG39" s="222"/>
      <c r="BYH39" s="222"/>
      <c r="BYI39" s="222"/>
      <c r="BYJ39" s="222"/>
      <c r="BYK39" s="222"/>
      <c r="BYL39" s="222"/>
      <c r="BYM39" s="222"/>
      <c r="BYN39" s="222"/>
      <c r="BYO39" s="222"/>
      <c r="BYP39" s="222"/>
      <c r="BYQ39" s="222"/>
      <c r="BYR39" s="222"/>
      <c r="BYS39" s="222"/>
      <c r="BYT39" s="222"/>
      <c r="BYU39" s="222"/>
      <c r="BYV39" s="222"/>
      <c r="BYW39" s="222"/>
      <c r="BYX39" s="222"/>
      <c r="BYY39" s="222"/>
      <c r="BYZ39" s="222"/>
      <c r="BZA39" s="222"/>
      <c r="BZB39" s="222"/>
      <c r="BZC39" s="222"/>
      <c r="BZD39" s="222"/>
      <c r="BZE39" s="222"/>
      <c r="BZF39" s="222"/>
      <c r="BZG39" s="222"/>
      <c r="BZH39" s="222"/>
      <c r="BZI39" s="222"/>
      <c r="BZJ39" s="222"/>
      <c r="BZK39" s="222"/>
      <c r="BZL39" s="222"/>
      <c r="BZM39" s="222"/>
      <c r="BZN39" s="222"/>
      <c r="BZO39" s="222"/>
      <c r="BZP39" s="222"/>
      <c r="BZQ39" s="222"/>
      <c r="BZR39" s="222"/>
      <c r="BZS39" s="222"/>
      <c r="BZT39" s="222"/>
      <c r="BZU39" s="222"/>
      <c r="BZV39" s="222"/>
      <c r="BZW39" s="222"/>
      <c r="BZX39" s="222"/>
      <c r="BZY39" s="222"/>
      <c r="BZZ39" s="222"/>
      <c r="CAA39" s="222"/>
      <c r="CAB39" s="222"/>
      <c r="CAC39" s="222"/>
      <c r="CAD39" s="222"/>
      <c r="CAE39" s="222"/>
      <c r="CAF39" s="222"/>
      <c r="CAG39" s="222"/>
      <c r="CAH39" s="222"/>
      <c r="CAI39" s="222"/>
      <c r="CAJ39" s="222"/>
      <c r="CAK39" s="222"/>
      <c r="CAL39" s="222"/>
      <c r="CAM39" s="222"/>
      <c r="CAN39" s="222"/>
      <c r="CAO39" s="222"/>
      <c r="CAP39" s="222"/>
      <c r="CAQ39" s="222"/>
      <c r="CAR39" s="222"/>
      <c r="CAS39" s="222"/>
      <c r="CAT39" s="222"/>
      <c r="CAU39" s="222"/>
      <c r="CAV39" s="222"/>
      <c r="CAW39" s="222"/>
      <c r="CAX39" s="222"/>
      <c r="CAY39" s="222"/>
      <c r="CAZ39" s="222"/>
      <c r="CBA39" s="222"/>
      <c r="CBB39" s="222"/>
      <c r="CBC39" s="222"/>
      <c r="CBD39" s="222"/>
      <c r="CBE39" s="222"/>
      <c r="CBF39" s="222"/>
      <c r="CBG39" s="222"/>
      <c r="CBH39" s="222"/>
      <c r="CBI39" s="222"/>
      <c r="CBJ39" s="222"/>
      <c r="CBK39" s="222"/>
      <c r="CBL39" s="222"/>
      <c r="CBM39" s="222"/>
      <c r="CBN39" s="222"/>
      <c r="CBO39" s="222"/>
      <c r="CBP39" s="222"/>
      <c r="CBQ39" s="222"/>
      <c r="CBR39" s="222"/>
      <c r="CBS39" s="222"/>
      <c r="CBT39" s="222"/>
      <c r="CBU39" s="222"/>
      <c r="CBV39" s="222"/>
      <c r="CBW39" s="222"/>
      <c r="CBX39" s="222"/>
      <c r="CBY39" s="222"/>
      <c r="CBZ39" s="222"/>
      <c r="CCA39" s="222"/>
      <c r="CCB39" s="222"/>
      <c r="CCC39" s="222"/>
      <c r="CCD39" s="222"/>
      <c r="CCE39" s="222"/>
      <c r="CCF39" s="222"/>
      <c r="CCG39" s="222"/>
      <c r="CCH39" s="222"/>
      <c r="CCI39" s="222"/>
      <c r="CCJ39" s="222"/>
      <c r="CCK39" s="222"/>
      <c r="CCL39" s="222"/>
      <c r="CCM39" s="222"/>
      <c r="CCN39" s="222"/>
      <c r="CCO39" s="222"/>
      <c r="CCP39" s="222"/>
      <c r="CCQ39" s="222"/>
      <c r="CCR39" s="222"/>
      <c r="CCS39" s="222"/>
      <c r="CCT39" s="222"/>
      <c r="CCU39" s="222"/>
      <c r="CCV39" s="222"/>
      <c r="CCW39" s="222"/>
      <c r="CCX39" s="222"/>
      <c r="CCY39" s="222"/>
      <c r="CCZ39" s="222"/>
      <c r="CDA39" s="222"/>
      <c r="CDB39" s="222"/>
      <c r="CDC39" s="222"/>
      <c r="CDD39" s="222"/>
      <c r="CDE39" s="222"/>
      <c r="CDF39" s="222"/>
      <c r="CDG39" s="222"/>
      <c r="CDH39" s="222"/>
      <c r="CDI39" s="222"/>
      <c r="CDJ39" s="222"/>
      <c r="CDK39" s="222"/>
      <c r="CDL39" s="222"/>
      <c r="CDM39" s="222"/>
      <c r="CDN39" s="222"/>
      <c r="CDO39" s="222"/>
      <c r="CDP39" s="222"/>
      <c r="CDQ39" s="222"/>
      <c r="CDR39" s="222"/>
      <c r="CDS39" s="222"/>
      <c r="CDT39" s="222"/>
      <c r="CDU39" s="222"/>
      <c r="CDV39" s="222"/>
      <c r="CDW39" s="222"/>
      <c r="CDX39" s="222"/>
      <c r="CDY39" s="222"/>
      <c r="CDZ39" s="222"/>
      <c r="CEA39" s="222"/>
      <c r="CEB39" s="222"/>
      <c r="CEC39" s="222"/>
      <c r="CED39" s="222"/>
      <c r="CEE39" s="222"/>
      <c r="CEF39" s="222"/>
      <c r="CEG39" s="222"/>
      <c r="CEH39" s="222"/>
      <c r="CEI39" s="222"/>
      <c r="CEJ39" s="222"/>
      <c r="CEK39" s="222"/>
      <c r="CEL39" s="222"/>
      <c r="CEM39" s="222"/>
      <c r="CEN39" s="222"/>
      <c r="CEO39" s="222"/>
      <c r="CEP39" s="222"/>
      <c r="CEQ39" s="222"/>
      <c r="CER39" s="222"/>
      <c r="CES39" s="222"/>
      <c r="CET39" s="222"/>
      <c r="CEU39" s="222"/>
      <c r="CEV39" s="222"/>
      <c r="CEW39" s="222"/>
      <c r="CEX39" s="222"/>
      <c r="CEY39" s="222"/>
      <c r="CEZ39" s="222"/>
      <c r="CFA39" s="222"/>
      <c r="CFB39" s="222"/>
      <c r="CFC39" s="222"/>
      <c r="CFD39" s="222"/>
      <c r="CFE39" s="222"/>
      <c r="CFF39" s="222"/>
      <c r="CFG39" s="222"/>
      <c r="CFH39" s="222"/>
      <c r="CFI39" s="222"/>
      <c r="CFJ39" s="222"/>
      <c r="CFK39" s="222"/>
      <c r="CFL39" s="222"/>
      <c r="CFM39" s="222"/>
      <c r="CFN39" s="222"/>
      <c r="CFO39" s="222"/>
      <c r="CFP39" s="222"/>
      <c r="CFQ39" s="222"/>
      <c r="CFR39" s="222"/>
      <c r="CFS39" s="222"/>
      <c r="CFT39" s="222"/>
      <c r="CFU39" s="222"/>
      <c r="CFV39" s="222"/>
      <c r="CFW39" s="222"/>
      <c r="CFX39" s="222"/>
      <c r="CFY39" s="222"/>
      <c r="CFZ39" s="222"/>
      <c r="CGA39" s="222"/>
      <c r="CGB39" s="222"/>
      <c r="CGC39" s="222"/>
      <c r="CGD39" s="222"/>
      <c r="CGE39" s="222"/>
      <c r="CGF39" s="222"/>
      <c r="CGG39" s="222"/>
      <c r="CGH39" s="222"/>
      <c r="CGI39" s="222"/>
      <c r="CGJ39" s="222"/>
      <c r="CGK39" s="222"/>
      <c r="CGL39" s="222"/>
      <c r="CGM39" s="222"/>
      <c r="CGN39" s="222"/>
      <c r="CGO39" s="222"/>
      <c r="CGP39" s="222"/>
      <c r="CGQ39" s="222"/>
      <c r="CGR39" s="222"/>
      <c r="CGS39" s="222"/>
      <c r="CGT39" s="222"/>
      <c r="CGU39" s="222"/>
      <c r="CGV39" s="222"/>
      <c r="CGW39" s="222"/>
      <c r="CGX39" s="222"/>
      <c r="CGY39" s="222"/>
      <c r="CGZ39" s="222"/>
      <c r="CHA39" s="222"/>
      <c r="CHB39" s="222"/>
      <c r="CHC39" s="222"/>
      <c r="CHD39" s="222"/>
      <c r="CHE39" s="222"/>
      <c r="CHF39" s="222"/>
      <c r="CHG39" s="222"/>
      <c r="CHH39" s="222"/>
      <c r="CHI39" s="222"/>
      <c r="CHJ39" s="222"/>
      <c r="CHK39" s="222"/>
      <c r="CHL39" s="222"/>
      <c r="CHM39" s="222"/>
      <c r="CHN39" s="222"/>
      <c r="CHO39" s="222"/>
      <c r="CHP39" s="222"/>
      <c r="CHQ39" s="222"/>
      <c r="CHR39" s="222"/>
      <c r="CHS39" s="222"/>
      <c r="CHT39" s="222"/>
      <c r="CHU39" s="222"/>
      <c r="CHV39" s="222"/>
      <c r="CHW39" s="222"/>
      <c r="CHX39" s="222"/>
      <c r="CHY39" s="222"/>
      <c r="CHZ39" s="222"/>
      <c r="CIA39" s="222"/>
      <c r="CIB39" s="222"/>
      <c r="CIC39" s="222"/>
      <c r="CID39" s="222"/>
      <c r="CIE39" s="222"/>
      <c r="CIF39" s="222"/>
      <c r="CIG39" s="222"/>
      <c r="CIH39" s="222"/>
      <c r="CII39" s="222"/>
      <c r="CIJ39" s="222"/>
      <c r="CIK39" s="222"/>
      <c r="CIL39" s="222"/>
      <c r="CIM39" s="222"/>
      <c r="CIN39" s="222"/>
      <c r="CIO39" s="222"/>
      <c r="CIP39" s="222"/>
      <c r="CIQ39" s="222"/>
      <c r="CIR39" s="222"/>
      <c r="CIS39" s="222"/>
      <c r="CIT39" s="222"/>
      <c r="CIU39" s="222"/>
      <c r="CIV39" s="222"/>
      <c r="CIW39" s="222"/>
      <c r="CIX39" s="222"/>
      <c r="CIY39" s="222"/>
      <c r="CIZ39" s="222"/>
      <c r="CJA39" s="222"/>
      <c r="CJB39" s="222"/>
      <c r="CJC39" s="222"/>
      <c r="CJD39" s="222"/>
      <c r="CJE39" s="222"/>
      <c r="CJF39" s="222"/>
      <c r="CJG39" s="222"/>
      <c r="CJH39" s="222"/>
      <c r="CJI39" s="222"/>
      <c r="CJJ39" s="222"/>
      <c r="CJK39" s="222"/>
      <c r="CJL39" s="222"/>
      <c r="CJM39" s="222"/>
      <c r="CJN39" s="222"/>
      <c r="CJO39" s="222"/>
      <c r="CJP39" s="222"/>
      <c r="CJQ39" s="222"/>
      <c r="CJR39" s="222"/>
      <c r="CJS39" s="222"/>
      <c r="CJT39" s="222"/>
      <c r="CJU39" s="222"/>
      <c r="CJV39" s="222"/>
      <c r="CJW39" s="222"/>
      <c r="CJX39" s="222"/>
      <c r="CJY39" s="222"/>
      <c r="CJZ39" s="222"/>
      <c r="CKA39" s="222"/>
      <c r="CKB39" s="222"/>
      <c r="CKC39" s="222"/>
      <c r="CKD39" s="222"/>
      <c r="CKE39" s="222"/>
      <c r="CKF39" s="222"/>
      <c r="CKG39" s="222"/>
      <c r="CKH39" s="222"/>
      <c r="CKI39" s="222"/>
      <c r="CKJ39" s="222"/>
      <c r="CKK39" s="222"/>
      <c r="CKL39" s="222"/>
      <c r="CKM39" s="222"/>
      <c r="CKN39" s="222"/>
      <c r="CKO39" s="222"/>
      <c r="CKP39" s="222"/>
      <c r="CKQ39" s="222"/>
      <c r="CKR39" s="222"/>
      <c r="CKS39" s="222"/>
      <c r="CKT39" s="222"/>
      <c r="CKU39" s="222"/>
      <c r="CKV39" s="222"/>
      <c r="CKW39" s="222"/>
      <c r="CKX39" s="222"/>
      <c r="CKY39" s="222"/>
      <c r="CKZ39" s="222"/>
      <c r="CLA39" s="222"/>
      <c r="CLB39" s="222"/>
      <c r="CLC39" s="222"/>
      <c r="CLD39" s="222"/>
      <c r="CLE39" s="222"/>
      <c r="CLF39" s="222"/>
      <c r="CLG39" s="222"/>
      <c r="CLH39" s="222"/>
      <c r="CLI39" s="222"/>
      <c r="CLJ39" s="222"/>
      <c r="CLK39" s="222"/>
      <c r="CLL39" s="222"/>
      <c r="CLM39" s="222"/>
      <c r="CLN39" s="222"/>
      <c r="CLO39" s="222"/>
      <c r="CLP39" s="222"/>
      <c r="CLQ39" s="222"/>
      <c r="CLR39" s="222"/>
      <c r="CLS39" s="222"/>
      <c r="CLT39" s="222"/>
      <c r="CLU39" s="222"/>
      <c r="CLV39" s="222"/>
      <c r="CLW39" s="222"/>
      <c r="CLX39" s="222"/>
      <c r="CLY39" s="222"/>
      <c r="CLZ39" s="222"/>
      <c r="CMA39" s="222"/>
      <c r="CMB39" s="222"/>
      <c r="CMC39" s="222"/>
      <c r="CMD39" s="222"/>
      <c r="CME39" s="222"/>
      <c r="CMF39" s="222"/>
      <c r="CMG39" s="222"/>
      <c r="CMH39" s="222"/>
      <c r="CMI39" s="222"/>
      <c r="CMJ39" s="222"/>
      <c r="CMK39" s="222"/>
      <c r="CML39" s="222"/>
      <c r="CMM39" s="222"/>
      <c r="CMN39" s="222"/>
      <c r="CMO39" s="222"/>
      <c r="CMP39" s="222"/>
      <c r="CMQ39" s="222"/>
      <c r="CMR39" s="222"/>
      <c r="CMS39" s="222"/>
      <c r="CMT39" s="222"/>
      <c r="CMU39" s="222"/>
      <c r="CMV39" s="222"/>
      <c r="CMW39" s="222"/>
      <c r="CMX39" s="222"/>
      <c r="CMY39" s="222"/>
      <c r="CMZ39" s="222"/>
      <c r="CNA39" s="222"/>
      <c r="CNB39" s="222"/>
      <c r="CNC39" s="222"/>
      <c r="CND39" s="222"/>
      <c r="CNE39" s="222"/>
      <c r="CNF39" s="222"/>
      <c r="CNG39" s="222"/>
      <c r="CNH39" s="222"/>
      <c r="CNI39" s="222"/>
      <c r="CNJ39" s="222"/>
      <c r="CNK39" s="222"/>
      <c r="CNL39" s="222"/>
      <c r="CNM39" s="222"/>
      <c r="CNN39" s="222"/>
      <c r="CNO39" s="222"/>
      <c r="CNP39" s="222"/>
      <c r="CNQ39" s="222"/>
      <c r="CNR39" s="222"/>
      <c r="CNS39" s="222"/>
      <c r="CNT39" s="222"/>
      <c r="CNU39" s="222"/>
      <c r="CNV39" s="222"/>
      <c r="CNW39" s="222"/>
      <c r="CNX39" s="222"/>
      <c r="CNY39" s="222"/>
      <c r="CNZ39" s="222"/>
      <c r="COA39" s="222"/>
      <c r="COB39" s="222"/>
      <c r="COC39" s="222"/>
      <c r="COD39" s="222"/>
      <c r="COE39" s="222"/>
      <c r="COF39" s="222"/>
      <c r="COG39" s="222"/>
      <c r="COH39" s="222"/>
      <c r="COI39" s="222"/>
      <c r="COJ39" s="222"/>
      <c r="COK39" s="222"/>
      <c r="COL39" s="222"/>
      <c r="COM39" s="222"/>
      <c r="CON39" s="222"/>
      <c r="COO39" s="222"/>
      <c r="COP39" s="222"/>
      <c r="COQ39" s="222"/>
      <c r="COR39" s="222"/>
      <c r="COS39" s="222"/>
      <c r="COT39" s="222"/>
      <c r="COU39" s="222"/>
      <c r="COV39" s="222"/>
      <c r="COW39" s="222"/>
      <c r="COX39" s="222"/>
      <c r="COY39" s="222"/>
      <c r="COZ39" s="222"/>
      <c r="CPA39" s="222"/>
      <c r="CPB39" s="222"/>
      <c r="CPC39" s="222"/>
      <c r="CPD39" s="222"/>
      <c r="CPE39" s="222"/>
      <c r="CPF39" s="222"/>
      <c r="CPG39" s="222"/>
      <c r="CPH39" s="222"/>
      <c r="CPI39" s="222"/>
      <c r="CPJ39" s="222"/>
      <c r="CPK39" s="222"/>
      <c r="CPL39" s="222"/>
      <c r="CPM39" s="222"/>
      <c r="CPN39" s="222"/>
      <c r="CPO39" s="222"/>
      <c r="CPP39" s="222"/>
      <c r="CPQ39" s="222"/>
      <c r="CPR39" s="222"/>
      <c r="CPS39" s="222"/>
      <c r="CPT39" s="222"/>
      <c r="CPU39" s="222"/>
      <c r="CPV39" s="222"/>
      <c r="CPW39" s="222"/>
      <c r="CPX39" s="222"/>
      <c r="CPY39" s="222"/>
      <c r="CPZ39" s="222"/>
      <c r="CQA39" s="222"/>
      <c r="CQB39" s="222"/>
      <c r="CQC39" s="222"/>
      <c r="CQD39" s="222"/>
      <c r="CQE39" s="222"/>
      <c r="CQF39" s="222"/>
      <c r="CQG39" s="222"/>
      <c r="CQH39" s="222"/>
      <c r="CQI39" s="222"/>
      <c r="CQJ39" s="222"/>
      <c r="CQK39" s="222"/>
      <c r="CQL39" s="222"/>
      <c r="CQM39" s="222"/>
      <c r="CQN39" s="222"/>
      <c r="CQO39" s="222"/>
      <c r="CQP39" s="222"/>
      <c r="CQQ39" s="222"/>
      <c r="CQR39" s="222"/>
      <c r="CQS39" s="222"/>
      <c r="CQT39" s="222"/>
      <c r="CQU39" s="222"/>
      <c r="CQV39" s="222"/>
      <c r="CQW39" s="222"/>
      <c r="CQX39" s="222"/>
      <c r="CQY39" s="222"/>
      <c r="CQZ39" s="222"/>
      <c r="CRA39" s="222"/>
      <c r="CRB39" s="222"/>
      <c r="CRC39" s="222"/>
      <c r="CRD39" s="222"/>
      <c r="CRE39" s="222"/>
      <c r="CRF39" s="222"/>
      <c r="CRG39" s="222"/>
      <c r="CRH39" s="222"/>
      <c r="CRI39" s="222"/>
      <c r="CRJ39" s="222"/>
      <c r="CRK39" s="222"/>
      <c r="CRL39" s="222"/>
      <c r="CRM39" s="222"/>
      <c r="CRN39" s="222"/>
      <c r="CRO39" s="222"/>
      <c r="CRP39" s="222"/>
      <c r="CRQ39" s="222"/>
      <c r="CRR39" s="222"/>
      <c r="CRS39" s="222"/>
      <c r="CRT39" s="222"/>
      <c r="CRU39" s="222"/>
      <c r="CRV39" s="222"/>
      <c r="CRW39" s="222"/>
      <c r="CRX39" s="222"/>
      <c r="CRY39" s="222"/>
      <c r="CRZ39" s="222"/>
      <c r="CSA39" s="222"/>
      <c r="CSB39" s="222"/>
      <c r="CSC39" s="222"/>
      <c r="CSD39" s="222"/>
      <c r="CSE39" s="222"/>
      <c r="CSF39" s="222"/>
      <c r="CSG39" s="222"/>
      <c r="CSH39" s="222"/>
      <c r="CSI39" s="222"/>
      <c r="CSJ39" s="222"/>
      <c r="CSK39" s="222"/>
      <c r="CSL39" s="222"/>
      <c r="CSM39" s="222"/>
      <c r="CSN39" s="222"/>
      <c r="CSO39" s="222"/>
      <c r="CSP39" s="222"/>
      <c r="CSQ39" s="222"/>
      <c r="CSR39" s="222"/>
      <c r="CSS39" s="222"/>
      <c r="CST39" s="222"/>
      <c r="CSU39" s="222"/>
      <c r="CSV39" s="222"/>
      <c r="CSW39" s="222"/>
      <c r="CSX39" s="222"/>
      <c r="CSY39" s="222"/>
      <c r="CSZ39" s="222"/>
      <c r="CTA39" s="222"/>
      <c r="CTB39" s="222"/>
      <c r="CTC39" s="222"/>
      <c r="CTD39" s="222"/>
      <c r="CTE39" s="222"/>
      <c r="CTF39" s="222"/>
      <c r="CTG39" s="222"/>
      <c r="CTH39" s="222"/>
      <c r="CTI39" s="222"/>
      <c r="CTJ39" s="222"/>
      <c r="CTK39" s="222"/>
      <c r="CTL39" s="222"/>
      <c r="CTM39" s="222"/>
      <c r="CTN39" s="222"/>
      <c r="CTO39" s="222"/>
      <c r="CTP39" s="222"/>
      <c r="CTQ39" s="222"/>
      <c r="CTR39" s="222"/>
      <c r="CTS39" s="222"/>
      <c r="CTT39" s="222"/>
      <c r="CTU39" s="222"/>
      <c r="CTV39" s="222"/>
      <c r="CTW39" s="222"/>
      <c r="CTX39" s="222"/>
      <c r="CTY39" s="222"/>
      <c r="CTZ39" s="222"/>
      <c r="CUA39" s="222"/>
      <c r="CUB39" s="222"/>
      <c r="CUC39" s="222"/>
      <c r="CUD39" s="222"/>
      <c r="CUE39" s="222"/>
      <c r="CUF39" s="222"/>
      <c r="CUG39" s="222"/>
      <c r="CUH39" s="222"/>
      <c r="CUI39" s="222"/>
      <c r="CUJ39" s="222"/>
      <c r="CUK39" s="222"/>
      <c r="CUL39" s="222"/>
      <c r="CUM39" s="222"/>
      <c r="CUN39" s="222"/>
      <c r="CUO39" s="222"/>
      <c r="CUP39" s="222"/>
      <c r="CUQ39" s="222"/>
      <c r="CUR39" s="222"/>
      <c r="CUS39" s="222"/>
      <c r="CUT39" s="222"/>
      <c r="CUU39" s="222"/>
      <c r="CUV39" s="222"/>
      <c r="CUW39" s="222"/>
      <c r="CUX39" s="222"/>
      <c r="CUY39" s="222"/>
      <c r="CUZ39" s="222"/>
      <c r="CVA39" s="222"/>
      <c r="CVB39" s="222"/>
      <c r="CVC39" s="222"/>
      <c r="CVD39" s="222"/>
      <c r="CVE39" s="222"/>
      <c r="CVF39" s="222"/>
      <c r="CVG39" s="222"/>
      <c r="CVH39" s="222"/>
      <c r="CVI39" s="222"/>
      <c r="CVJ39" s="222"/>
      <c r="CVK39" s="222"/>
      <c r="CVL39" s="222"/>
      <c r="CVM39" s="222"/>
      <c r="CVN39" s="222"/>
      <c r="CVO39" s="222"/>
      <c r="CVP39" s="222"/>
      <c r="CVQ39" s="222"/>
      <c r="CVR39" s="222"/>
      <c r="CVS39" s="222"/>
      <c r="CVT39" s="222"/>
      <c r="CVU39" s="222"/>
      <c r="CVV39" s="222"/>
      <c r="CVW39" s="222"/>
      <c r="CVX39" s="222"/>
      <c r="CVY39" s="222"/>
      <c r="CVZ39" s="222"/>
      <c r="CWA39" s="222"/>
      <c r="CWB39" s="222"/>
      <c r="CWC39" s="222"/>
      <c r="CWD39" s="222"/>
      <c r="CWE39" s="222"/>
      <c r="CWF39" s="222"/>
      <c r="CWG39" s="222"/>
      <c r="CWH39" s="222"/>
      <c r="CWI39" s="222"/>
      <c r="CWJ39" s="222"/>
      <c r="CWK39" s="222"/>
      <c r="CWL39" s="222"/>
      <c r="CWM39" s="222"/>
      <c r="CWN39" s="222"/>
      <c r="CWO39" s="222"/>
      <c r="CWP39" s="222"/>
      <c r="CWQ39" s="222"/>
      <c r="CWR39" s="222"/>
      <c r="CWS39" s="222"/>
      <c r="CWT39" s="222"/>
      <c r="CWU39" s="222"/>
      <c r="CWV39" s="222"/>
      <c r="CWW39" s="222"/>
      <c r="CWX39" s="222"/>
      <c r="CWY39" s="222"/>
      <c r="CWZ39" s="222"/>
      <c r="CXA39" s="222"/>
      <c r="CXB39" s="222"/>
      <c r="CXC39" s="222"/>
      <c r="CXD39" s="222"/>
      <c r="CXE39" s="222"/>
      <c r="CXF39" s="222"/>
      <c r="CXG39" s="222"/>
      <c r="CXH39" s="222"/>
      <c r="CXI39" s="222"/>
      <c r="CXJ39" s="222"/>
      <c r="CXK39" s="222"/>
      <c r="CXL39" s="222"/>
      <c r="CXM39" s="222"/>
      <c r="CXN39" s="222"/>
      <c r="CXO39" s="222"/>
      <c r="CXP39" s="222"/>
      <c r="CXQ39" s="222"/>
      <c r="CXR39" s="222"/>
      <c r="CXS39" s="222"/>
      <c r="CXT39" s="222"/>
      <c r="CXU39" s="222"/>
      <c r="CXV39" s="222"/>
      <c r="CXW39" s="222"/>
      <c r="CXX39" s="222"/>
      <c r="CXY39" s="222"/>
      <c r="CXZ39" s="222"/>
      <c r="CYA39" s="222"/>
      <c r="CYB39" s="222"/>
      <c r="CYC39" s="222"/>
      <c r="CYD39" s="222"/>
      <c r="CYE39" s="222"/>
      <c r="CYF39" s="222"/>
      <c r="CYG39" s="222"/>
      <c r="CYH39" s="222"/>
      <c r="CYI39" s="222"/>
      <c r="CYJ39" s="222"/>
      <c r="CYK39" s="222"/>
      <c r="CYL39" s="222"/>
      <c r="CYM39" s="222"/>
      <c r="CYN39" s="222"/>
      <c r="CYO39" s="222"/>
      <c r="CYP39" s="222"/>
      <c r="CYQ39" s="222"/>
      <c r="CYR39" s="222"/>
      <c r="CYS39" s="222"/>
      <c r="CYT39" s="222"/>
      <c r="CYU39" s="222"/>
      <c r="CYV39" s="222"/>
      <c r="CYW39" s="222"/>
      <c r="CYX39" s="222"/>
      <c r="CYY39" s="222"/>
      <c r="CYZ39" s="222"/>
      <c r="CZA39" s="222"/>
      <c r="CZB39" s="222"/>
      <c r="CZC39" s="222"/>
      <c r="CZD39" s="222"/>
      <c r="CZE39" s="222"/>
      <c r="CZF39" s="222"/>
      <c r="CZG39" s="222"/>
      <c r="CZH39" s="222"/>
      <c r="CZI39" s="222"/>
      <c r="CZJ39" s="222"/>
      <c r="CZK39" s="222"/>
      <c r="CZL39" s="222"/>
      <c r="CZM39" s="222"/>
      <c r="CZN39" s="222"/>
      <c r="CZO39" s="222"/>
      <c r="CZP39" s="222"/>
      <c r="CZQ39" s="222"/>
      <c r="CZR39" s="222"/>
      <c r="CZS39" s="222"/>
      <c r="CZT39" s="222"/>
      <c r="CZU39" s="222"/>
      <c r="CZV39" s="222"/>
      <c r="CZW39" s="222"/>
      <c r="CZX39" s="222"/>
      <c r="CZY39" s="222"/>
      <c r="CZZ39" s="222"/>
      <c r="DAA39" s="222"/>
      <c r="DAB39" s="222"/>
      <c r="DAC39" s="222"/>
      <c r="DAD39" s="222"/>
      <c r="DAE39" s="222"/>
      <c r="DAF39" s="222"/>
      <c r="DAG39" s="222"/>
      <c r="DAH39" s="222"/>
      <c r="DAI39" s="222"/>
      <c r="DAJ39" s="222"/>
      <c r="DAK39" s="222"/>
      <c r="DAL39" s="222"/>
      <c r="DAM39" s="222"/>
      <c r="DAN39" s="222"/>
      <c r="DAO39" s="222"/>
      <c r="DAP39" s="222"/>
      <c r="DAQ39" s="222"/>
      <c r="DAR39" s="222"/>
      <c r="DAS39" s="222"/>
      <c r="DAT39" s="222"/>
      <c r="DAU39" s="222"/>
      <c r="DAV39" s="222"/>
      <c r="DAW39" s="222"/>
      <c r="DAX39" s="222"/>
      <c r="DAY39" s="222"/>
      <c r="DAZ39" s="222"/>
      <c r="DBA39" s="222"/>
      <c r="DBB39" s="222"/>
      <c r="DBC39" s="222"/>
      <c r="DBD39" s="222"/>
      <c r="DBE39" s="222"/>
      <c r="DBF39" s="222"/>
      <c r="DBG39" s="222"/>
      <c r="DBH39" s="222"/>
      <c r="DBI39" s="222"/>
      <c r="DBJ39" s="222"/>
      <c r="DBK39" s="222"/>
      <c r="DBL39" s="222"/>
      <c r="DBM39" s="222"/>
      <c r="DBN39" s="222"/>
      <c r="DBO39" s="222"/>
      <c r="DBP39" s="222"/>
      <c r="DBQ39" s="222"/>
      <c r="DBR39" s="222"/>
      <c r="DBS39" s="222"/>
      <c r="DBT39" s="222"/>
      <c r="DBU39" s="222"/>
      <c r="DBV39" s="222"/>
      <c r="DBW39" s="222"/>
      <c r="DBX39" s="222"/>
      <c r="DBY39" s="222"/>
      <c r="DBZ39" s="222"/>
      <c r="DCA39" s="222"/>
      <c r="DCB39" s="222"/>
      <c r="DCC39" s="222"/>
      <c r="DCD39" s="222"/>
      <c r="DCE39" s="222"/>
      <c r="DCF39" s="222"/>
      <c r="DCG39" s="222"/>
      <c r="DCH39" s="222"/>
      <c r="DCI39" s="222"/>
      <c r="DCJ39" s="222"/>
      <c r="DCK39" s="222"/>
      <c r="DCL39" s="222"/>
      <c r="DCM39" s="222"/>
      <c r="DCN39" s="222"/>
      <c r="DCO39" s="222"/>
      <c r="DCP39" s="222"/>
      <c r="DCQ39" s="222"/>
      <c r="DCR39" s="222"/>
      <c r="DCS39" s="222"/>
      <c r="DCT39" s="222"/>
      <c r="DCU39" s="222"/>
      <c r="DCV39" s="222"/>
      <c r="DCW39" s="222"/>
      <c r="DCX39" s="222"/>
      <c r="DCY39" s="222"/>
      <c r="DCZ39" s="222"/>
      <c r="DDA39" s="222"/>
      <c r="DDB39" s="222"/>
      <c r="DDC39" s="222"/>
      <c r="DDD39" s="222"/>
      <c r="DDE39" s="222"/>
      <c r="DDF39" s="222"/>
      <c r="DDG39" s="222"/>
      <c r="DDH39" s="222"/>
      <c r="DDI39" s="222"/>
      <c r="DDJ39" s="222"/>
      <c r="DDK39" s="222"/>
      <c r="DDL39" s="222"/>
      <c r="DDM39" s="222"/>
      <c r="DDN39" s="222"/>
      <c r="DDO39" s="222"/>
      <c r="DDP39" s="222"/>
      <c r="DDQ39" s="222"/>
      <c r="DDR39" s="222"/>
      <c r="DDS39" s="222"/>
      <c r="DDT39" s="222"/>
      <c r="DDU39" s="222"/>
      <c r="DDV39" s="222"/>
      <c r="DDW39" s="222"/>
      <c r="DDX39" s="222"/>
      <c r="DDY39" s="222"/>
      <c r="DDZ39" s="222"/>
      <c r="DEA39" s="222"/>
      <c r="DEB39" s="222"/>
      <c r="DEC39" s="222"/>
      <c r="DED39" s="222"/>
      <c r="DEE39" s="222"/>
      <c r="DEF39" s="222"/>
      <c r="DEG39" s="222"/>
      <c r="DEH39" s="222"/>
      <c r="DEI39" s="222"/>
      <c r="DEJ39" s="222"/>
      <c r="DEK39" s="222"/>
      <c r="DEL39" s="222"/>
      <c r="DEM39" s="222"/>
      <c r="DEN39" s="222"/>
      <c r="DEO39" s="222"/>
      <c r="DEP39" s="222"/>
      <c r="DEQ39" s="222"/>
      <c r="DER39" s="222"/>
      <c r="DES39" s="222"/>
      <c r="DET39" s="222"/>
      <c r="DEU39" s="222"/>
      <c r="DEV39" s="222"/>
      <c r="DEW39" s="222"/>
      <c r="DEX39" s="222"/>
      <c r="DEY39" s="222"/>
      <c r="DEZ39" s="222"/>
      <c r="DFA39" s="222"/>
      <c r="DFB39" s="222"/>
      <c r="DFC39" s="222"/>
      <c r="DFD39" s="222"/>
      <c r="DFE39" s="222"/>
      <c r="DFF39" s="222"/>
      <c r="DFG39" s="222"/>
      <c r="DFH39" s="222"/>
      <c r="DFI39" s="222"/>
      <c r="DFJ39" s="222"/>
      <c r="DFK39" s="222"/>
      <c r="DFL39" s="222"/>
      <c r="DFM39" s="222"/>
      <c r="DFN39" s="222"/>
      <c r="DFO39" s="222"/>
      <c r="DFP39" s="222"/>
      <c r="DFQ39" s="222"/>
      <c r="DFR39" s="222"/>
      <c r="DFS39" s="222"/>
      <c r="DFT39" s="222"/>
      <c r="DFU39" s="222"/>
      <c r="DFV39" s="222"/>
      <c r="DFW39" s="222"/>
      <c r="DFX39" s="222"/>
      <c r="DFY39" s="222"/>
      <c r="DFZ39" s="222"/>
      <c r="DGA39" s="222"/>
      <c r="DGB39" s="222"/>
      <c r="DGC39" s="222"/>
      <c r="DGD39" s="222"/>
      <c r="DGE39" s="222"/>
      <c r="DGF39" s="222"/>
      <c r="DGG39" s="222"/>
      <c r="DGH39" s="222"/>
      <c r="DGI39" s="222"/>
      <c r="DGJ39" s="222"/>
      <c r="DGK39" s="222"/>
      <c r="DGL39" s="222"/>
      <c r="DGM39" s="222"/>
      <c r="DGN39" s="222"/>
      <c r="DGO39" s="222"/>
      <c r="DGP39" s="222"/>
      <c r="DGQ39" s="222"/>
      <c r="DGR39" s="222"/>
      <c r="DGS39" s="222"/>
      <c r="DGT39" s="222"/>
      <c r="DGU39" s="222"/>
      <c r="DGV39" s="222"/>
      <c r="DGW39" s="222"/>
      <c r="DGX39" s="222"/>
      <c r="DGY39" s="222"/>
      <c r="DGZ39" s="222"/>
      <c r="DHA39" s="222"/>
      <c r="DHB39" s="222"/>
      <c r="DHC39" s="222"/>
      <c r="DHD39" s="222"/>
      <c r="DHE39" s="222"/>
      <c r="DHF39" s="222"/>
      <c r="DHG39" s="222"/>
      <c r="DHH39" s="222"/>
      <c r="DHI39" s="222"/>
      <c r="DHJ39" s="222"/>
      <c r="DHK39" s="222"/>
      <c r="DHL39" s="222"/>
      <c r="DHM39" s="222"/>
      <c r="DHN39" s="222"/>
      <c r="DHO39" s="222"/>
      <c r="DHP39" s="222"/>
      <c r="DHQ39" s="222"/>
      <c r="DHR39" s="222"/>
      <c r="DHS39" s="222"/>
      <c r="DHT39" s="222"/>
      <c r="DHU39" s="222"/>
      <c r="DHV39" s="222"/>
      <c r="DHW39" s="222"/>
      <c r="DHX39" s="222"/>
      <c r="DHY39" s="222"/>
      <c r="DHZ39" s="222"/>
      <c r="DIA39" s="222"/>
      <c r="DIB39" s="222"/>
      <c r="DIC39" s="222"/>
      <c r="DID39" s="222"/>
      <c r="DIE39" s="222"/>
      <c r="DIF39" s="222"/>
      <c r="DIG39" s="222"/>
      <c r="DIH39" s="222"/>
      <c r="DII39" s="222"/>
      <c r="DIJ39" s="222"/>
      <c r="DIK39" s="222"/>
      <c r="DIL39" s="222"/>
      <c r="DIM39" s="222"/>
      <c r="DIN39" s="222"/>
      <c r="DIO39" s="222"/>
      <c r="DIP39" s="222"/>
      <c r="DIQ39" s="222"/>
      <c r="DIR39" s="222"/>
      <c r="DIS39" s="222"/>
      <c r="DIT39" s="222"/>
      <c r="DIU39" s="222"/>
      <c r="DIV39" s="222"/>
      <c r="DIW39" s="222"/>
      <c r="DIX39" s="222"/>
      <c r="DIY39" s="222"/>
      <c r="DIZ39" s="222"/>
      <c r="DJA39" s="222"/>
      <c r="DJB39" s="222"/>
      <c r="DJC39" s="222"/>
      <c r="DJD39" s="222"/>
      <c r="DJE39" s="222"/>
      <c r="DJF39" s="222"/>
      <c r="DJG39" s="222"/>
      <c r="DJH39" s="222"/>
      <c r="DJI39" s="222"/>
      <c r="DJJ39" s="222"/>
      <c r="DJK39" s="222"/>
      <c r="DJL39" s="222"/>
      <c r="DJM39" s="222"/>
      <c r="DJN39" s="222"/>
      <c r="DJO39" s="222"/>
      <c r="DJP39" s="222"/>
      <c r="DJQ39" s="222"/>
      <c r="DJR39" s="222"/>
      <c r="DJS39" s="222"/>
      <c r="DJT39" s="222"/>
      <c r="DJU39" s="222"/>
      <c r="DJV39" s="222"/>
      <c r="DJW39" s="222"/>
      <c r="DJX39" s="222"/>
      <c r="DJY39" s="222"/>
      <c r="DJZ39" s="222"/>
      <c r="DKA39" s="222"/>
      <c r="DKB39" s="222"/>
      <c r="DKC39" s="222"/>
      <c r="DKD39" s="222"/>
      <c r="DKE39" s="222"/>
      <c r="DKF39" s="222"/>
      <c r="DKG39" s="222"/>
      <c r="DKH39" s="222"/>
      <c r="DKI39" s="222"/>
      <c r="DKJ39" s="222"/>
      <c r="DKK39" s="222"/>
      <c r="DKL39" s="222"/>
      <c r="DKM39" s="222"/>
      <c r="DKN39" s="222"/>
      <c r="DKO39" s="222"/>
      <c r="DKP39" s="222"/>
      <c r="DKQ39" s="222"/>
      <c r="DKR39" s="222"/>
      <c r="DKS39" s="222"/>
      <c r="DKT39" s="222"/>
      <c r="DKU39" s="222"/>
      <c r="DKV39" s="222"/>
      <c r="DKW39" s="222"/>
      <c r="DKX39" s="222"/>
      <c r="DKY39" s="222"/>
      <c r="DKZ39" s="222"/>
      <c r="DLA39" s="222"/>
      <c r="DLB39" s="222"/>
      <c r="DLC39" s="222"/>
      <c r="DLD39" s="222"/>
      <c r="DLE39" s="222"/>
      <c r="DLF39" s="222"/>
      <c r="DLG39" s="222"/>
      <c r="DLH39" s="222"/>
      <c r="DLI39" s="222"/>
      <c r="DLJ39" s="222"/>
      <c r="DLK39" s="222"/>
      <c r="DLL39" s="222"/>
      <c r="DLM39" s="222"/>
      <c r="DLN39" s="222"/>
      <c r="DLO39" s="222"/>
      <c r="DLP39" s="222"/>
      <c r="DLQ39" s="222"/>
      <c r="DLR39" s="222"/>
      <c r="DLS39" s="222"/>
      <c r="DLT39" s="222"/>
      <c r="DLU39" s="222"/>
      <c r="DLV39" s="222"/>
      <c r="DLW39" s="222"/>
      <c r="DLX39" s="222"/>
      <c r="DLY39" s="222"/>
      <c r="DLZ39" s="222"/>
      <c r="DMA39" s="222"/>
      <c r="DMB39" s="222"/>
      <c r="DMC39" s="222"/>
      <c r="DMD39" s="222"/>
      <c r="DME39" s="222"/>
      <c r="DMF39" s="222"/>
      <c r="DMG39" s="222"/>
      <c r="DMH39" s="222"/>
      <c r="DMI39" s="222"/>
      <c r="DMJ39" s="222"/>
      <c r="DMK39" s="222"/>
      <c r="DML39" s="222"/>
      <c r="DMM39" s="222"/>
      <c r="DMN39" s="222"/>
      <c r="DMO39" s="222"/>
      <c r="DMP39" s="222"/>
      <c r="DMQ39" s="222"/>
      <c r="DMR39" s="222"/>
      <c r="DMS39" s="222"/>
      <c r="DMT39" s="222"/>
      <c r="DMU39" s="222"/>
      <c r="DMV39" s="222"/>
      <c r="DMW39" s="222"/>
      <c r="DMX39" s="222"/>
      <c r="DMY39" s="222"/>
      <c r="DMZ39" s="222"/>
      <c r="DNA39" s="222"/>
      <c r="DNB39" s="222"/>
      <c r="DNC39" s="222"/>
      <c r="DND39" s="222"/>
      <c r="DNE39" s="222"/>
      <c r="DNF39" s="222"/>
      <c r="DNG39" s="222"/>
      <c r="DNH39" s="222"/>
      <c r="DNI39" s="222"/>
      <c r="DNJ39" s="222"/>
      <c r="DNK39" s="222"/>
      <c r="DNL39" s="222"/>
      <c r="DNM39" s="222"/>
      <c r="DNN39" s="222"/>
      <c r="DNO39" s="222"/>
      <c r="DNP39" s="222"/>
      <c r="DNQ39" s="222"/>
      <c r="DNR39" s="222"/>
      <c r="DNS39" s="222"/>
      <c r="DNT39" s="222"/>
      <c r="DNU39" s="222"/>
      <c r="DNV39" s="222"/>
      <c r="DNW39" s="222"/>
      <c r="DNX39" s="222"/>
      <c r="DNY39" s="222"/>
      <c r="DNZ39" s="222"/>
      <c r="DOA39" s="222"/>
      <c r="DOB39" s="222"/>
      <c r="DOC39" s="222"/>
      <c r="DOD39" s="222"/>
      <c r="DOE39" s="222"/>
      <c r="DOF39" s="222"/>
      <c r="DOG39" s="222"/>
      <c r="DOH39" s="222"/>
      <c r="DOI39" s="222"/>
      <c r="DOJ39" s="222"/>
      <c r="DOK39" s="222"/>
      <c r="DOL39" s="222"/>
      <c r="DOM39" s="222"/>
      <c r="DON39" s="222"/>
      <c r="DOO39" s="222"/>
      <c r="DOP39" s="222"/>
      <c r="DOQ39" s="222"/>
      <c r="DOR39" s="222"/>
      <c r="DOS39" s="222"/>
      <c r="DOT39" s="222"/>
      <c r="DOU39" s="222"/>
      <c r="DOV39" s="222"/>
      <c r="DOW39" s="222"/>
      <c r="DOX39" s="222"/>
      <c r="DOY39" s="222"/>
      <c r="DOZ39" s="222"/>
      <c r="DPA39" s="222"/>
      <c r="DPB39" s="222"/>
      <c r="DPC39" s="222"/>
      <c r="DPD39" s="222"/>
      <c r="DPE39" s="222"/>
      <c r="DPF39" s="222"/>
      <c r="DPG39" s="222"/>
      <c r="DPH39" s="222"/>
      <c r="DPI39" s="222"/>
      <c r="DPJ39" s="222"/>
      <c r="DPK39" s="222"/>
      <c r="DPL39" s="222"/>
      <c r="DPM39" s="222"/>
      <c r="DPN39" s="222"/>
      <c r="DPO39" s="222"/>
      <c r="DPP39" s="222"/>
      <c r="DPQ39" s="222"/>
      <c r="DPR39" s="222"/>
      <c r="DPS39" s="222"/>
      <c r="DPT39" s="222"/>
      <c r="DPU39" s="222"/>
      <c r="DPV39" s="222"/>
      <c r="DPW39" s="222"/>
      <c r="DPX39" s="222"/>
      <c r="DPY39" s="222"/>
      <c r="DPZ39" s="222"/>
      <c r="DQA39" s="222"/>
      <c r="DQB39" s="222"/>
      <c r="DQC39" s="222"/>
      <c r="DQD39" s="222"/>
      <c r="DQE39" s="222"/>
      <c r="DQF39" s="222"/>
      <c r="DQG39" s="222"/>
      <c r="DQH39" s="222"/>
      <c r="DQI39" s="222"/>
      <c r="DQJ39" s="222"/>
      <c r="DQK39" s="222"/>
      <c r="DQL39" s="222"/>
      <c r="DQM39" s="222"/>
      <c r="DQN39" s="222"/>
      <c r="DQO39" s="222"/>
      <c r="DQP39" s="222"/>
      <c r="DQQ39" s="222"/>
      <c r="DQR39" s="222"/>
      <c r="DQS39" s="222"/>
      <c r="DQT39" s="222"/>
      <c r="DQU39" s="222"/>
      <c r="DQV39" s="222"/>
      <c r="DQW39" s="222"/>
      <c r="DQX39" s="222"/>
      <c r="DQY39" s="222"/>
      <c r="DQZ39" s="222"/>
      <c r="DRA39" s="222"/>
      <c r="DRB39" s="222"/>
      <c r="DRC39" s="222"/>
      <c r="DRD39" s="222"/>
      <c r="DRE39" s="222"/>
      <c r="DRF39" s="222"/>
      <c r="DRG39" s="222"/>
      <c r="DRH39" s="222"/>
      <c r="DRI39" s="222"/>
      <c r="DRJ39" s="222"/>
      <c r="DRK39" s="222"/>
      <c r="DRL39" s="222"/>
      <c r="DRM39" s="222"/>
      <c r="DRN39" s="222"/>
      <c r="DRO39" s="222"/>
      <c r="DRP39" s="222"/>
      <c r="DRQ39" s="222"/>
      <c r="DRR39" s="222"/>
      <c r="DRS39" s="222"/>
      <c r="DRT39" s="222"/>
      <c r="DRU39" s="222"/>
      <c r="DRV39" s="222"/>
      <c r="DRW39" s="222"/>
      <c r="DRX39" s="222"/>
      <c r="DRY39" s="222"/>
      <c r="DRZ39" s="222"/>
      <c r="DSA39" s="222"/>
      <c r="DSB39" s="222"/>
      <c r="DSC39" s="222"/>
      <c r="DSD39" s="222"/>
      <c r="DSE39" s="222"/>
      <c r="DSF39" s="222"/>
      <c r="DSG39" s="222"/>
      <c r="DSH39" s="222"/>
      <c r="DSI39" s="222"/>
      <c r="DSJ39" s="222"/>
      <c r="DSK39" s="222"/>
      <c r="DSL39" s="222"/>
      <c r="DSM39" s="222"/>
      <c r="DSN39" s="222"/>
      <c r="DSO39" s="222"/>
      <c r="DSP39" s="222"/>
      <c r="DSQ39" s="222"/>
      <c r="DSR39" s="222"/>
      <c r="DSS39" s="222"/>
      <c r="DST39" s="222"/>
      <c r="DSU39" s="222"/>
      <c r="DSV39" s="222"/>
      <c r="DSW39" s="222"/>
      <c r="DSX39" s="222"/>
      <c r="DSY39" s="222"/>
      <c r="DSZ39" s="222"/>
      <c r="DTA39" s="222"/>
      <c r="DTB39" s="222"/>
      <c r="DTC39" s="222"/>
      <c r="DTD39" s="222"/>
      <c r="DTE39" s="222"/>
      <c r="DTF39" s="222"/>
      <c r="DTG39" s="222"/>
      <c r="DTH39" s="222"/>
      <c r="DTI39" s="222"/>
      <c r="DTJ39" s="222"/>
      <c r="DTK39" s="222"/>
      <c r="DTL39" s="222"/>
      <c r="DTM39" s="222"/>
      <c r="DTN39" s="222"/>
      <c r="DTO39" s="222"/>
      <c r="DTP39" s="222"/>
      <c r="DTQ39" s="222"/>
      <c r="DTR39" s="222"/>
      <c r="DTS39" s="222"/>
      <c r="DTT39" s="222"/>
      <c r="DTU39" s="222"/>
      <c r="DTV39" s="222"/>
      <c r="DTW39" s="222"/>
      <c r="DTX39" s="222"/>
      <c r="DTY39" s="222"/>
      <c r="DTZ39" s="222"/>
      <c r="DUA39" s="222"/>
      <c r="DUB39" s="222"/>
      <c r="DUC39" s="222"/>
      <c r="DUD39" s="222"/>
      <c r="DUE39" s="222"/>
      <c r="DUF39" s="222"/>
      <c r="DUG39" s="222"/>
      <c r="DUH39" s="222"/>
      <c r="DUI39" s="222"/>
      <c r="DUJ39" s="222"/>
      <c r="DUK39" s="222"/>
      <c r="DUL39" s="222"/>
      <c r="DUM39" s="222"/>
      <c r="DUN39" s="222"/>
      <c r="DUO39" s="222"/>
      <c r="DUP39" s="222"/>
      <c r="DUQ39" s="222"/>
      <c r="DUR39" s="222"/>
      <c r="DUS39" s="222"/>
      <c r="DUT39" s="222"/>
      <c r="DUU39" s="222"/>
      <c r="DUV39" s="222"/>
      <c r="DUW39" s="222"/>
      <c r="DUX39" s="222"/>
      <c r="DUY39" s="222"/>
      <c r="DUZ39" s="222"/>
      <c r="DVA39" s="222"/>
      <c r="DVB39" s="222"/>
      <c r="DVC39" s="222"/>
      <c r="DVD39" s="222"/>
      <c r="DVE39" s="222"/>
      <c r="DVF39" s="222"/>
      <c r="DVG39" s="222"/>
      <c r="DVH39" s="222"/>
      <c r="DVI39" s="222"/>
      <c r="DVJ39" s="222"/>
      <c r="DVK39" s="222"/>
      <c r="DVL39" s="222"/>
      <c r="DVM39" s="222"/>
      <c r="DVN39" s="222"/>
      <c r="DVO39" s="222"/>
      <c r="DVP39" s="222"/>
      <c r="DVQ39" s="222"/>
      <c r="DVR39" s="222"/>
      <c r="DVS39" s="222"/>
      <c r="DVT39" s="222"/>
      <c r="DVU39" s="222"/>
      <c r="DVV39" s="222"/>
      <c r="DVW39" s="222"/>
      <c r="DVX39" s="222"/>
      <c r="DVY39" s="222"/>
      <c r="DVZ39" s="222"/>
      <c r="DWA39" s="222"/>
      <c r="DWB39" s="222"/>
      <c r="DWC39" s="222"/>
      <c r="DWD39" s="222"/>
      <c r="DWE39" s="222"/>
      <c r="DWF39" s="222"/>
      <c r="DWG39" s="222"/>
      <c r="DWH39" s="222"/>
      <c r="DWI39" s="222"/>
      <c r="DWJ39" s="222"/>
      <c r="DWK39" s="222"/>
      <c r="DWL39" s="222"/>
      <c r="DWM39" s="222"/>
      <c r="DWN39" s="222"/>
      <c r="DWO39" s="222"/>
      <c r="DWP39" s="222"/>
      <c r="DWQ39" s="222"/>
      <c r="DWR39" s="222"/>
      <c r="DWS39" s="222"/>
      <c r="DWT39" s="222"/>
      <c r="DWU39" s="222"/>
      <c r="DWV39" s="222"/>
      <c r="DWW39" s="222"/>
      <c r="DWX39" s="222"/>
      <c r="DWY39" s="222"/>
      <c r="DWZ39" s="222"/>
      <c r="DXA39" s="222"/>
      <c r="DXB39" s="222"/>
      <c r="DXC39" s="222"/>
      <c r="DXD39" s="222"/>
      <c r="DXE39" s="222"/>
      <c r="DXF39" s="222"/>
      <c r="DXG39" s="222"/>
      <c r="DXH39" s="222"/>
      <c r="DXI39" s="222"/>
      <c r="DXJ39" s="222"/>
      <c r="DXK39" s="222"/>
      <c r="DXL39" s="222"/>
      <c r="DXM39" s="222"/>
      <c r="DXN39" s="222"/>
      <c r="DXO39" s="222"/>
      <c r="DXP39" s="222"/>
      <c r="DXQ39" s="222"/>
      <c r="DXR39" s="222"/>
      <c r="DXS39" s="222"/>
      <c r="DXT39" s="222"/>
      <c r="DXU39" s="222"/>
      <c r="DXV39" s="222"/>
      <c r="DXW39" s="222"/>
      <c r="DXX39" s="222"/>
      <c r="DXY39" s="222"/>
      <c r="DXZ39" s="222"/>
      <c r="DYA39" s="222"/>
      <c r="DYB39" s="222"/>
      <c r="DYC39" s="222"/>
      <c r="DYD39" s="222"/>
      <c r="DYE39" s="222"/>
      <c r="DYF39" s="222"/>
      <c r="DYG39" s="222"/>
      <c r="DYH39" s="222"/>
      <c r="DYI39" s="222"/>
      <c r="DYJ39" s="222"/>
      <c r="DYK39" s="222"/>
      <c r="DYL39" s="222"/>
      <c r="DYM39" s="222"/>
      <c r="DYN39" s="222"/>
      <c r="DYO39" s="222"/>
      <c r="DYP39" s="222"/>
      <c r="DYQ39" s="222"/>
      <c r="DYR39" s="222"/>
      <c r="DYS39" s="222"/>
      <c r="DYT39" s="222"/>
      <c r="DYU39" s="222"/>
      <c r="DYV39" s="222"/>
      <c r="DYW39" s="222"/>
      <c r="DYX39" s="222"/>
      <c r="DYY39" s="222"/>
      <c r="DYZ39" s="222"/>
      <c r="DZA39" s="222"/>
      <c r="DZB39" s="222"/>
      <c r="DZC39" s="222"/>
      <c r="DZD39" s="222"/>
      <c r="DZE39" s="222"/>
      <c r="DZF39" s="222"/>
      <c r="DZG39" s="222"/>
      <c r="DZH39" s="222"/>
      <c r="DZI39" s="222"/>
      <c r="DZJ39" s="222"/>
      <c r="DZK39" s="222"/>
      <c r="DZL39" s="222"/>
      <c r="DZM39" s="222"/>
      <c r="DZN39" s="222"/>
      <c r="DZO39" s="222"/>
      <c r="DZP39" s="222"/>
      <c r="DZQ39" s="222"/>
      <c r="DZR39" s="222"/>
      <c r="DZS39" s="222"/>
      <c r="DZT39" s="222"/>
      <c r="DZU39" s="222"/>
      <c r="DZV39" s="222"/>
      <c r="DZW39" s="222"/>
      <c r="DZX39" s="222"/>
      <c r="DZY39" s="222"/>
      <c r="DZZ39" s="222"/>
      <c r="EAA39" s="222"/>
      <c r="EAB39" s="222"/>
      <c r="EAC39" s="222"/>
      <c r="EAD39" s="222"/>
      <c r="EAE39" s="222"/>
      <c r="EAF39" s="222"/>
      <c r="EAG39" s="222"/>
      <c r="EAH39" s="222"/>
      <c r="EAI39" s="222"/>
      <c r="EAJ39" s="222"/>
      <c r="EAK39" s="222"/>
      <c r="EAL39" s="222"/>
      <c r="EAM39" s="222"/>
      <c r="EAN39" s="222"/>
      <c r="EAO39" s="222"/>
      <c r="EAP39" s="222"/>
      <c r="EAQ39" s="222"/>
      <c r="EAR39" s="222"/>
      <c r="EAS39" s="222"/>
      <c r="EAT39" s="222"/>
      <c r="EAU39" s="222"/>
      <c r="EAV39" s="222"/>
      <c r="EAW39" s="222"/>
      <c r="EAX39" s="222"/>
      <c r="EAY39" s="222"/>
      <c r="EAZ39" s="222"/>
      <c r="EBA39" s="222"/>
      <c r="EBB39" s="222"/>
      <c r="EBC39" s="222"/>
      <c r="EBD39" s="222"/>
      <c r="EBE39" s="222"/>
      <c r="EBF39" s="222"/>
      <c r="EBG39" s="222"/>
      <c r="EBH39" s="222"/>
      <c r="EBI39" s="222"/>
      <c r="EBJ39" s="222"/>
      <c r="EBK39" s="222"/>
      <c r="EBL39" s="222"/>
      <c r="EBM39" s="222"/>
      <c r="EBN39" s="222"/>
      <c r="EBO39" s="222"/>
      <c r="EBP39" s="222"/>
      <c r="EBQ39" s="222"/>
      <c r="EBR39" s="222"/>
      <c r="EBS39" s="222"/>
      <c r="EBT39" s="222"/>
      <c r="EBU39" s="222"/>
      <c r="EBV39" s="222"/>
      <c r="EBW39" s="222"/>
      <c r="EBX39" s="222"/>
      <c r="EBY39" s="222"/>
      <c r="EBZ39" s="222"/>
      <c r="ECA39" s="222"/>
      <c r="ECB39" s="222"/>
      <c r="ECC39" s="222"/>
      <c r="ECD39" s="222"/>
      <c r="ECE39" s="222"/>
      <c r="ECF39" s="222"/>
      <c r="ECG39" s="222"/>
      <c r="ECH39" s="222"/>
      <c r="ECI39" s="222"/>
      <c r="ECJ39" s="222"/>
      <c r="ECK39" s="222"/>
      <c r="ECL39" s="222"/>
      <c r="ECM39" s="222"/>
      <c r="ECN39" s="222"/>
      <c r="ECO39" s="222"/>
      <c r="ECP39" s="222"/>
      <c r="ECQ39" s="222"/>
      <c r="ECR39" s="222"/>
      <c r="ECS39" s="222"/>
      <c r="ECT39" s="222"/>
      <c r="ECU39" s="222"/>
      <c r="ECV39" s="222"/>
      <c r="ECW39" s="222"/>
      <c r="ECX39" s="222"/>
      <c r="ECY39" s="222"/>
      <c r="ECZ39" s="222"/>
      <c r="EDA39" s="222"/>
      <c r="EDB39" s="222"/>
      <c r="EDC39" s="222"/>
      <c r="EDD39" s="222"/>
      <c r="EDE39" s="222"/>
      <c r="EDF39" s="222"/>
      <c r="EDG39" s="222"/>
      <c r="EDH39" s="222"/>
      <c r="EDI39" s="222"/>
      <c r="EDJ39" s="222"/>
      <c r="EDK39" s="222"/>
      <c r="EDL39" s="222"/>
      <c r="EDM39" s="222"/>
      <c r="EDN39" s="222"/>
      <c r="EDO39" s="222"/>
      <c r="EDP39" s="222"/>
      <c r="EDQ39" s="222"/>
      <c r="EDR39" s="222"/>
      <c r="EDS39" s="222"/>
      <c r="EDT39" s="222"/>
      <c r="EDU39" s="222"/>
      <c r="EDV39" s="222"/>
      <c r="EDW39" s="222"/>
      <c r="EDX39" s="222"/>
      <c r="EDY39" s="222"/>
      <c r="EDZ39" s="222"/>
      <c r="EEA39" s="222"/>
      <c r="EEB39" s="222"/>
      <c r="EEC39" s="222"/>
      <c r="EED39" s="222"/>
      <c r="EEE39" s="222"/>
      <c r="EEF39" s="222"/>
      <c r="EEG39" s="222"/>
      <c r="EEH39" s="222"/>
      <c r="EEI39" s="222"/>
      <c r="EEJ39" s="222"/>
      <c r="EEK39" s="222"/>
      <c r="EEL39" s="222"/>
      <c r="EEM39" s="222"/>
      <c r="EEN39" s="222"/>
      <c r="EEO39" s="222"/>
      <c r="EEP39" s="222"/>
      <c r="EEQ39" s="222"/>
      <c r="EER39" s="222"/>
      <c r="EES39" s="222"/>
      <c r="EET39" s="222"/>
      <c r="EEU39" s="222"/>
      <c r="EEV39" s="222"/>
      <c r="EEW39" s="222"/>
      <c r="EEX39" s="222"/>
      <c r="EEY39" s="222"/>
      <c r="EEZ39" s="222"/>
      <c r="EFA39" s="222"/>
      <c r="EFB39" s="222"/>
      <c r="EFC39" s="222"/>
      <c r="EFD39" s="222"/>
      <c r="EFE39" s="222"/>
      <c r="EFF39" s="222"/>
      <c r="EFG39" s="222"/>
      <c r="EFH39" s="222"/>
      <c r="EFI39" s="222"/>
      <c r="EFJ39" s="222"/>
      <c r="EFK39" s="222"/>
      <c r="EFL39" s="222"/>
      <c r="EFM39" s="222"/>
      <c r="EFN39" s="222"/>
      <c r="EFO39" s="222"/>
      <c r="EFP39" s="222"/>
      <c r="EFQ39" s="222"/>
      <c r="EFR39" s="222"/>
      <c r="EFS39" s="222"/>
      <c r="EFT39" s="222"/>
      <c r="EFU39" s="222"/>
      <c r="EFV39" s="222"/>
      <c r="EFW39" s="222"/>
      <c r="EFX39" s="222"/>
      <c r="EFY39" s="222"/>
      <c r="EFZ39" s="222"/>
      <c r="EGA39" s="222"/>
      <c r="EGB39" s="222"/>
      <c r="EGC39" s="222"/>
      <c r="EGD39" s="222"/>
      <c r="EGE39" s="222"/>
      <c r="EGF39" s="222"/>
      <c r="EGG39" s="222"/>
      <c r="EGH39" s="222"/>
      <c r="EGI39" s="222"/>
      <c r="EGJ39" s="222"/>
      <c r="EGK39" s="222"/>
      <c r="EGL39" s="222"/>
      <c r="EGM39" s="222"/>
      <c r="EGN39" s="222"/>
      <c r="EGO39" s="222"/>
      <c r="EGP39" s="222"/>
      <c r="EGQ39" s="222"/>
      <c r="EGR39" s="222"/>
      <c r="EGS39" s="222"/>
      <c r="EGT39" s="222"/>
      <c r="EGU39" s="222"/>
      <c r="EGV39" s="222"/>
      <c r="EGW39" s="222"/>
      <c r="EGX39" s="222"/>
      <c r="EGY39" s="222"/>
      <c r="EGZ39" s="222"/>
      <c r="EHA39" s="222"/>
      <c r="EHB39" s="222"/>
      <c r="EHC39" s="222"/>
      <c r="EHD39" s="222"/>
      <c r="EHE39" s="222"/>
      <c r="EHF39" s="222"/>
      <c r="EHG39" s="222"/>
      <c r="EHH39" s="222"/>
      <c r="EHI39" s="222"/>
      <c r="EHJ39" s="222"/>
      <c r="EHK39" s="222"/>
      <c r="EHL39" s="222"/>
      <c r="EHM39" s="222"/>
      <c r="EHN39" s="222"/>
      <c r="EHO39" s="222"/>
      <c r="EHP39" s="222"/>
      <c r="EHQ39" s="222"/>
      <c r="EHR39" s="222"/>
      <c r="EHS39" s="222"/>
      <c r="EHT39" s="222"/>
      <c r="EHU39" s="222"/>
      <c r="EHV39" s="222"/>
      <c r="EHW39" s="222"/>
      <c r="EHX39" s="222"/>
      <c r="EHY39" s="222"/>
      <c r="EHZ39" s="222"/>
      <c r="EIA39" s="222"/>
      <c r="EIB39" s="222"/>
      <c r="EIC39" s="222"/>
      <c r="EID39" s="222"/>
      <c r="EIE39" s="222"/>
      <c r="EIF39" s="222"/>
      <c r="EIG39" s="222"/>
      <c r="EIH39" s="222"/>
      <c r="EII39" s="222"/>
      <c r="EIJ39" s="222"/>
      <c r="EIK39" s="222"/>
      <c r="EIL39" s="222"/>
      <c r="EIM39" s="222"/>
      <c r="EIN39" s="222"/>
      <c r="EIO39" s="222"/>
      <c r="EIP39" s="222"/>
      <c r="EIQ39" s="222"/>
      <c r="EIR39" s="222"/>
      <c r="EIS39" s="222"/>
      <c r="EIT39" s="222"/>
      <c r="EIU39" s="222"/>
      <c r="EIV39" s="222"/>
      <c r="EIW39" s="222"/>
      <c r="EIX39" s="222"/>
      <c r="EIY39" s="222"/>
      <c r="EIZ39" s="222"/>
      <c r="EJA39" s="222"/>
      <c r="EJB39" s="222"/>
      <c r="EJC39" s="222"/>
      <c r="EJD39" s="222"/>
      <c r="EJE39" s="222"/>
      <c r="EJF39" s="222"/>
      <c r="EJG39" s="222"/>
      <c r="EJH39" s="222"/>
      <c r="EJI39" s="222"/>
      <c r="EJJ39" s="222"/>
      <c r="EJK39" s="222"/>
      <c r="EJL39" s="222"/>
      <c r="EJM39" s="222"/>
      <c r="EJN39" s="222"/>
      <c r="EJO39" s="222"/>
      <c r="EJP39" s="222"/>
      <c r="EJQ39" s="222"/>
      <c r="EJR39" s="222"/>
      <c r="EJS39" s="222"/>
      <c r="EJT39" s="222"/>
      <c r="EJU39" s="222"/>
      <c r="EJV39" s="222"/>
      <c r="EJW39" s="222"/>
      <c r="EJX39" s="222"/>
      <c r="EJY39" s="222"/>
      <c r="EJZ39" s="222"/>
      <c r="EKA39" s="222"/>
      <c r="EKB39" s="222"/>
      <c r="EKC39" s="222"/>
      <c r="EKD39" s="222"/>
      <c r="EKE39" s="222"/>
      <c r="EKF39" s="222"/>
      <c r="EKG39" s="222"/>
      <c r="EKH39" s="222"/>
      <c r="EKI39" s="222"/>
      <c r="EKJ39" s="222"/>
      <c r="EKK39" s="222"/>
      <c r="EKL39" s="222"/>
      <c r="EKM39" s="222"/>
      <c r="EKN39" s="222"/>
      <c r="EKO39" s="222"/>
      <c r="EKP39" s="222"/>
      <c r="EKQ39" s="222"/>
      <c r="EKR39" s="222"/>
      <c r="EKS39" s="222"/>
      <c r="EKT39" s="222"/>
      <c r="EKU39" s="222"/>
      <c r="EKV39" s="222"/>
      <c r="EKW39" s="222"/>
      <c r="EKX39" s="222"/>
      <c r="EKY39" s="222"/>
      <c r="EKZ39" s="222"/>
      <c r="ELA39" s="222"/>
      <c r="ELB39" s="222"/>
      <c r="ELC39" s="222"/>
      <c r="ELD39" s="222"/>
      <c r="ELE39" s="222"/>
      <c r="ELF39" s="222"/>
      <c r="ELG39" s="222"/>
      <c r="ELH39" s="222"/>
      <c r="ELI39" s="222"/>
      <c r="ELJ39" s="222"/>
      <c r="ELK39" s="222"/>
      <c r="ELL39" s="222"/>
      <c r="ELM39" s="222"/>
      <c r="ELN39" s="222"/>
      <c r="ELO39" s="222"/>
      <c r="ELP39" s="222"/>
      <c r="ELQ39" s="222"/>
      <c r="ELR39" s="222"/>
      <c r="ELS39" s="222"/>
      <c r="ELT39" s="222"/>
      <c r="ELU39" s="222"/>
      <c r="ELV39" s="222"/>
      <c r="ELW39" s="222"/>
      <c r="ELX39" s="222"/>
      <c r="ELY39" s="222"/>
      <c r="ELZ39" s="222"/>
      <c r="EMA39" s="222"/>
      <c r="EMB39" s="222"/>
      <c r="EMC39" s="222"/>
      <c r="EMD39" s="222"/>
      <c r="EME39" s="222"/>
      <c r="EMF39" s="222"/>
      <c r="EMG39" s="222"/>
      <c r="EMH39" s="222"/>
      <c r="EMI39" s="222"/>
      <c r="EMJ39" s="222"/>
      <c r="EMK39" s="222"/>
      <c r="EML39" s="222"/>
      <c r="EMM39" s="222"/>
      <c r="EMN39" s="222"/>
      <c r="EMO39" s="222"/>
      <c r="EMP39" s="222"/>
      <c r="EMQ39" s="222"/>
      <c r="EMR39" s="222"/>
      <c r="EMS39" s="222"/>
      <c r="EMT39" s="222"/>
      <c r="EMU39" s="222"/>
      <c r="EMV39" s="222"/>
      <c r="EMW39" s="222"/>
      <c r="EMX39" s="222"/>
      <c r="EMY39" s="222"/>
      <c r="EMZ39" s="222"/>
      <c r="ENA39" s="222"/>
      <c r="ENB39" s="222"/>
      <c r="ENC39" s="222"/>
      <c r="END39" s="222"/>
      <c r="ENE39" s="222"/>
      <c r="ENF39" s="222"/>
      <c r="ENG39" s="222"/>
      <c r="ENH39" s="222"/>
      <c r="ENI39" s="222"/>
      <c r="ENJ39" s="222"/>
      <c r="ENK39" s="222"/>
      <c r="ENL39" s="222"/>
      <c r="ENM39" s="222"/>
      <c r="ENN39" s="222"/>
      <c r="ENO39" s="222"/>
      <c r="ENP39" s="222"/>
      <c r="ENQ39" s="222"/>
      <c r="ENR39" s="222"/>
      <c r="ENS39" s="222"/>
      <c r="ENT39" s="222"/>
      <c r="ENU39" s="222"/>
      <c r="ENV39" s="222"/>
      <c r="ENW39" s="222"/>
      <c r="ENX39" s="222"/>
      <c r="ENY39" s="222"/>
      <c r="ENZ39" s="222"/>
      <c r="EOA39" s="222"/>
      <c r="EOB39" s="222"/>
      <c r="EOC39" s="222"/>
      <c r="EOD39" s="222"/>
      <c r="EOE39" s="222"/>
      <c r="EOF39" s="222"/>
      <c r="EOG39" s="222"/>
      <c r="EOH39" s="222"/>
      <c r="EOI39" s="222"/>
      <c r="EOJ39" s="222"/>
      <c r="EOK39" s="222"/>
      <c r="EOL39" s="222"/>
      <c r="EOM39" s="222"/>
      <c r="EON39" s="222"/>
      <c r="EOO39" s="222"/>
      <c r="EOP39" s="222"/>
      <c r="EOQ39" s="222"/>
      <c r="EOR39" s="222"/>
      <c r="EOS39" s="222"/>
      <c r="EOT39" s="222"/>
      <c r="EOU39" s="222"/>
      <c r="EOV39" s="222"/>
      <c r="EOW39" s="222"/>
      <c r="EOX39" s="222"/>
      <c r="EOY39" s="222"/>
      <c r="EOZ39" s="222"/>
      <c r="EPA39" s="222"/>
      <c r="EPB39" s="222"/>
      <c r="EPC39" s="222"/>
      <c r="EPD39" s="222"/>
      <c r="EPE39" s="222"/>
      <c r="EPF39" s="222"/>
      <c r="EPG39" s="222"/>
      <c r="EPH39" s="222"/>
      <c r="EPI39" s="222"/>
      <c r="EPJ39" s="222"/>
      <c r="EPK39" s="222"/>
      <c r="EPL39" s="222"/>
      <c r="EPM39" s="222"/>
      <c r="EPN39" s="222"/>
      <c r="EPO39" s="222"/>
      <c r="EPP39" s="222"/>
      <c r="EPQ39" s="222"/>
      <c r="EPR39" s="222"/>
      <c r="EPS39" s="222"/>
      <c r="EPT39" s="222"/>
      <c r="EPU39" s="222"/>
      <c r="EPV39" s="222"/>
      <c r="EPW39" s="222"/>
      <c r="EPX39" s="222"/>
      <c r="EPY39" s="222"/>
      <c r="EPZ39" s="222"/>
      <c r="EQA39" s="222"/>
      <c r="EQB39" s="222"/>
      <c r="EQC39" s="222"/>
      <c r="EQD39" s="222"/>
      <c r="EQE39" s="222"/>
      <c r="EQF39" s="222"/>
      <c r="EQG39" s="222"/>
      <c r="EQH39" s="222"/>
      <c r="EQI39" s="222"/>
      <c r="EQJ39" s="222"/>
      <c r="EQK39" s="222"/>
      <c r="EQL39" s="222"/>
      <c r="EQM39" s="222"/>
      <c r="EQN39" s="222"/>
      <c r="EQO39" s="222"/>
      <c r="EQP39" s="222"/>
      <c r="EQQ39" s="222"/>
      <c r="EQR39" s="222"/>
      <c r="EQS39" s="222"/>
      <c r="EQT39" s="222"/>
      <c r="EQU39" s="222"/>
      <c r="EQV39" s="222"/>
      <c r="EQW39" s="222"/>
      <c r="EQX39" s="222"/>
      <c r="EQY39" s="222"/>
      <c r="EQZ39" s="222"/>
      <c r="ERA39" s="222"/>
      <c r="ERB39" s="222"/>
      <c r="ERC39" s="222"/>
      <c r="ERD39" s="222"/>
      <c r="ERE39" s="222"/>
      <c r="ERF39" s="222"/>
      <c r="ERG39" s="222"/>
      <c r="ERH39" s="222"/>
      <c r="ERI39" s="222"/>
      <c r="ERJ39" s="222"/>
      <c r="ERK39" s="222"/>
      <c r="ERL39" s="222"/>
      <c r="ERM39" s="222"/>
      <c r="ERN39" s="222"/>
      <c r="ERO39" s="222"/>
      <c r="ERP39" s="222"/>
      <c r="ERQ39" s="222"/>
      <c r="ERR39" s="222"/>
      <c r="ERS39" s="222"/>
      <c r="ERT39" s="222"/>
      <c r="ERU39" s="222"/>
      <c r="ERV39" s="222"/>
      <c r="ERW39" s="222"/>
      <c r="ERX39" s="222"/>
      <c r="ERY39" s="222"/>
      <c r="ERZ39" s="222"/>
      <c r="ESA39" s="222"/>
      <c r="ESB39" s="222"/>
      <c r="ESC39" s="222"/>
      <c r="ESD39" s="222"/>
      <c r="ESE39" s="222"/>
      <c r="ESF39" s="222"/>
      <c r="ESG39" s="222"/>
      <c r="ESH39" s="222"/>
      <c r="ESI39" s="222"/>
      <c r="ESJ39" s="222"/>
      <c r="ESK39" s="222"/>
      <c r="ESL39" s="222"/>
      <c r="ESM39" s="222"/>
      <c r="ESN39" s="222"/>
      <c r="ESO39" s="222"/>
      <c r="ESP39" s="222"/>
      <c r="ESQ39" s="222"/>
      <c r="ESR39" s="222"/>
      <c r="ESS39" s="222"/>
      <c r="EST39" s="222"/>
      <c r="ESU39" s="222"/>
      <c r="ESV39" s="222"/>
      <c r="ESW39" s="222"/>
      <c r="ESX39" s="222"/>
      <c r="ESY39" s="222"/>
      <c r="ESZ39" s="222"/>
      <c r="ETA39" s="222"/>
      <c r="ETB39" s="222"/>
      <c r="ETC39" s="222"/>
      <c r="ETD39" s="222"/>
      <c r="ETE39" s="222"/>
      <c r="ETF39" s="222"/>
      <c r="ETG39" s="222"/>
      <c r="ETH39" s="222"/>
      <c r="ETI39" s="222"/>
      <c r="ETJ39" s="222"/>
      <c r="ETK39" s="222"/>
      <c r="ETL39" s="222"/>
      <c r="ETM39" s="222"/>
      <c r="ETN39" s="222"/>
      <c r="ETO39" s="222"/>
      <c r="ETP39" s="222"/>
      <c r="ETQ39" s="222"/>
      <c r="ETR39" s="222"/>
      <c r="ETS39" s="222"/>
      <c r="ETT39" s="222"/>
      <c r="ETU39" s="222"/>
      <c r="ETV39" s="222"/>
      <c r="ETW39" s="222"/>
      <c r="ETX39" s="222"/>
      <c r="ETY39" s="222"/>
      <c r="ETZ39" s="222"/>
      <c r="EUA39" s="222"/>
      <c r="EUB39" s="222"/>
      <c r="EUC39" s="222"/>
      <c r="EUD39" s="222"/>
      <c r="EUE39" s="222"/>
      <c r="EUF39" s="222"/>
      <c r="EUG39" s="222"/>
      <c r="EUH39" s="222"/>
      <c r="EUI39" s="222"/>
      <c r="EUJ39" s="222"/>
      <c r="EUK39" s="222"/>
      <c r="EUL39" s="222"/>
      <c r="EUM39" s="222"/>
      <c r="EUN39" s="222"/>
      <c r="EUO39" s="222"/>
      <c r="EUP39" s="222"/>
      <c r="EUQ39" s="222"/>
      <c r="EUR39" s="222"/>
      <c r="EUS39" s="222"/>
      <c r="EUT39" s="222"/>
      <c r="EUU39" s="222"/>
      <c r="EUV39" s="222"/>
      <c r="EUW39" s="222"/>
      <c r="EUX39" s="222"/>
      <c r="EUY39" s="222"/>
      <c r="EUZ39" s="222"/>
      <c r="EVA39" s="222"/>
      <c r="EVB39" s="222"/>
      <c r="EVC39" s="222"/>
      <c r="EVD39" s="222"/>
      <c r="EVE39" s="222"/>
      <c r="EVF39" s="222"/>
      <c r="EVG39" s="222"/>
      <c r="EVH39" s="222"/>
      <c r="EVI39" s="222"/>
      <c r="EVJ39" s="222"/>
      <c r="EVK39" s="222"/>
      <c r="EVL39" s="222"/>
      <c r="EVM39" s="222"/>
      <c r="EVN39" s="222"/>
      <c r="EVO39" s="222"/>
      <c r="EVP39" s="222"/>
      <c r="EVQ39" s="222"/>
      <c r="EVR39" s="222"/>
      <c r="EVS39" s="222"/>
      <c r="EVT39" s="222"/>
      <c r="EVU39" s="222"/>
      <c r="EVV39" s="222"/>
      <c r="EVW39" s="222"/>
      <c r="EVX39" s="222"/>
      <c r="EVY39" s="222"/>
      <c r="EVZ39" s="222"/>
      <c r="EWA39" s="222"/>
      <c r="EWB39" s="222"/>
      <c r="EWC39" s="222"/>
      <c r="EWD39" s="222"/>
      <c r="EWE39" s="222"/>
      <c r="EWF39" s="222"/>
      <c r="EWG39" s="222"/>
      <c r="EWH39" s="222"/>
      <c r="EWI39" s="222"/>
      <c r="EWJ39" s="222"/>
      <c r="EWK39" s="222"/>
      <c r="EWL39" s="222"/>
      <c r="EWM39" s="222"/>
      <c r="EWN39" s="222"/>
      <c r="EWO39" s="222"/>
      <c r="EWP39" s="222"/>
      <c r="EWQ39" s="222"/>
      <c r="EWR39" s="222"/>
      <c r="EWS39" s="222"/>
      <c r="EWT39" s="222"/>
      <c r="EWU39" s="222"/>
      <c r="EWV39" s="222"/>
      <c r="EWW39" s="222"/>
      <c r="EWX39" s="222"/>
      <c r="EWY39" s="222"/>
      <c r="EWZ39" s="222"/>
      <c r="EXA39" s="222"/>
      <c r="EXB39" s="222"/>
      <c r="EXC39" s="222"/>
      <c r="EXD39" s="222"/>
      <c r="EXE39" s="222"/>
      <c r="EXF39" s="222"/>
      <c r="EXG39" s="222"/>
      <c r="EXH39" s="222"/>
      <c r="EXI39" s="222"/>
      <c r="EXJ39" s="222"/>
      <c r="EXK39" s="222"/>
      <c r="EXL39" s="222"/>
      <c r="EXM39" s="222"/>
      <c r="EXN39" s="222"/>
      <c r="EXO39" s="222"/>
      <c r="EXP39" s="222"/>
      <c r="EXQ39" s="222"/>
      <c r="EXR39" s="222"/>
      <c r="EXS39" s="222"/>
      <c r="EXT39" s="222"/>
      <c r="EXU39" s="222"/>
      <c r="EXV39" s="222"/>
      <c r="EXW39" s="222"/>
      <c r="EXX39" s="222"/>
      <c r="EXY39" s="222"/>
      <c r="EXZ39" s="222"/>
      <c r="EYA39" s="222"/>
      <c r="EYB39" s="222"/>
      <c r="EYC39" s="222"/>
      <c r="EYD39" s="222"/>
      <c r="EYE39" s="222"/>
      <c r="EYF39" s="222"/>
      <c r="EYG39" s="222"/>
      <c r="EYH39" s="222"/>
      <c r="EYI39" s="222"/>
      <c r="EYJ39" s="222"/>
      <c r="EYK39" s="222"/>
      <c r="EYL39" s="222"/>
      <c r="EYM39" s="222"/>
      <c r="EYN39" s="222"/>
      <c r="EYO39" s="222"/>
      <c r="EYP39" s="222"/>
      <c r="EYQ39" s="222"/>
      <c r="EYR39" s="222"/>
      <c r="EYS39" s="222"/>
      <c r="EYT39" s="222"/>
      <c r="EYU39" s="222"/>
      <c r="EYV39" s="222"/>
      <c r="EYW39" s="222"/>
      <c r="EYX39" s="222"/>
      <c r="EYY39" s="222"/>
      <c r="EYZ39" s="222"/>
      <c r="EZA39" s="222"/>
      <c r="EZB39" s="222"/>
      <c r="EZC39" s="222"/>
      <c r="EZD39" s="222"/>
      <c r="EZE39" s="222"/>
      <c r="EZF39" s="222"/>
      <c r="EZG39" s="222"/>
      <c r="EZH39" s="222"/>
      <c r="EZI39" s="222"/>
      <c r="EZJ39" s="222"/>
      <c r="EZK39" s="222"/>
      <c r="EZL39" s="222"/>
      <c r="EZM39" s="222"/>
      <c r="EZN39" s="222"/>
      <c r="EZO39" s="222"/>
      <c r="EZP39" s="222"/>
      <c r="EZQ39" s="222"/>
      <c r="EZR39" s="222"/>
      <c r="EZS39" s="222"/>
      <c r="EZT39" s="222"/>
      <c r="EZU39" s="222"/>
      <c r="EZV39" s="222"/>
      <c r="EZW39" s="222"/>
      <c r="EZX39" s="222"/>
      <c r="EZY39" s="222"/>
      <c r="EZZ39" s="222"/>
      <c r="FAA39" s="222"/>
      <c r="FAB39" s="222"/>
      <c r="FAC39" s="222"/>
      <c r="FAD39" s="222"/>
      <c r="FAE39" s="222"/>
      <c r="FAF39" s="222"/>
      <c r="FAG39" s="222"/>
      <c r="FAH39" s="222"/>
      <c r="FAI39" s="222"/>
      <c r="FAJ39" s="222"/>
      <c r="FAK39" s="222"/>
      <c r="FAL39" s="222"/>
      <c r="FAM39" s="222"/>
      <c r="FAN39" s="222"/>
      <c r="FAO39" s="222"/>
      <c r="FAP39" s="222"/>
      <c r="FAQ39" s="222"/>
      <c r="FAR39" s="222"/>
      <c r="FAS39" s="222"/>
      <c r="FAT39" s="222"/>
      <c r="FAU39" s="222"/>
      <c r="FAV39" s="222"/>
      <c r="FAW39" s="222"/>
      <c r="FAX39" s="222"/>
      <c r="FAY39" s="222"/>
      <c r="FAZ39" s="222"/>
      <c r="FBA39" s="222"/>
      <c r="FBB39" s="222"/>
      <c r="FBC39" s="222"/>
      <c r="FBD39" s="222"/>
      <c r="FBE39" s="222"/>
      <c r="FBF39" s="222"/>
      <c r="FBG39" s="222"/>
      <c r="FBH39" s="222"/>
      <c r="FBI39" s="222"/>
      <c r="FBJ39" s="222"/>
      <c r="FBK39" s="222"/>
      <c r="FBL39" s="222"/>
      <c r="FBM39" s="222"/>
      <c r="FBN39" s="222"/>
      <c r="FBO39" s="222"/>
      <c r="FBP39" s="222"/>
      <c r="FBQ39" s="222"/>
      <c r="FBR39" s="222"/>
      <c r="FBS39" s="222"/>
      <c r="FBT39" s="222"/>
      <c r="FBU39" s="222"/>
      <c r="FBV39" s="222"/>
      <c r="FBW39" s="222"/>
      <c r="FBX39" s="222"/>
      <c r="FBY39" s="222"/>
      <c r="FBZ39" s="222"/>
      <c r="FCA39" s="222"/>
      <c r="FCB39" s="222"/>
      <c r="FCC39" s="222"/>
      <c r="FCD39" s="222"/>
      <c r="FCE39" s="222"/>
      <c r="FCF39" s="222"/>
      <c r="FCG39" s="222"/>
      <c r="FCH39" s="222"/>
      <c r="FCI39" s="222"/>
      <c r="FCJ39" s="222"/>
      <c r="FCK39" s="222"/>
      <c r="FCL39" s="222"/>
      <c r="FCM39" s="222"/>
      <c r="FCN39" s="222"/>
      <c r="FCO39" s="222"/>
      <c r="FCP39" s="222"/>
      <c r="FCQ39" s="222"/>
      <c r="FCR39" s="222"/>
      <c r="FCS39" s="222"/>
      <c r="FCT39" s="222"/>
      <c r="FCU39" s="222"/>
      <c r="FCV39" s="222"/>
      <c r="FCW39" s="222"/>
      <c r="FCX39" s="222"/>
      <c r="FCY39" s="222"/>
      <c r="FCZ39" s="222"/>
      <c r="FDA39" s="222"/>
      <c r="FDB39" s="222"/>
      <c r="FDC39" s="222"/>
      <c r="FDD39" s="222"/>
      <c r="FDE39" s="222"/>
      <c r="FDF39" s="222"/>
      <c r="FDG39" s="222"/>
      <c r="FDH39" s="222"/>
      <c r="FDI39" s="222"/>
      <c r="FDJ39" s="222"/>
      <c r="FDK39" s="222"/>
      <c r="FDL39" s="222"/>
      <c r="FDM39" s="222"/>
      <c r="FDN39" s="222"/>
      <c r="FDO39" s="222"/>
      <c r="FDP39" s="222"/>
      <c r="FDQ39" s="222"/>
      <c r="FDR39" s="222"/>
      <c r="FDS39" s="222"/>
      <c r="FDT39" s="222"/>
      <c r="FDU39" s="222"/>
      <c r="FDV39" s="222"/>
      <c r="FDW39" s="222"/>
      <c r="FDX39" s="222"/>
      <c r="FDY39" s="222"/>
      <c r="FDZ39" s="222"/>
      <c r="FEA39" s="222"/>
      <c r="FEB39" s="222"/>
      <c r="FEC39" s="222"/>
      <c r="FED39" s="222"/>
      <c r="FEE39" s="222"/>
      <c r="FEF39" s="222"/>
      <c r="FEG39" s="222"/>
      <c r="FEH39" s="222"/>
      <c r="FEI39" s="222"/>
      <c r="FEJ39" s="222"/>
      <c r="FEK39" s="222"/>
      <c r="FEL39" s="222"/>
      <c r="FEM39" s="222"/>
      <c r="FEN39" s="222"/>
      <c r="FEO39" s="222"/>
      <c r="FEP39" s="222"/>
      <c r="FEQ39" s="222"/>
      <c r="FER39" s="222"/>
      <c r="FES39" s="222"/>
      <c r="FET39" s="222"/>
      <c r="FEU39" s="222"/>
      <c r="FEV39" s="222"/>
      <c r="FEW39" s="222"/>
      <c r="FEX39" s="222"/>
      <c r="FEY39" s="222"/>
      <c r="FEZ39" s="222"/>
      <c r="FFA39" s="222"/>
      <c r="FFB39" s="222"/>
      <c r="FFC39" s="222"/>
      <c r="FFD39" s="222"/>
      <c r="FFE39" s="222"/>
      <c r="FFF39" s="222"/>
      <c r="FFG39" s="222"/>
      <c r="FFH39" s="222"/>
      <c r="FFI39" s="222"/>
      <c r="FFJ39" s="222"/>
      <c r="FFK39" s="222"/>
      <c r="FFL39" s="222"/>
      <c r="FFM39" s="222"/>
      <c r="FFN39" s="222"/>
      <c r="FFO39" s="222"/>
      <c r="FFP39" s="222"/>
      <c r="FFQ39" s="222"/>
      <c r="FFR39" s="222"/>
      <c r="FFS39" s="222"/>
      <c r="FFT39" s="222"/>
      <c r="FFU39" s="222"/>
      <c r="FFV39" s="222"/>
      <c r="FFW39" s="222"/>
      <c r="FFX39" s="222"/>
      <c r="FFY39" s="222"/>
      <c r="FFZ39" s="222"/>
      <c r="FGA39" s="222"/>
      <c r="FGB39" s="222"/>
      <c r="FGC39" s="222"/>
      <c r="FGD39" s="222"/>
      <c r="FGE39" s="222"/>
      <c r="FGF39" s="222"/>
      <c r="FGG39" s="222"/>
      <c r="FGH39" s="222"/>
      <c r="FGI39" s="222"/>
      <c r="FGJ39" s="222"/>
      <c r="FGK39" s="222"/>
      <c r="FGL39" s="222"/>
      <c r="FGM39" s="222"/>
      <c r="FGN39" s="222"/>
      <c r="FGO39" s="222"/>
      <c r="FGP39" s="222"/>
      <c r="FGQ39" s="222"/>
      <c r="FGR39" s="222"/>
      <c r="FGS39" s="222"/>
      <c r="FGT39" s="222"/>
      <c r="FGU39" s="222"/>
      <c r="FGV39" s="222"/>
      <c r="FGW39" s="222"/>
      <c r="FGX39" s="222"/>
      <c r="FGY39" s="222"/>
      <c r="FGZ39" s="222"/>
      <c r="FHA39" s="222"/>
      <c r="FHB39" s="222"/>
      <c r="FHC39" s="222"/>
      <c r="FHD39" s="222"/>
      <c r="FHE39" s="222"/>
      <c r="FHF39" s="222"/>
      <c r="FHG39" s="222"/>
      <c r="FHH39" s="222"/>
      <c r="FHI39" s="222"/>
      <c r="FHJ39" s="222"/>
      <c r="FHK39" s="222"/>
      <c r="FHL39" s="222"/>
      <c r="FHM39" s="222"/>
      <c r="FHN39" s="222"/>
      <c r="FHO39" s="222"/>
      <c r="FHP39" s="222"/>
      <c r="FHQ39" s="222"/>
      <c r="FHR39" s="222"/>
      <c r="FHS39" s="222"/>
      <c r="FHT39" s="222"/>
      <c r="FHU39" s="222"/>
      <c r="FHV39" s="222"/>
      <c r="FHW39" s="222"/>
      <c r="FHX39" s="222"/>
      <c r="FHY39" s="222"/>
      <c r="FHZ39" s="222"/>
      <c r="FIA39" s="222"/>
      <c r="FIB39" s="222"/>
      <c r="FIC39" s="222"/>
      <c r="FID39" s="222"/>
      <c r="FIE39" s="222"/>
      <c r="FIF39" s="222"/>
      <c r="FIG39" s="222"/>
      <c r="FIH39" s="222"/>
      <c r="FII39" s="222"/>
      <c r="FIJ39" s="222"/>
      <c r="FIK39" s="222"/>
      <c r="FIL39" s="222"/>
      <c r="FIM39" s="222"/>
      <c r="FIN39" s="222"/>
      <c r="FIO39" s="222"/>
      <c r="FIP39" s="222"/>
      <c r="FIQ39" s="222"/>
      <c r="FIR39" s="222"/>
      <c r="FIS39" s="222"/>
      <c r="FIT39" s="222"/>
      <c r="FIU39" s="222"/>
      <c r="FIV39" s="222"/>
      <c r="FIW39" s="222"/>
      <c r="FIX39" s="222"/>
      <c r="FIY39" s="222"/>
      <c r="FIZ39" s="222"/>
      <c r="FJA39" s="222"/>
      <c r="FJB39" s="222"/>
      <c r="FJC39" s="222"/>
      <c r="FJD39" s="222"/>
      <c r="FJE39" s="222"/>
      <c r="FJF39" s="222"/>
      <c r="FJG39" s="222"/>
      <c r="FJH39" s="222"/>
      <c r="FJI39" s="222"/>
      <c r="FJJ39" s="222"/>
      <c r="FJK39" s="222"/>
      <c r="FJL39" s="222"/>
      <c r="FJM39" s="222"/>
      <c r="FJN39" s="222"/>
      <c r="FJO39" s="222"/>
      <c r="FJP39" s="222"/>
      <c r="FJQ39" s="222"/>
      <c r="FJR39" s="222"/>
      <c r="FJS39" s="222"/>
      <c r="FJT39" s="222"/>
      <c r="FJU39" s="222"/>
      <c r="FJV39" s="222"/>
      <c r="FJW39" s="222"/>
      <c r="FJX39" s="222"/>
      <c r="FJY39" s="222"/>
      <c r="FJZ39" s="222"/>
      <c r="FKA39" s="222"/>
      <c r="FKB39" s="222"/>
      <c r="FKC39" s="222"/>
      <c r="FKD39" s="222"/>
      <c r="FKE39" s="222"/>
      <c r="FKF39" s="222"/>
      <c r="FKG39" s="222"/>
      <c r="FKH39" s="222"/>
      <c r="FKI39" s="222"/>
      <c r="FKJ39" s="222"/>
      <c r="FKK39" s="222"/>
      <c r="FKL39" s="222"/>
      <c r="FKM39" s="222"/>
      <c r="FKN39" s="222"/>
      <c r="FKO39" s="222"/>
      <c r="FKP39" s="222"/>
      <c r="FKQ39" s="222"/>
      <c r="FKR39" s="222"/>
      <c r="FKS39" s="222"/>
      <c r="FKT39" s="222"/>
      <c r="FKU39" s="222"/>
      <c r="FKV39" s="222"/>
      <c r="FKW39" s="222"/>
      <c r="FKX39" s="222"/>
      <c r="FKY39" s="222"/>
      <c r="FKZ39" s="222"/>
      <c r="FLA39" s="222"/>
      <c r="FLB39" s="222"/>
      <c r="FLC39" s="222"/>
      <c r="FLD39" s="222"/>
      <c r="FLE39" s="222"/>
      <c r="FLF39" s="222"/>
      <c r="FLG39" s="222"/>
      <c r="FLH39" s="222"/>
      <c r="FLI39" s="222"/>
      <c r="FLJ39" s="222"/>
      <c r="FLK39" s="222"/>
      <c r="FLL39" s="222"/>
      <c r="FLM39" s="222"/>
      <c r="FLN39" s="222"/>
      <c r="FLO39" s="222"/>
      <c r="FLP39" s="222"/>
      <c r="FLQ39" s="222"/>
      <c r="FLR39" s="222"/>
      <c r="FLS39" s="222"/>
      <c r="FLT39" s="222"/>
      <c r="FLU39" s="222"/>
      <c r="FLV39" s="222"/>
      <c r="FLW39" s="222"/>
      <c r="FLX39" s="222"/>
      <c r="FLY39" s="222"/>
      <c r="FLZ39" s="222"/>
      <c r="FMA39" s="222"/>
      <c r="FMB39" s="222"/>
      <c r="FMC39" s="222"/>
      <c r="FMD39" s="222"/>
      <c r="FME39" s="222"/>
      <c r="FMF39" s="222"/>
      <c r="FMG39" s="222"/>
      <c r="FMH39" s="222"/>
      <c r="FMI39" s="222"/>
      <c r="FMJ39" s="222"/>
      <c r="FMK39" s="222"/>
      <c r="FML39" s="222"/>
      <c r="FMM39" s="222"/>
      <c r="FMN39" s="222"/>
      <c r="FMO39" s="222"/>
      <c r="FMP39" s="222"/>
      <c r="FMQ39" s="222"/>
      <c r="FMR39" s="222"/>
      <c r="FMS39" s="222"/>
      <c r="FMT39" s="222"/>
      <c r="FMU39" s="222"/>
      <c r="FMV39" s="222"/>
      <c r="FMW39" s="222"/>
      <c r="FMX39" s="222"/>
      <c r="FMY39" s="222"/>
      <c r="FMZ39" s="222"/>
      <c r="FNA39" s="222"/>
      <c r="FNB39" s="222"/>
      <c r="FNC39" s="222"/>
      <c r="FND39" s="222"/>
      <c r="FNE39" s="222"/>
      <c r="FNF39" s="222"/>
      <c r="FNG39" s="222"/>
      <c r="FNH39" s="222"/>
      <c r="FNI39" s="222"/>
      <c r="FNJ39" s="222"/>
      <c r="FNK39" s="222"/>
      <c r="FNL39" s="222"/>
      <c r="FNM39" s="222"/>
      <c r="FNN39" s="222"/>
      <c r="FNO39" s="222"/>
      <c r="FNP39" s="222"/>
      <c r="FNQ39" s="222"/>
      <c r="FNR39" s="222"/>
      <c r="FNS39" s="222"/>
      <c r="FNT39" s="222"/>
      <c r="FNU39" s="222"/>
      <c r="FNV39" s="222"/>
      <c r="FNW39" s="222"/>
      <c r="FNX39" s="222"/>
      <c r="FNY39" s="222"/>
      <c r="FNZ39" s="222"/>
      <c r="FOA39" s="222"/>
      <c r="FOB39" s="222"/>
      <c r="FOC39" s="222"/>
      <c r="FOD39" s="222"/>
      <c r="FOE39" s="222"/>
      <c r="FOF39" s="222"/>
      <c r="FOG39" s="222"/>
      <c r="FOH39" s="222"/>
      <c r="FOI39" s="222"/>
      <c r="FOJ39" s="222"/>
      <c r="FOK39" s="222"/>
      <c r="FOL39" s="222"/>
      <c r="FOM39" s="222"/>
      <c r="FON39" s="222"/>
      <c r="FOO39" s="222"/>
      <c r="FOP39" s="222"/>
      <c r="FOQ39" s="222"/>
      <c r="FOR39" s="222"/>
      <c r="FOS39" s="222"/>
      <c r="FOT39" s="222"/>
      <c r="FOU39" s="222"/>
      <c r="FOV39" s="222"/>
      <c r="FOW39" s="222"/>
      <c r="FOX39" s="222"/>
      <c r="FOY39" s="222"/>
      <c r="FOZ39" s="222"/>
      <c r="FPA39" s="222"/>
      <c r="FPB39" s="222"/>
      <c r="FPC39" s="222"/>
      <c r="FPD39" s="222"/>
      <c r="FPE39" s="222"/>
      <c r="FPF39" s="222"/>
      <c r="FPG39" s="222"/>
      <c r="FPH39" s="222"/>
      <c r="FPI39" s="222"/>
      <c r="FPJ39" s="222"/>
      <c r="FPK39" s="222"/>
      <c r="FPL39" s="222"/>
      <c r="FPM39" s="222"/>
      <c r="FPN39" s="222"/>
      <c r="FPO39" s="222"/>
      <c r="FPP39" s="222"/>
      <c r="FPQ39" s="222"/>
      <c r="FPR39" s="222"/>
      <c r="FPS39" s="222"/>
      <c r="FPT39" s="222"/>
      <c r="FPU39" s="222"/>
      <c r="FPV39" s="222"/>
      <c r="FPW39" s="222"/>
      <c r="FPX39" s="222"/>
      <c r="FPY39" s="222"/>
      <c r="FPZ39" s="222"/>
      <c r="FQA39" s="222"/>
      <c r="FQB39" s="222"/>
      <c r="FQC39" s="222"/>
      <c r="FQD39" s="222"/>
      <c r="FQE39" s="222"/>
      <c r="FQF39" s="222"/>
      <c r="FQG39" s="222"/>
      <c r="FQH39" s="222"/>
      <c r="FQI39" s="222"/>
      <c r="FQJ39" s="222"/>
      <c r="FQK39" s="222"/>
      <c r="FQL39" s="222"/>
      <c r="FQM39" s="222"/>
      <c r="FQN39" s="222"/>
      <c r="FQO39" s="222"/>
      <c r="FQP39" s="222"/>
      <c r="FQQ39" s="222"/>
      <c r="FQR39" s="222"/>
      <c r="FQS39" s="222"/>
      <c r="FQT39" s="222"/>
      <c r="FQU39" s="222"/>
      <c r="FQV39" s="222"/>
      <c r="FQW39" s="222"/>
      <c r="FQX39" s="222"/>
      <c r="FQY39" s="222"/>
      <c r="FQZ39" s="222"/>
      <c r="FRA39" s="222"/>
      <c r="FRB39" s="222"/>
      <c r="FRC39" s="222"/>
      <c r="FRD39" s="222"/>
      <c r="FRE39" s="222"/>
      <c r="FRF39" s="222"/>
      <c r="FRG39" s="222"/>
      <c r="FRH39" s="222"/>
      <c r="FRI39" s="222"/>
      <c r="FRJ39" s="222"/>
      <c r="FRK39" s="222"/>
      <c r="FRL39" s="222"/>
      <c r="FRM39" s="222"/>
      <c r="FRN39" s="222"/>
      <c r="FRO39" s="222"/>
      <c r="FRP39" s="222"/>
      <c r="FRQ39" s="222"/>
      <c r="FRR39" s="222"/>
      <c r="FRS39" s="222"/>
      <c r="FRT39" s="222"/>
      <c r="FRU39" s="222"/>
      <c r="FRV39" s="222"/>
      <c r="FRW39" s="222"/>
      <c r="FRX39" s="222"/>
      <c r="FRY39" s="222"/>
      <c r="FRZ39" s="222"/>
      <c r="FSA39" s="222"/>
      <c r="FSB39" s="222"/>
      <c r="FSC39" s="222"/>
      <c r="FSD39" s="222"/>
      <c r="FSE39" s="222"/>
      <c r="FSF39" s="222"/>
      <c r="FSG39" s="222"/>
      <c r="FSH39" s="222"/>
      <c r="FSI39" s="222"/>
      <c r="FSJ39" s="222"/>
      <c r="FSK39" s="222"/>
      <c r="FSL39" s="222"/>
      <c r="FSM39" s="222"/>
      <c r="FSN39" s="222"/>
      <c r="FSO39" s="222"/>
      <c r="FSP39" s="222"/>
      <c r="FSQ39" s="222"/>
      <c r="FSR39" s="222"/>
      <c r="FSS39" s="222"/>
      <c r="FST39" s="222"/>
      <c r="FSU39" s="222"/>
      <c r="FSV39" s="222"/>
      <c r="FSW39" s="222"/>
      <c r="FSX39" s="222"/>
      <c r="FSY39" s="222"/>
      <c r="FSZ39" s="222"/>
      <c r="FTA39" s="222"/>
      <c r="FTB39" s="222"/>
      <c r="FTC39" s="222"/>
      <c r="FTD39" s="222"/>
      <c r="FTE39" s="222"/>
      <c r="FTF39" s="222"/>
      <c r="FTG39" s="222"/>
      <c r="FTH39" s="222"/>
      <c r="FTI39" s="222"/>
      <c r="FTJ39" s="222"/>
      <c r="FTK39" s="222"/>
      <c r="FTL39" s="222"/>
      <c r="FTM39" s="222"/>
      <c r="FTN39" s="222"/>
      <c r="FTO39" s="222"/>
      <c r="FTP39" s="222"/>
      <c r="FTQ39" s="222"/>
      <c r="FTR39" s="222"/>
      <c r="FTS39" s="222"/>
      <c r="FTT39" s="222"/>
      <c r="FTU39" s="222"/>
      <c r="FTV39" s="222"/>
      <c r="FTW39" s="222"/>
      <c r="FTX39" s="222"/>
      <c r="FTY39" s="222"/>
      <c r="FTZ39" s="222"/>
      <c r="FUA39" s="222"/>
      <c r="FUB39" s="222"/>
      <c r="FUC39" s="222"/>
      <c r="FUD39" s="222"/>
      <c r="FUE39" s="222"/>
      <c r="FUF39" s="222"/>
      <c r="FUG39" s="222"/>
      <c r="FUH39" s="222"/>
      <c r="FUI39" s="222"/>
      <c r="FUJ39" s="222"/>
      <c r="FUK39" s="222"/>
      <c r="FUL39" s="222"/>
      <c r="FUM39" s="222"/>
      <c r="FUN39" s="222"/>
      <c r="FUO39" s="222"/>
      <c r="FUP39" s="222"/>
      <c r="FUQ39" s="222"/>
      <c r="FUR39" s="222"/>
      <c r="FUS39" s="222"/>
      <c r="FUT39" s="222"/>
      <c r="FUU39" s="222"/>
      <c r="FUV39" s="222"/>
      <c r="FUW39" s="222"/>
      <c r="FUX39" s="222"/>
      <c r="FUY39" s="222"/>
      <c r="FUZ39" s="222"/>
      <c r="FVA39" s="222"/>
      <c r="FVB39" s="222"/>
      <c r="FVC39" s="222"/>
      <c r="FVD39" s="222"/>
      <c r="FVE39" s="222"/>
      <c r="FVF39" s="222"/>
      <c r="FVG39" s="222"/>
      <c r="FVH39" s="222"/>
      <c r="FVI39" s="222"/>
      <c r="FVJ39" s="222"/>
      <c r="FVK39" s="222"/>
      <c r="FVL39" s="222"/>
      <c r="FVM39" s="222"/>
      <c r="FVN39" s="222"/>
      <c r="FVO39" s="222"/>
      <c r="FVP39" s="222"/>
      <c r="FVQ39" s="222"/>
      <c r="FVR39" s="222"/>
      <c r="FVS39" s="222"/>
      <c r="FVT39" s="222"/>
      <c r="FVU39" s="222"/>
      <c r="FVV39" s="222"/>
      <c r="FVW39" s="222"/>
      <c r="FVX39" s="222"/>
      <c r="FVY39" s="222"/>
      <c r="FVZ39" s="222"/>
      <c r="FWA39" s="222"/>
      <c r="FWB39" s="222"/>
      <c r="FWC39" s="222"/>
      <c r="FWD39" s="222"/>
      <c r="FWE39" s="222"/>
      <c r="FWF39" s="222"/>
      <c r="FWG39" s="222"/>
      <c r="FWH39" s="222"/>
      <c r="FWI39" s="222"/>
      <c r="FWJ39" s="222"/>
      <c r="FWK39" s="222"/>
      <c r="FWL39" s="222"/>
      <c r="FWM39" s="222"/>
      <c r="FWN39" s="222"/>
      <c r="FWO39" s="222"/>
      <c r="FWP39" s="222"/>
      <c r="FWQ39" s="222"/>
      <c r="FWR39" s="222"/>
      <c r="FWS39" s="222"/>
      <c r="FWT39" s="222"/>
      <c r="FWU39" s="222"/>
      <c r="FWV39" s="222"/>
      <c r="FWW39" s="222"/>
      <c r="FWX39" s="222"/>
      <c r="FWY39" s="222"/>
      <c r="FWZ39" s="222"/>
      <c r="FXA39" s="222"/>
      <c r="FXB39" s="222"/>
      <c r="FXC39" s="222"/>
      <c r="FXD39" s="222"/>
      <c r="FXE39" s="222"/>
      <c r="FXF39" s="222"/>
      <c r="FXG39" s="222"/>
      <c r="FXH39" s="222"/>
      <c r="FXI39" s="222"/>
      <c r="FXJ39" s="222"/>
      <c r="FXK39" s="222"/>
      <c r="FXL39" s="222"/>
      <c r="FXM39" s="222"/>
      <c r="FXN39" s="222"/>
      <c r="FXO39" s="222"/>
      <c r="FXP39" s="222"/>
      <c r="FXQ39" s="222"/>
      <c r="FXR39" s="222"/>
      <c r="FXS39" s="222"/>
      <c r="FXT39" s="222"/>
      <c r="FXU39" s="222"/>
      <c r="FXV39" s="222"/>
      <c r="FXW39" s="222"/>
      <c r="FXX39" s="222"/>
      <c r="FXY39" s="222"/>
      <c r="FXZ39" s="222"/>
      <c r="FYA39" s="222"/>
      <c r="FYB39" s="222"/>
      <c r="FYC39" s="222"/>
      <c r="FYD39" s="222"/>
      <c r="FYE39" s="222"/>
      <c r="FYF39" s="222"/>
      <c r="FYG39" s="222"/>
      <c r="FYH39" s="222"/>
      <c r="FYI39" s="222"/>
      <c r="FYJ39" s="222"/>
      <c r="FYK39" s="222"/>
      <c r="FYL39" s="222"/>
      <c r="FYM39" s="222"/>
      <c r="FYN39" s="222"/>
      <c r="FYO39" s="222"/>
      <c r="FYP39" s="222"/>
      <c r="FYQ39" s="222"/>
      <c r="FYR39" s="222"/>
      <c r="FYS39" s="222"/>
      <c r="FYT39" s="222"/>
      <c r="FYU39" s="222"/>
      <c r="FYV39" s="222"/>
      <c r="FYW39" s="222"/>
      <c r="FYX39" s="222"/>
      <c r="FYY39" s="222"/>
      <c r="FYZ39" s="222"/>
      <c r="FZA39" s="222"/>
      <c r="FZB39" s="222"/>
      <c r="FZC39" s="222"/>
      <c r="FZD39" s="222"/>
      <c r="FZE39" s="222"/>
      <c r="FZF39" s="222"/>
      <c r="FZG39" s="222"/>
      <c r="FZH39" s="222"/>
      <c r="FZI39" s="222"/>
      <c r="FZJ39" s="222"/>
      <c r="FZK39" s="222"/>
      <c r="FZL39" s="222"/>
      <c r="FZM39" s="222"/>
      <c r="FZN39" s="222"/>
      <c r="FZO39" s="222"/>
      <c r="FZP39" s="222"/>
      <c r="FZQ39" s="222"/>
      <c r="FZR39" s="222"/>
      <c r="FZS39" s="222"/>
      <c r="FZT39" s="222"/>
      <c r="FZU39" s="222"/>
      <c r="FZV39" s="222"/>
      <c r="FZW39" s="222"/>
      <c r="FZX39" s="222"/>
      <c r="FZY39" s="222"/>
      <c r="FZZ39" s="222"/>
      <c r="GAA39" s="222"/>
      <c r="GAB39" s="222"/>
      <c r="GAC39" s="222"/>
      <c r="GAD39" s="222"/>
      <c r="GAE39" s="222"/>
      <c r="GAF39" s="222"/>
      <c r="GAG39" s="222"/>
      <c r="GAH39" s="222"/>
      <c r="GAI39" s="222"/>
      <c r="GAJ39" s="222"/>
      <c r="GAK39" s="222"/>
      <c r="GAL39" s="222"/>
      <c r="GAM39" s="222"/>
      <c r="GAN39" s="222"/>
      <c r="GAO39" s="222"/>
      <c r="GAP39" s="222"/>
      <c r="GAQ39" s="222"/>
      <c r="GAR39" s="222"/>
      <c r="GAS39" s="222"/>
      <c r="GAT39" s="222"/>
      <c r="GAU39" s="222"/>
      <c r="GAV39" s="222"/>
      <c r="GAW39" s="222"/>
      <c r="GAX39" s="222"/>
      <c r="GAY39" s="222"/>
      <c r="GAZ39" s="222"/>
      <c r="GBA39" s="222"/>
      <c r="GBB39" s="222"/>
      <c r="GBC39" s="222"/>
      <c r="GBD39" s="222"/>
      <c r="GBE39" s="222"/>
      <c r="GBF39" s="222"/>
      <c r="GBG39" s="222"/>
      <c r="GBH39" s="222"/>
      <c r="GBI39" s="222"/>
      <c r="GBJ39" s="222"/>
      <c r="GBK39" s="222"/>
      <c r="GBL39" s="222"/>
      <c r="GBM39" s="222"/>
      <c r="GBN39" s="222"/>
      <c r="GBO39" s="222"/>
      <c r="GBP39" s="222"/>
      <c r="GBQ39" s="222"/>
      <c r="GBR39" s="222"/>
      <c r="GBS39" s="222"/>
      <c r="GBT39" s="222"/>
      <c r="GBU39" s="222"/>
      <c r="GBV39" s="222"/>
      <c r="GBW39" s="222"/>
      <c r="GBX39" s="222"/>
      <c r="GBY39" s="222"/>
      <c r="GBZ39" s="222"/>
      <c r="GCA39" s="222"/>
      <c r="GCB39" s="222"/>
      <c r="GCC39" s="222"/>
      <c r="GCD39" s="222"/>
      <c r="GCE39" s="222"/>
      <c r="GCF39" s="222"/>
      <c r="GCG39" s="222"/>
      <c r="GCH39" s="222"/>
      <c r="GCI39" s="222"/>
      <c r="GCJ39" s="222"/>
      <c r="GCK39" s="222"/>
      <c r="GCL39" s="222"/>
      <c r="GCM39" s="222"/>
      <c r="GCN39" s="222"/>
      <c r="GCO39" s="222"/>
      <c r="GCP39" s="222"/>
      <c r="GCQ39" s="222"/>
      <c r="GCR39" s="222"/>
      <c r="GCS39" s="222"/>
      <c r="GCT39" s="222"/>
      <c r="GCU39" s="222"/>
      <c r="GCV39" s="222"/>
      <c r="GCW39" s="222"/>
      <c r="GCX39" s="222"/>
      <c r="GCY39" s="222"/>
      <c r="GCZ39" s="222"/>
      <c r="GDA39" s="222"/>
      <c r="GDB39" s="222"/>
      <c r="GDC39" s="222"/>
      <c r="GDD39" s="222"/>
      <c r="GDE39" s="222"/>
      <c r="GDF39" s="222"/>
      <c r="GDG39" s="222"/>
      <c r="GDH39" s="222"/>
      <c r="GDI39" s="222"/>
      <c r="GDJ39" s="222"/>
      <c r="GDK39" s="222"/>
      <c r="GDL39" s="222"/>
      <c r="GDM39" s="222"/>
      <c r="GDN39" s="222"/>
      <c r="GDO39" s="222"/>
      <c r="GDP39" s="222"/>
      <c r="GDQ39" s="222"/>
      <c r="GDR39" s="222"/>
      <c r="GDS39" s="222"/>
      <c r="GDT39" s="222"/>
      <c r="GDU39" s="222"/>
      <c r="GDV39" s="222"/>
      <c r="GDW39" s="222"/>
      <c r="GDX39" s="222"/>
      <c r="GDY39" s="222"/>
      <c r="GDZ39" s="222"/>
      <c r="GEA39" s="222"/>
      <c r="GEB39" s="222"/>
      <c r="GEC39" s="222"/>
      <c r="GED39" s="222"/>
      <c r="GEE39" s="222"/>
      <c r="GEF39" s="222"/>
      <c r="GEG39" s="222"/>
      <c r="GEH39" s="222"/>
      <c r="GEI39" s="222"/>
      <c r="GEJ39" s="222"/>
      <c r="GEK39" s="222"/>
      <c r="GEL39" s="222"/>
      <c r="GEM39" s="222"/>
      <c r="GEN39" s="222"/>
      <c r="GEO39" s="222"/>
      <c r="GEP39" s="222"/>
      <c r="GEQ39" s="222"/>
      <c r="GER39" s="222"/>
      <c r="GES39" s="222"/>
      <c r="GET39" s="222"/>
      <c r="GEU39" s="222"/>
      <c r="GEV39" s="222"/>
      <c r="GEW39" s="222"/>
      <c r="GEX39" s="222"/>
      <c r="GEY39" s="222"/>
      <c r="GEZ39" s="222"/>
      <c r="GFA39" s="222"/>
      <c r="GFB39" s="222"/>
      <c r="GFC39" s="222"/>
      <c r="GFD39" s="222"/>
      <c r="GFE39" s="222"/>
      <c r="GFF39" s="222"/>
      <c r="GFG39" s="222"/>
      <c r="GFH39" s="222"/>
      <c r="GFI39" s="222"/>
      <c r="GFJ39" s="222"/>
      <c r="GFK39" s="222"/>
      <c r="GFL39" s="222"/>
      <c r="GFM39" s="222"/>
      <c r="GFN39" s="222"/>
      <c r="GFO39" s="222"/>
      <c r="GFP39" s="222"/>
      <c r="GFQ39" s="222"/>
      <c r="GFR39" s="222"/>
      <c r="GFS39" s="222"/>
      <c r="GFT39" s="222"/>
      <c r="GFU39" s="222"/>
      <c r="GFV39" s="222"/>
      <c r="GFW39" s="222"/>
      <c r="GFX39" s="222"/>
      <c r="GFY39" s="222"/>
      <c r="GFZ39" s="222"/>
      <c r="GGA39" s="222"/>
      <c r="GGB39" s="222"/>
      <c r="GGC39" s="222"/>
      <c r="GGD39" s="222"/>
      <c r="GGE39" s="222"/>
      <c r="GGF39" s="222"/>
      <c r="GGG39" s="222"/>
      <c r="GGH39" s="222"/>
      <c r="GGI39" s="222"/>
      <c r="GGJ39" s="222"/>
      <c r="GGK39" s="222"/>
      <c r="GGL39" s="222"/>
      <c r="GGM39" s="222"/>
      <c r="GGN39" s="222"/>
      <c r="GGO39" s="222"/>
      <c r="GGP39" s="222"/>
      <c r="GGQ39" s="222"/>
      <c r="GGR39" s="222"/>
      <c r="GGS39" s="222"/>
      <c r="GGT39" s="222"/>
      <c r="GGU39" s="222"/>
      <c r="GGV39" s="222"/>
      <c r="GGW39" s="222"/>
      <c r="GGX39" s="222"/>
      <c r="GGY39" s="222"/>
      <c r="GGZ39" s="222"/>
      <c r="GHA39" s="222"/>
      <c r="GHB39" s="222"/>
      <c r="GHC39" s="222"/>
      <c r="GHD39" s="222"/>
      <c r="GHE39" s="222"/>
      <c r="GHF39" s="222"/>
      <c r="GHG39" s="222"/>
      <c r="GHH39" s="222"/>
      <c r="GHI39" s="222"/>
      <c r="GHJ39" s="222"/>
      <c r="GHK39" s="222"/>
      <c r="GHL39" s="222"/>
      <c r="GHM39" s="222"/>
      <c r="GHN39" s="222"/>
      <c r="GHO39" s="222"/>
      <c r="GHP39" s="222"/>
      <c r="GHQ39" s="222"/>
      <c r="GHR39" s="222"/>
      <c r="GHS39" s="222"/>
      <c r="GHT39" s="222"/>
      <c r="GHU39" s="222"/>
      <c r="GHV39" s="222"/>
      <c r="GHW39" s="222"/>
      <c r="GHX39" s="222"/>
      <c r="GHY39" s="222"/>
      <c r="GHZ39" s="222"/>
      <c r="GIA39" s="222"/>
      <c r="GIB39" s="222"/>
      <c r="GIC39" s="222"/>
      <c r="GID39" s="222"/>
      <c r="GIE39" s="222"/>
      <c r="GIF39" s="222"/>
      <c r="GIG39" s="222"/>
      <c r="GIH39" s="222"/>
      <c r="GII39" s="222"/>
      <c r="GIJ39" s="222"/>
      <c r="GIK39" s="222"/>
      <c r="GIL39" s="222"/>
      <c r="GIM39" s="222"/>
      <c r="GIN39" s="222"/>
      <c r="GIO39" s="222"/>
      <c r="GIP39" s="222"/>
      <c r="GIQ39" s="222"/>
      <c r="GIR39" s="222"/>
      <c r="GIS39" s="222"/>
      <c r="GIT39" s="222"/>
      <c r="GIU39" s="222"/>
      <c r="GIV39" s="222"/>
      <c r="GIW39" s="222"/>
      <c r="GIX39" s="222"/>
      <c r="GIY39" s="222"/>
      <c r="GIZ39" s="222"/>
      <c r="GJA39" s="222"/>
      <c r="GJB39" s="222"/>
      <c r="GJC39" s="222"/>
      <c r="GJD39" s="222"/>
      <c r="GJE39" s="222"/>
      <c r="GJF39" s="222"/>
      <c r="GJG39" s="222"/>
      <c r="GJH39" s="222"/>
      <c r="GJI39" s="222"/>
      <c r="GJJ39" s="222"/>
      <c r="GJK39" s="222"/>
      <c r="GJL39" s="222"/>
      <c r="GJM39" s="222"/>
      <c r="GJN39" s="222"/>
      <c r="GJO39" s="222"/>
      <c r="GJP39" s="222"/>
      <c r="GJQ39" s="222"/>
      <c r="GJR39" s="222"/>
      <c r="GJS39" s="222"/>
      <c r="GJT39" s="222"/>
      <c r="GJU39" s="222"/>
      <c r="GJV39" s="222"/>
      <c r="GJW39" s="222"/>
      <c r="GJX39" s="222"/>
      <c r="GJY39" s="222"/>
      <c r="GJZ39" s="222"/>
      <c r="GKA39" s="222"/>
      <c r="GKB39" s="222"/>
      <c r="GKC39" s="222"/>
      <c r="GKD39" s="222"/>
      <c r="GKE39" s="222"/>
      <c r="GKF39" s="222"/>
      <c r="GKG39" s="222"/>
      <c r="GKH39" s="222"/>
      <c r="GKI39" s="222"/>
      <c r="GKJ39" s="222"/>
      <c r="GKK39" s="222"/>
      <c r="GKL39" s="222"/>
      <c r="GKM39" s="222"/>
      <c r="GKN39" s="222"/>
      <c r="GKO39" s="222"/>
      <c r="GKP39" s="222"/>
      <c r="GKQ39" s="222"/>
      <c r="GKR39" s="222"/>
      <c r="GKS39" s="222"/>
      <c r="GKT39" s="222"/>
      <c r="GKU39" s="222"/>
      <c r="GKV39" s="222"/>
      <c r="GKW39" s="222"/>
      <c r="GKX39" s="222"/>
      <c r="GKY39" s="222"/>
      <c r="GKZ39" s="222"/>
      <c r="GLA39" s="222"/>
      <c r="GLB39" s="222"/>
      <c r="GLC39" s="222"/>
      <c r="GLD39" s="222"/>
      <c r="GLE39" s="222"/>
      <c r="GLF39" s="222"/>
      <c r="GLG39" s="222"/>
      <c r="GLH39" s="222"/>
      <c r="GLI39" s="222"/>
      <c r="GLJ39" s="222"/>
      <c r="GLK39" s="222"/>
      <c r="GLL39" s="222"/>
      <c r="GLM39" s="222"/>
      <c r="GLN39" s="222"/>
      <c r="GLO39" s="222"/>
      <c r="GLP39" s="222"/>
      <c r="GLQ39" s="222"/>
      <c r="GLR39" s="222"/>
      <c r="GLS39" s="222"/>
      <c r="GLT39" s="222"/>
      <c r="GLU39" s="222"/>
      <c r="GLV39" s="222"/>
      <c r="GLW39" s="222"/>
      <c r="GLX39" s="222"/>
      <c r="GLY39" s="222"/>
      <c r="GLZ39" s="222"/>
      <c r="GMA39" s="222"/>
      <c r="GMB39" s="222"/>
      <c r="GMC39" s="222"/>
      <c r="GMD39" s="222"/>
      <c r="GME39" s="222"/>
      <c r="GMF39" s="222"/>
      <c r="GMG39" s="222"/>
      <c r="GMH39" s="222"/>
      <c r="GMI39" s="222"/>
      <c r="GMJ39" s="222"/>
      <c r="GMK39" s="222"/>
      <c r="GML39" s="222"/>
      <c r="GMM39" s="222"/>
      <c r="GMN39" s="222"/>
      <c r="GMO39" s="222"/>
      <c r="GMP39" s="222"/>
      <c r="GMQ39" s="222"/>
      <c r="GMR39" s="222"/>
      <c r="GMS39" s="222"/>
      <c r="GMT39" s="222"/>
      <c r="GMU39" s="222"/>
      <c r="GMV39" s="222"/>
      <c r="GMW39" s="222"/>
      <c r="GMX39" s="222"/>
      <c r="GMY39" s="222"/>
      <c r="GMZ39" s="222"/>
      <c r="GNA39" s="222"/>
      <c r="GNB39" s="222"/>
      <c r="GNC39" s="222"/>
      <c r="GND39" s="222"/>
      <c r="GNE39" s="222"/>
      <c r="GNF39" s="222"/>
      <c r="GNG39" s="222"/>
      <c r="GNH39" s="222"/>
      <c r="GNI39" s="222"/>
      <c r="GNJ39" s="222"/>
      <c r="GNK39" s="222"/>
      <c r="GNL39" s="222"/>
      <c r="GNM39" s="222"/>
      <c r="GNN39" s="222"/>
      <c r="GNO39" s="222"/>
      <c r="GNP39" s="222"/>
      <c r="GNQ39" s="222"/>
      <c r="GNR39" s="222"/>
      <c r="GNS39" s="222"/>
      <c r="GNT39" s="222"/>
      <c r="GNU39" s="222"/>
      <c r="GNV39" s="222"/>
      <c r="GNW39" s="222"/>
      <c r="GNX39" s="222"/>
      <c r="GNY39" s="222"/>
      <c r="GNZ39" s="222"/>
      <c r="GOA39" s="222"/>
      <c r="GOB39" s="222"/>
      <c r="GOC39" s="222"/>
      <c r="GOD39" s="222"/>
      <c r="GOE39" s="222"/>
      <c r="GOF39" s="222"/>
      <c r="GOG39" s="222"/>
      <c r="GOH39" s="222"/>
      <c r="GOI39" s="222"/>
      <c r="GOJ39" s="222"/>
      <c r="GOK39" s="222"/>
      <c r="GOL39" s="222"/>
      <c r="GOM39" s="222"/>
      <c r="GON39" s="222"/>
      <c r="GOO39" s="222"/>
      <c r="GOP39" s="222"/>
      <c r="GOQ39" s="222"/>
      <c r="GOR39" s="222"/>
      <c r="GOS39" s="222"/>
      <c r="GOT39" s="222"/>
      <c r="GOU39" s="222"/>
      <c r="GOV39" s="222"/>
      <c r="GOW39" s="222"/>
      <c r="GOX39" s="222"/>
      <c r="GOY39" s="222"/>
      <c r="GOZ39" s="222"/>
      <c r="GPA39" s="222"/>
      <c r="GPB39" s="222"/>
      <c r="GPC39" s="222"/>
      <c r="GPD39" s="222"/>
      <c r="GPE39" s="222"/>
      <c r="GPF39" s="222"/>
      <c r="GPG39" s="222"/>
      <c r="GPH39" s="222"/>
      <c r="GPI39" s="222"/>
      <c r="GPJ39" s="222"/>
      <c r="GPK39" s="222"/>
      <c r="GPL39" s="222"/>
      <c r="GPM39" s="222"/>
      <c r="GPN39" s="222"/>
      <c r="GPO39" s="222"/>
      <c r="GPP39" s="222"/>
      <c r="GPQ39" s="222"/>
      <c r="GPR39" s="222"/>
      <c r="GPS39" s="222"/>
      <c r="GPT39" s="222"/>
      <c r="GPU39" s="222"/>
      <c r="GPV39" s="222"/>
      <c r="GPW39" s="222"/>
      <c r="GPX39" s="222"/>
      <c r="GPY39" s="222"/>
      <c r="GPZ39" s="222"/>
      <c r="GQA39" s="222"/>
      <c r="GQB39" s="222"/>
      <c r="GQC39" s="222"/>
      <c r="GQD39" s="222"/>
      <c r="GQE39" s="222"/>
      <c r="GQF39" s="222"/>
      <c r="GQG39" s="222"/>
      <c r="GQH39" s="222"/>
      <c r="GQI39" s="222"/>
      <c r="GQJ39" s="222"/>
      <c r="GQK39" s="222"/>
      <c r="GQL39" s="222"/>
      <c r="GQM39" s="222"/>
      <c r="GQN39" s="222"/>
      <c r="GQO39" s="222"/>
      <c r="GQP39" s="222"/>
      <c r="GQQ39" s="222"/>
      <c r="GQR39" s="222"/>
      <c r="GQS39" s="222"/>
      <c r="GQT39" s="222"/>
      <c r="GQU39" s="222"/>
      <c r="GQV39" s="222"/>
      <c r="GQW39" s="222"/>
      <c r="GQX39" s="222"/>
      <c r="GQY39" s="222"/>
      <c r="GQZ39" s="222"/>
      <c r="GRA39" s="222"/>
      <c r="GRB39" s="222"/>
      <c r="GRC39" s="222"/>
      <c r="GRD39" s="222"/>
      <c r="GRE39" s="222"/>
      <c r="GRF39" s="222"/>
      <c r="GRG39" s="222"/>
      <c r="GRH39" s="222"/>
      <c r="GRI39" s="222"/>
      <c r="GRJ39" s="222"/>
      <c r="GRK39" s="222"/>
      <c r="GRL39" s="222"/>
      <c r="GRM39" s="222"/>
      <c r="GRN39" s="222"/>
      <c r="GRO39" s="222"/>
      <c r="GRP39" s="222"/>
      <c r="GRQ39" s="222"/>
      <c r="GRR39" s="222"/>
      <c r="GRS39" s="222"/>
      <c r="GRT39" s="222"/>
      <c r="GRU39" s="222"/>
      <c r="GRV39" s="222"/>
      <c r="GRW39" s="222"/>
      <c r="GRX39" s="222"/>
      <c r="GRY39" s="222"/>
      <c r="GRZ39" s="222"/>
      <c r="GSA39" s="222"/>
      <c r="GSB39" s="222"/>
      <c r="GSC39" s="222"/>
      <c r="GSD39" s="222"/>
      <c r="GSE39" s="222"/>
      <c r="GSF39" s="222"/>
      <c r="GSG39" s="222"/>
      <c r="GSH39" s="222"/>
      <c r="GSI39" s="222"/>
      <c r="GSJ39" s="222"/>
      <c r="GSK39" s="222"/>
      <c r="GSL39" s="222"/>
      <c r="GSM39" s="222"/>
      <c r="GSN39" s="222"/>
      <c r="GSO39" s="222"/>
      <c r="GSP39" s="222"/>
      <c r="GSQ39" s="222"/>
      <c r="GSR39" s="222"/>
      <c r="GSS39" s="222"/>
      <c r="GST39" s="222"/>
      <c r="GSU39" s="222"/>
      <c r="GSV39" s="222"/>
      <c r="GSW39" s="222"/>
      <c r="GSX39" s="222"/>
      <c r="GSY39" s="222"/>
      <c r="GSZ39" s="222"/>
      <c r="GTA39" s="222"/>
      <c r="GTB39" s="222"/>
      <c r="GTC39" s="222"/>
      <c r="GTD39" s="222"/>
      <c r="GTE39" s="222"/>
      <c r="GTF39" s="222"/>
      <c r="GTG39" s="222"/>
      <c r="GTH39" s="222"/>
      <c r="GTI39" s="222"/>
      <c r="GTJ39" s="222"/>
      <c r="GTK39" s="222"/>
      <c r="GTL39" s="222"/>
      <c r="GTM39" s="222"/>
      <c r="GTN39" s="222"/>
      <c r="GTO39" s="222"/>
      <c r="GTP39" s="222"/>
      <c r="GTQ39" s="222"/>
      <c r="GTR39" s="222"/>
      <c r="GTS39" s="222"/>
      <c r="GTT39" s="222"/>
      <c r="GTU39" s="222"/>
      <c r="GTV39" s="222"/>
      <c r="GTW39" s="222"/>
      <c r="GTX39" s="222"/>
      <c r="GTY39" s="222"/>
      <c r="GTZ39" s="222"/>
      <c r="GUA39" s="222"/>
      <c r="GUB39" s="222"/>
      <c r="GUC39" s="222"/>
      <c r="GUD39" s="222"/>
      <c r="GUE39" s="222"/>
      <c r="GUF39" s="222"/>
      <c r="GUG39" s="222"/>
      <c r="GUH39" s="222"/>
      <c r="GUI39" s="222"/>
      <c r="GUJ39" s="222"/>
      <c r="GUK39" s="222"/>
      <c r="GUL39" s="222"/>
      <c r="GUM39" s="222"/>
      <c r="GUN39" s="222"/>
      <c r="GUO39" s="222"/>
      <c r="GUP39" s="222"/>
      <c r="GUQ39" s="222"/>
      <c r="GUR39" s="222"/>
      <c r="GUS39" s="222"/>
      <c r="GUT39" s="222"/>
      <c r="GUU39" s="222"/>
      <c r="GUV39" s="222"/>
      <c r="GUW39" s="222"/>
      <c r="GUX39" s="222"/>
      <c r="GUY39" s="222"/>
      <c r="GUZ39" s="222"/>
      <c r="GVA39" s="222"/>
      <c r="GVB39" s="222"/>
      <c r="GVC39" s="222"/>
      <c r="GVD39" s="222"/>
      <c r="GVE39" s="222"/>
      <c r="GVF39" s="222"/>
      <c r="GVG39" s="222"/>
      <c r="GVH39" s="222"/>
      <c r="GVI39" s="222"/>
      <c r="GVJ39" s="222"/>
      <c r="GVK39" s="222"/>
      <c r="GVL39" s="222"/>
      <c r="GVM39" s="222"/>
      <c r="GVN39" s="222"/>
      <c r="GVO39" s="222"/>
      <c r="GVP39" s="222"/>
      <c r="GVQ39" s="222"/>
      <c r="GVR39" s="222"/>
      <c r="GVS39" s="222"/>
      <c r="GVT39" s="222"/>
      <c r="GVU39" s="222"/>
      <c r="GVV39" s="222"/>
      <c r="GVW39" s="222"/>
      <c r="GVX39" s="222"/>
      <c r="GVY39" s="222"/>
      <c r="GVZ39" s="222"/>
      <c r="GWA39" s="222"/>
      <c r="GWB39" s="222"/>
      <c r="GWC39" s="222"/>
      <c r="GWD39" s="222"/>
      <c r="GWE39" s="222"/>
      <c r="GWF39" s="222"/>
      <c r="GWG39" s="222"/>
      <c r="GWH39" s="222"/>
      <c r="GWI39" s="222"/>
      <c r="GWJ39" s="222"/>
      <c r="GWK39" s="222"/>
      <c r="GWL39" s="222"/>
      <c r="GWM39" s="222"/>
      <c r="GWN39" s="222"/>
      <c r="GWO39" s="222"/>
      <c r="GWP39" s="222"/>
      <c r="GWQ39" s="222"/>
      <c r="GWR39" s="222"/>
      <c r="GWS39" s="222"/>
      <c r="GWT39" s="222"/>
      <c r="GWU39" s="222"/>
      <c r="GWV39" s="222"/>
      <c r="GWW39" s="222"/>
      <c r="GWX39" s="222"/>
      <c r="GWY39" s="222"/>
      <c r="GWZ39" s="222"/>
      <c r="GXA39" s="222"/>
      <c r="GXB39" s="222"/>
      <c r="GXC39" s="222"/>
      <c r="GXD39" s="222"/>
      <c r="GXE39" s="222"/>
      <c r="GXF39" s="222"/>
      <c r="GXG39" s="222"/>
      <c r="GXH39" s="222"/>
      <c r="GXI39" s="222"/>
      <c r="GXJ39" s="222"/>
      <c r="GXK39" s="222"/>
      <c r="GXL39" s="222"/>
      <c r="GXM39" s="222"/>
      <c r="GXN39" s="222"/>
      <c r="GXO39" s="222"/>
      <c r="GXP39" s="222"/>
      <c r="GXQ39" s="222"/>
      <c r="GXR39" s="222"/>
      <c r="GXS39" s="222"/>
      <c r="GXT39" s="222"/>
      <c r="GXU39" s="222"/>
      <c r="GXV39" s="222"/>
      <c r="GXW39" s="222"/>
      <c r="GXX39" s="222"/>
      <c r="GXY39" s="222"/>
      <c r="GXZ39" s="222"/>
      <c r="GYA39" s="222"/>
      <c r="GYB39" s="222"/>
      <c r="GYC39" s="222"/>
      <c r="GYD39" s="222"/>
      <c r="GYE39" s="222"/>
      <c r="GYF39" s="222"/>
      <c r="GYG39" s="222"/>
      <c r="GYH39" s="222"/>
      <c r="GYI39" s="222"/>
      <c r="GYJ39" s="222"/>
      <c r="GYK39" s="222"/>
      <c r="GYL39" s="222"/>
      <c r="GYM39" s="222"/>
      <c r="GYN39" s="222"/>
      <c r="GYO39" s="222"/>
      <c r="GYP39" s="222"/>
      <c r="GYQ39" s="222"/>
      <c r="GYR39" s="222"/>
      <c r="GYS39" s="222"/>
      <c r="GYT39" s="222"/>
      <c r="GYU39" s="222"/>
      <c r="GYV39" s="222"/>
      <c r="GYW39" s="222"/>
      <c r="GYX39" s="222"/>
      <c r="GYY39" s="222"/>
      <c r="GYZ39" s="222"/>
      <c r="GZA39" s="222"/>
      <c r="GZB39" s="222"/>
      <c r="GZC39" s="222"/>
      <c r="GZD39" s="222"/>
      <c r="GZE39" s="222"/>
      <c r="GZF39" s="222"/>
      <c r="GZG39" s="222"/>
      <c r="GZH39" s="222"/>
      <c r="GZI39" s="222"/>
      <c r="GZJ39" s="222"/>
      <c r="GZK39" s="222"/>
      <c r="GZL39" s="222"/>
      <c r="GZM39" s="222"/>
      <c r="GZN39" s="222"/>
      <c r="GZO39" s="222"/>
      <c r="GZP39" s="222"/>
      <c r="GZQ39" s="222"/>
      <c r="GZR39" s="222"/>
      <c r="GZS39" s="222"/>
      <c r="GZT39" s="222"/>
      <c r="GZU39" s="222"/>
      <c r="GZV39" s="222"/>
      <c r="GZW39" s="222"/>
      <c r="GZX39" s="222"/>
      <c r="GZY39" s="222"/>
      <c r="GZZ39" s="222"/>
      <c r="HAA39" s="222"/>
      <c r="HAB39" s="222"/>
      <c r="HAC39" s="222"/>
      <c r="HAD39" s="222"/>
      <c r="HAE39" s="222"/>
      <c r="HAF39" s="222"/>
      <c r="HAG39" s="222"/>
      <c r="HAH39" s="222"/>
      <c r="HAI39" s="222"/>
      <c r="HAJ39" s="222"/>
      <c r="HAK39" s="222"/>
      <c r="HAL39" s="222"/>
      <c r="HAM39" s="222"/>
      <c r="HAN39" s="222"/>
      <c r="HAO39" s="222"/>
      <c r="HAP39" s="222"/>
      <c r="HAQ39" s="222"/>
      <c r="HAR39" s="222"/>
      <c r="HAS39" s="222"/>
      <c r="HAT39" s="222"/>
      <c r="HAU39" s="222"/>
      <c r="HAV39" s="222"/>
      <c r="HAW39" s="222"/>
      <c r="HAX39" s="222"/>
      <c r="HAY39" s="222"/>
      <c r="HAZ39" s="222"/>
      <c r="HBA39" s="222"/>
      <c r="HBB39" s="222"/>
      <c r="HBC39" s="222"/>
      <c r="HBD39" s="222"/>
      <c r="HBE39" s="222"/>
      <c r="HBF39" s="222"/>
      <c r="HBG39" s="222"/>
      <c r="HBH39" s="222"/>
      <c r="HBI39" s="222"/>
      <c r="HBJ39" s="222"/>
      <c r="HBK39" s="222"/>
      <c r="HBL39" s="222"/>
      <c r="HBM39" s="222"/>
      <c r="HBN39" s="222"/>
      <c r="HBO39" s="222"/>
      <c r="HBP39" s="222"/>
      <c r="HBQ39" s="222"/>
      <c r="HBR39" s="222"/>
      <c r="HBS39" s="222"/>
      <c r="HBT39" s="222"/>
      <c r="HBU39" s="222"/>
      <c r="HBV39" s="222"/>
      <c r="HBW39" s="222"/>
      <c r="HBX39" s="222"/>
      <c r="HBY39" s="222"/>
      <c r="HBZ39" s="222"/>
      <c r="HCA39" s="222"/>
      <c r="HCB39" s="222"/>
      <c r="HCC39" s="222"/>
      <c r="HCD39" s="222"/>
      <c r="HCE39" s="222"/>
      <c r="HCF39" s="222"/>
      <c r="HCG39" s="222"/>
      <c r="HCH39" s="222"/>
      <c r="HCI39" s="222"/>
      <c r="HCJ39" s="222"/>
      <c r="HCK39" s="222"/>
      <c r="HCL39" s="222"/>
      <c r="HCM39" s="222"/>
      <c r="HCN39" s="222"/>
      <c r="HCO39" s="222"/>
      <c r="HCP39" s="222"/>
      <c r="HCQ39" s="222"/>
      <c r="HCR39" s="222"/>
      <c r="HCS39" s="222"/>
      <c r="HCT39" s="222"/>
      <c r="HCU39" s="222"/>
      <c r="HCV39" s="222"/>
      <c r="HCW39" s="222"/>
      <c r="HCX39" s="222"/>
      <c r="HCY39" s="222"/>
      <c r="HCZ39" s="222"/>
      <c r="HDA39" s="222"/>
      <c r="HDB39" s="222"/>
      <c r="HDC39" s="222"/>
      <c r="HDD39" s="222"/>
      <c r="HDE39" s="222"/>
      <c r="HDF39" s="222"/>
      <c r="HDG39" s="222"/>
      <c r="HDH39" s="222"/>
      <c r="HDI39" s="222"/>
      <c r="HDJ39" s="222"/>
      <c r="HDK39" s="222"/>
      <c r="HDL39" s="222"/>
      <c r="HDM39" s="222"/>
      <c r="HDN39" s="222"/>
      <c r="HDO39" s="222"/>
      <c r="HDP39" s="222"/>
      <c r="HDQ39" s="222"/>
      <c r="HDR39" s="222"/>
      <c r="HDS39" s="222"/>
      <c r="HDT39" s="222"/>
      <c r="HDU39" s="222"/>
      <c r="HDV39" s="222"/>
      <c r="HDW39" s="222"/>
      <c r="HDX39" s="222"/>
      <c r="HDY39" s="222"/>
      <c r="HDZ39" s="222"/>
      <c r="HEA39" s="222"/>
      <c r="HEB39" s="222"/>
      <c r="HEC39" s="222"/>
      <c r="HED39" s="222"/>
      <c r="HEE39" s="222"/>
      <c r="HEF39" s="222"/>
      <c r="HEG39" s="222"/>
      <c r="HEH39" s="222"/>
      <c r="HEI39" s="222"/>
      <c r="HEJ39" s="222"/>
      <c r="HEK39" s="222"/>
      <c r="HEL39" s="222"/>
      <c r="HEM39" s="222"/>
      <c r="HEN39" s="222"/>
      <c r="HEO39" s="222"/>
      <c r="HEP39" s="222"/>
      <c r="HEQ39" s="222"/>
      <c r="HER39" s="222"/>
      <c r="HES39" s="222"/>
      <c r="HET39" s="222"/>
      <c r="HEU39" s="222"/>
      <c r="HEV39" s="222"/>
      <c r="HEW39" s="222"/>
      <c r="HEX39" s="222"/>
      <c r="HEY39" s="222"/>
      <c r="HEZ39" s="222"/>
      <c r="HFA39" s="222"/>
      <c r="HFB39" s="222"/>
      <c r="HFC39" s="222"/>
      <c r="HFD39" s="222"/>
      <c r="HFE39" s="222"/>
      <c r="HFF39" s="222"/>
      <c r="HFG39" s="222"/>
      <c r="HFH39" s="222"/>
      <c r="HFI39" s="222"/>
      <c r="HFJ39" s="222"/>
      <c r="HFK39" s="222"/>
      <c r="HFL39" s="222"/>
      <c r="HFM39" s="222"/>
      <c r="HFN39" s="222"/>
      <c r="HFO39" s="222"/>
      <c r="HFP39" s="222"/>
      <c r="HFQ39" s="222"/>
      <c r="HFR39" s="222"/>
      <c r="HFS39" s="222"/>
      <c r="HFT39" s="222"/>
      <c r="HFU39" s="222"/>
      <c r="HFV39" s="222"/>
      <c r="HFW39" s="222"/>
      <c r="HFX39" s="222"/>
      <c r="HFY39" s="222"/>
      <c r="HFZ39" s="222"/>
      <c r="HGA39" s="222"/>
      <c r="HGB39" s="222"/>
      <c r="HGC39" s="222"/>
      <c r="HGD39" s="222"/>
      <c r="HGE39" s="222"/>
      <c r="HGF39" s="222"/>
      <c r="HGG39" s="222"/>
      <c r="HGH39" s="222"/>
      <c r="HGI39" s="222"/>
      <c r="HGJ39" s="222"/>
      <c r="HGK39" s="222"/>
      <c r="HGL39" s="222"/>
      <c r="HGM39" s="222"/>
      <c r="HGN39" s="222"/>
      <c r="HGO39" s="222"/>
      <c r="HGP39" s="222"/>
      <c r="HGQ39" s="222"/>
      <c r="HGR39" s="222"/>
      <c r="HGS39" s="222"/>
      <c r="HGT39" s="222"/>
      <c r="HGU39" s="222"/>
      <c r="HGV39" s="222"/>
      <c r="HGW39" s="222"/>
      <c r="HGX39" s="222"/>
      <c r="HGY39" s="222"/>
      <c r="HGZ39" s="222"/>
      <c r="HHA39" s="222"/>
      <c r="HHB39" s="222"/>
      <c r="HHC39" s="222"/>
      <c r="HHD39" s="222"/>
      <c r="HHE39" s="222"/>
      <c r="HHF39" s="222"/>
      <c r="HHG39" s="222"/>
      <c r="HHH39" s="222"/>
      <c r="HHI39" s="222"/>
      <c r="HHJ39" s="222"/>
      <c r="HHK39" s="222"/>
      <c r="HHL39" s="222"/>
      <c r="HHM39" s="222"/>
      <c r="HHN39" s="222"/>
      <c r="HHO39" s="222"/>
      <c r="HHP39" s="222"/>
      <c r="HHQ39" s="222"/>
      <c r="HHR39" s="222"/>
      <c r="HHS39" s="222"/>
      <c r="HHT39" s="222"/>
      <c r="HHU39" s="222"/>
      <c r="HHV39" s="222"/>
      <c r="HHW39" s="222"/>
      <c r="HHX39" s="222"/>
      <c r="HHY39" s="222"/>
      <c r="HHZ39" s="222"/>
      <c r="HIA39" s="222"/>
      <c r="HIB39" s="222"/>
      <c r="HIC39" s="222"/>
      <c r="HID39" s="222"/>
      <c r="HIE39" s="222"/>
      <c r="HIF39" s="222"/>
      <c r="HIG39" s="222"/>
      <c r="HIH39" s="222"/>
      <c r="HII39" s="222"/>
      <c r="HIJ39" s="222"/>
      <c r="HIK39" s="222"/>
      <c r="HIL39" s="222"/>
      <c r="HIM39" s="222"/>
      <c r="HIN39" s="222"/>
      <c r="HIO39" s="222"/>
      <c r="HIP39" s="222"/>
      <c r="HIQ39" s="222"/>
      <c r="HIR39" s="222"/>
      <c r="HIS39" s="222"/>
      <c r="HIT39" s="222"/>
      <c r="HIU39" s="222"/>
      <c r="HIV39" s="222"/>
      <c r="HIW39" s="222"/>
      <c r="HIX39" s="222"/>
      <c r="HIY39" s="222"/>
      <c r="HIZ39" s="222"/>
      <c r="HJA39" s="222"/>
      <c r="HJB39" s="222"/>
      <c r="HJC39" s="222"/>
      <c r="HJD39" s="222"/>
      <c r="HJE39" s="222"/>
      <c r="HJF39" s="222"/>
      <c r="HJG39" s="222"/>
      <c r="HJH39" s="222"/>
      <c r="HJI39" s="222"/>
      <c r="HJJ39" s="222"/>
      <c r="HJK39" s="222"/>
      <c r="HJL39" s="222"/>
      <c r="HJM39" s="222"/>
      <c r="HJN39" s="222"/>
      <c r="HJO39" s="222"/>
      <c r="HJP39" s="222"/>
      <c r="HJQ39" s="222"/>
      <c r="HJR39" s="222"/>
      <c r="HJS39" s="222"/>
      <c r="HJT39" s="222"/>
      <c r="HJU39" s="222"/>
      <c r="HJV39" s="222"/>
      <c r="HJW39" s="222"/>
      <c r="HJX39" s="222"/>
      <c r="HJY39" s="222"/>
      <c r="HJZ39" s="222"/>
      <c r="HKA39" s="222"/>
      <c r="HKB39" s="222"/>
      <c r="HKC39" s="222"/>
      <c r="HKD39" s="222"/>
      <c r="HKE39" s="222"/>
      <c r="HKF39" s="222"/>
      <c r="HKG39" s="222"/>
      <c r="HKH39" s="222"/>
      <c r="HKI39" s="222"/>
      <c r="HKJ39" s="222"/>
      <c r="HKK39" s="222"/>
      <c r="HKL39" s="222"/>
      <c r="HKM39" s="222"/>
      <c r="HKN39" s="222"/>
      <c r="HKO39" s="222"/>
      <c r="HKP39" s="222"/>
      <c r="HKQ39" s="222"/>
      <c r="HKR39" s="222"/>
      <c r="HKS39" s="222"/>
      <c r="HKT39" s="222"/>
      <c r="HKU39" s="222"/>
      <c r="HKV39" s="222"/>
      <c r="HKW39" s="222"/>
      <c r="HKX39" s="222"/>
      <c r="HKY39" s="222"/>
      <c r="HKZ39" s="222"/>
      <c r="HLA39" s="222"/>
      <c r="HLB39" s="222"/>
      <c r="HLC39" s="222"/>
      <c r="HLD39" s="222"/>
      <c r="HLE39" s="222"/>
      <c r="HLF39" s="222"/>
      <c r="HLG39" s="222"/>
      <c r="HLH39" s="222"/>
      <c r="HLI39" s="222"/>
      <c r="HLJ39" s="222"/>
      <c r="HLK39" s="222"/>
      <c r="HLL39" s="222"/>
      <c r="HLM39" s="222"/>
      <c r="HLN39" s="222"/>
      <c r="HLO39" s="222"/>
      <c r="HLP39" s="222"/>
      <c r="HLQ39" s="222"/>
      <c r="HLR39" s="222"/>
      <c r="HLS39" s="222"/>
      <c r="HLT39" s="222"/>
      <c r="HLU39" s="222"/>
      <c r="HLV39" s="222"/>
      <c r="HLW39" s="222"/>
      <c r="HLX39" s="222"/>
      <c r="HLY39" s="222"/>
      <c r="HLZ39" s="222"/>
      <c r="HMA39" s="222"/>
      <c r="HMB39" s="222"/>
      <c r="HMC39" s="222"/>
      <c r="HMD39" s="222"/>
      <c r="HME39" s="222"/>
      <c r="HMF39" s="222"/>
      <c r="HMG39" s="222"/>
      <c r="HMH39" s="222"/>
      <c r="HMI39" s="222"/>
      <c r="HMJ39" s="222"/>
      <c r="HMK39" s="222"/>
      <c r="HML39" s="222"/>
      <c r="HMM39" s="222"/>
      <c r="HMN39" s="222"/>
      <c r="HMO39" s="222"/>
      <c r="HMP39" s="222"/>
      <c r="HMQ39" s="222"/>
      <c r="HMR39" s="222"/>
      <c r="HMS39" s="222"/>
      <c r="HMT39" s="222"/>
      <c r="HMU39" s="222"/>
      <c r="HMV39" s="222"/>
      <c r="HMW39" s="222"/>
      <c r="HMX39" s="222"/>
      <c r="HMY39" s="222"/>
      <c r="HMZ39" s="222"/>
      <c r="HNA39" s="222"/>
      <c r="HNB39" s="222"/>
      <c r="HNC39" s="222"/>
      <c r="HND39" s="222"/>
      <c r="HNE39" s="222"/>
      <c r="HNF39" s="222"/>
      <c r="HNG39" s="222"/>
      <c r="HNH39" s="222"/>
      <c r="HNI39" s="222"/>
      <c r="HNJ39" s="222"/>
      <c r="HNK39" s="222"/>
      <c r="HNL39" s="222"/>
      <c r="HNM39" s="222"/>
      <c r="HNN39" s="222"/>
      <c r="HNO39" s="222"/>
      <c r="HNP39" s="222"/>
      <c r="HNQ39" s="222"/>
      <c r="HNR39" s="222"/>
      <c r="HNS39" s="222"/>
      <c r="HNT39" s="222"/>
      <c r="HNU39" s="222"/>
      <c r="HNV39" s="222"/>
      <c r="HNW39" s="222"/>
      <c r="HNX39" s="222"/>
      <c r="HNY39" s="222"/>
      <c r="HNZ39" s="222"/>
      <c r="HOA39" s="222"/>
      <c r="HOB39" s="222"/>
      <c r="HOC39" s="222"/>
      <c r="HOD39" s="222"/>
      <c r="HOE39" s="222"/>
      <c r="HOF39" s="222"/>
      <c r="HOG39" s="222"/>
      <c r="HOH39" s="222"/>
      <c r="HOI39" s="222"/>
      <c r="HOJ39" s="222"/>
      <c r="HOK39" s="222"/>
      <c r="HOL39" s="222"/>
      <c r="HOM39" s="222"/>
      <c r="HON39" s="222"/>
      <c r="HOO39" s="222"/>
      <c r="HOP39" s="222"/>
      <c r="HOQ39" s="222"/>
      <c r="HOR39" s="222"/>
      <c r="HOS39" s="222"/>
      <c r="HOT39" s="222"/>
      <c r="HOU39" s="222"/>
      <c r="HOV39" s="222"/>
      <c r="HOW39" s="222"/>
      <c r="HOX39" s="222"/>
      <c r="HOY39" s="222"/>
      <c r="HOZ39" s="222"/>
      <c r="HPA39" s="222"/>
      <c r="HPB39" s="222"/>
      <c r="HPC39" s="222"/>
      <c r="HPD39" s="222"/>
      <c r="HPE39" s="222"/>
      <c r="HPF39" s="222"/>
      <c r="HPG39" s="222"/>
      <c r="HPH39" s="222"/>
      <c r="HPI39" s="222"/>
      <c r="HPJ39" s="222"/>
      <c r="HPK39" s="222"/>
      <c r="HPL39" s="222"/>
      <c r="HPM39" s="222"/>
      <c r="HPN39" s="222"/>
      <c r="HPO39" s="222"/>
      <c r="HPP39" s="222"/>
      <c r="HPQ39" s="222"/>
      <c r="HPR39" s="222"/>
      <c r="HPS39" s="222"/>
      <c r="HPT39" s="222"/>
      <c r="HPU39" s="222"/>
      <c r="HPV39" s="222"/>
      <c r="HPW39" s="222"/>
      <c r="HPX39" s="222"/>
      <c r="HPY39" s="222"/>
      <c r="HPZ39" s="222"/>
      <c r="HQA39" s="222"/>
      <c r="HQB39" s="222"/>
      <c r="HQC39" s="222"/>
      <c r="HQD39" s="222"/>
      <c r="HQE39" s="222"/>
      <c r="HQF39" s="222"/>
      <c r="HQG39" s="222"/>
      <c r="HQH39" s="222"/>
      <c r="HQI39" s="222"/>
      <c r="HQJ39" s="222"/>
      <c r="HQK39" s="222"/>
      <c r="HQL39" s="222"/>
      <c r="HQM39" s="222"/>
      <c r="HQN39" s="222"/>
      <c r="HQO39" s="222"/>
      <c r="HQP39" s="222"/>
      <c r="HQQ39" s="222"/>
      <c r="HQR39" s="222"/>
      <c r="HQS39" s="222"/>
      <c r="HQT39" s="222"/>
      <c r="HQU39" s="222"/>
      <c r="HQV39" s="222"/>
      <c r="HQW39" s="222"/>
      <c r="HQX39" s="222"/>
      <c r="HQY39" s="222"/>
      <c r="HQZ39" s="222"/>
      <c r="HRA39" s="222"/>
      <c r="HRB39" s="222"/>
      <c r="HRC39" s="222"/>
      <c r="HRD39" s="222"/>
      <c r="HRE39" s="222"/>
      <c r="HRF39" s="222"/>
      <c r="HRG39" s="222"/>
      <c r="HRH39" s="222"/>
      <c r="HRI39" s="222"/>
      <c r="HRJ39" s="222"/>
      <c r="HRK39" s="222"/>
      <c r="HRL39" s="222"/>
      <c r="HRM39" s="222"/>
      <c r="HRN39" s="222"/>
      <c r="HRO39" s="222"/>
      <c r="HRP39" s="222"/>
      <c r="HRQ39" s="222"/>
      <c r="HRR39" s="222"/>
      <c r="HRS39" s="222"/>
      <c r="HRT39" s="222"/>
      <c r="HRU39" s="222"/>
      <c r="HRV39" s="222"/>
      <c r="HRW39" s="222"/>
      <c r="HRX39" s="222"/>
      <c r="HRY39" s="222"/>
      <c r="HRZ39" s="222"/>
      <c r="HSA39" s="222"/>
      <c r="HSB39" s="222"/>
      <c r="HSC39" s="222"/>
      <c r="HSD39" s="222"/>
      <c r="HSE39" s="222"/>
      <c r="HSF39" s="222"/>
      <c r="HSG39" s="222"/>
      <c r="HSH39" s="222"/>
      <c r="HSI39" s="222"/>
      <c r="HSJ39" s="222"/>
      <c r="HSK39" s="222"/>
      <c r="HSL39" s="222"/>
      <c r="HSM39" s="222"/>
      <c r="HSN39" s="222"/>
      <c r="HSO39" s="222"/>
      <c r="HSP39" s="222"/>
      <c r="HSQ39" s="222"/>
      <c r="HSR39" s="222"/>
      <c r="HSS39" s="222"/>
      <c r="HST39" s="222"/>
      <c r="HSU39" s="222"/>
      <c r="HSV39" s="222"/>
      <c r="HSW39" s="222"/>
      <c r="HSX39" s="222"/>
      <c r="HSY39" s="222"/>
      <c r="HSZ39" s="222"/>
      <c r="HTA39" s="222"/>
      <c r="HTB39" s="222"/>
      <c r="HTC39" s="222"/>
      <c r="HTD39" s="222"/>
      <c r="HTE39" s="222"/>
      <c r="HTF39" s="222"/>
      <c r="HTG39" s="222"/>
      <c r="HTH39" s="222"/>
      <c r="HTI39" s="222"/>
      <c r="HTJ39" s="222"/>
      <c r="HTK39" s="222"/>
      <c r="HTL39" s="222"/>
      <c r="HTM39" s="222"/>
      <c r="HTN39" s="222"/>
      <c r="HTO39" s="222"/>
      <c r="HTP39" s="222"/>
      <c r="HTQ39" s="222"/>
      <c r="HTR39" s="222"/>
      <c r="HTS39" s="222"/>
      <c r="HTT39" s="222"/>
      <c r="HTU39" s="222"/>
      <c r="HTV39" s="222"/>
      <c r="HTW39" s="222"/>
      <c r="HTX39" s="222"/>
      <c r="HTY39" s="222"/>
      <c r="HTZ39" s="222"/>
      <c r="HUA39" s="222"/>
      <c r="HUB39" s="222"/>
      <c r="HUC39" s="222"/>
      <c r="HUD39" s="222"/>
      <c r="HUE39" s="222"/>
      <c r="HUF39" s="222"/>
      <c r="HUG39" s="222"/>
      <c r="HUH39" s="222"/>
      <c r="HUI39" s="222"/>
      <c r="HUJ39" s="222"/>
      <c r="HUK39" s="222"/>
      <c r="HUL39" s="222"/>
      <c r="HUM39" s="222"/>
      <c r="HUN39" s="222"/>
      <c r="HUO39" s="222"/>
      <c r="HUP39" s="222"/>
      <c r="HUQ39" s="222"/>
      <c r="HUR39" s="222"/>
      <c r="HUS39" s="222"/>
      <c r="HUT39" s="222"/>
      <c r="HUU39" s="222"/>
      <c r="HUV39" s="222"/>
      <c r="HUW39" s="222"/>
      <c r="HUX39" s="222"/>
      <c r="HUY39" s="222"/>
      <c r="HUZ39" s="222"/>
      <c r="HVA39" s="222"/>
      <c r="HVB39" s="222"/>
      <c r="HVC39" s="222"/>
      <c r="HVD39" s="222"/>
      <c r="HVE39" s="222"/>
      <c r="HVF39" s="222"/>
      <c r="HVG39" s="222"/>
      <c r="HVH39" s="222"/>
      <c r="HVI39" s="222"/>
      <c r="HVJ39" s="222"/>
      <c r="HVK39" s="222"/>
      <c r="HVL39" s="222"/>
      <c r="HVM39" s="222"/>
      <c r="HVN39" s="222"/>
      <c r="HVO39" s="222"/>
      <c r="HVP39" s="222"/>
      <c r="HVQ39" s="222"/>
      <c r="HVR39" s="222"/>
      <c r="HVS39" s="222"/>
      <c r="HVT39" s="222"/>
      <c r="HVU39" s="222"/>
      <c r="HVV39" s="222"/>
      <c r="HVW39" s="222"/>
      <c r="HVX39" s="222"/>
      <c r="HVY39" s="222"/>
      <c r="HVZ39" s="222"/>
      <c r="HWA39" s="222"/>
      <c r="HWB39" s="222"/>
      <c r="HWC39" s="222"/>
      <c r="HWD39" s="222"/>
      <c r="HWE39" s="222"/>
      <c r="HWF39" s="222"/>
      <c r="HWG39" s="222"/>
      <c r="HWH39" s="222"/>
      <c r="HWI39" s="222"/>
      <c r="HWJ39" s="222"/>
      <c r="HWK39" s="222"/>
      <c r="HWL39" s="222"/>
      <c r="HWM39" s="222"/>
      <c r="HWN39" s="222"/>
      <c r="HWO39" s="222"/>
      <c r="HWP39" s="222"/>
      <c r="HWQ39" s="222"/>
      <c r="HWR39" s="222"/>
      <c r="HWS39" s="222"/>
      <c r="HWT39" s="222"/>
      <c r="HWU39" s="222"/>
      <c r="HWV39" s="222"/>
      <c r="HWW39" s="222"/>
      <c r="HWX39" s="222"/>
      <c r="HWY39" s="222"/>
      <c r="HWZ39" s="222"/>
      <c r="HXA39" s="222"/>
      <c r="HXB39" s="222"/>
      <c r="HXC39" s="222"/>
      <c r="HXD39" s="222"/>
      <c r="HXE39" s="222"/>
      <c r="HXF39" s="222"/>
      <c r="HXG39" s="222"/>
      <c r="HXH39" s="222"/>
      <c r="HXI39" s="222"/>
      <c r="HXJ39" s="222"/>
      <c r="HXK39" s="222"/>
      <c r="HXL39" s="222"/>
      <c r="HXM39" s="222"/>
      <c r="HXN39" s="222"/>
      <c r="HXO39" s="222"/>
      <c r="HXP39" s="222"/>
      <c r="HXQ39" s="222"/>
      <c r="HXR39" s="222"/>
      <c r="HXS39" s="222"/>
      <c r="HXT39" s="222"/>
      <c r="HXU39" s="222"/>
      <c r="HXV39" s="222"/>
      <c r="HXW39" s="222"/>
      <c r="HXX39" s="222"/>
      <c r="HXY39" s="222"/>
      <c r="HXZ39" s="222"/>
      <c r="HYA39" s="222"/>
      <c r="HYB39" s="222"/>
      <c r="HYC39" s="222"/>
      <c r="HYD39" s="222"/>
      <c r="HYE39" s="222"/>
      <c r="HYF39" s="222"/>
      <c r="HYG39" s="222"/>
      <c r="HYH39" s="222"/>
      <c r="HYI39" s="222"/>
      <c r="HYJ39" s="222"/>
      <c r="HYK39" s="222"/>
      <c r="HYL39" s="222"/>
      <c r="HYM39" s="222"/>
      <c r="HYN39" s="222"/>
      <c r="HYO39" s="222"/>
      <c r="HYP39" s="222"/>
      <c r="HYQ39" s="222"/>
      <c r="HYR39" s="222"/>
      <c r="HYS39" s="222"/>
      <c r="HYT39" s="222"/>
      <c r="HYU39" s="222"/>
      <c r="HYV39" s="222"/>
      <c r="HYW39" s="222"/>
      <c r="HYX39" s="222"/>
      <c r="HYY39" s="222"/>
      <c r="HYZ39" s="222"/>
      <c r="HZA39" s="222"/>
      <c r="HZB39" s="222"/>
      <c r="HZC39" s="222"/>
      <c r="HZD39" s="222"/>
      <c r="HZE39" s="222"/>
      <c r="HZF39" s="222"/>
      <c r="HZG39" s="222"/>
      <c r="HZH39" s="222"/>
      <c r="HZI39" s="222"/>
      <c r="HZJ39" s="222"/>
      <c r="HZK39" s="222"/>
      <c r="HZL39" s="222"/>
      <c r="HZM39" s="222"/>
      <c r="HZN39" s="222"/>
      <c r="HZO39" s="222"/>
      <c r="HZP39" s="222"/>
      <c r="HZQ39" s="222"/>
      <c r="HZR39" s="222"/>
      <c r="HZS39" s="222"/>
      <c r="HZT39" s="222"/>
      <c r="HZU39" s="222"/>
      <c r="HZV39" s="222"/>
      <c r="HZW39" s="222"/>
      <c r="HZX39" s="222"/>
      <c r="HZY39" s="222"/>
      <c r="HZZ39" s="222"/>
      <c r="IAA39" s="222"/>
      <c r="IAB39" s="222"/>
      <c r="IAC39" s="222"/>
      <c r="IAD39" s="222"/>
      <c r="IAE39" s="222"/>
      <c r="IAF39" s="222"/>
      <c r="IAG39" s="222"/>
      <c r="IAH39" s="222"/>
      <c r="IAI39" s="222"/>
      <c r="IAJ39" s="222"/>
      <c r="IAK39" s="222"/>
      <c r="IAL39" s="222"/>
      <c r="IAM39" s="222"/>
      <c r="IAN39" s="222"/>
      <c r="IAO39" s="222"/>
      <c r="IAP39" s="222"/>
      <c r="IAQ39" s="222"/>
      <c r="IAR39" s="222"/>
      <c r="IAS39" s="222"/>
      <c r="IAT39" s="222"/>
      <c r="IAU39" s="222"/>
      <c r="IAV39" s="222"/>
      <c r="IAW39" s="222"/>
      <c r="IAX39" s="222"/>
      <c r="IAY39" s="222"/>
      <c r="IAZ39" s="222"/>
      <c r="IBA39" s="222"/>
      <c r="IBB39" s="222"/>
      <c r="IBC39" s="222"/>
      <c r="IBD39" s="222"/>
      <c r="IBE39" s="222"/>
      <c r="IBF39" s="222"/>
      <c r="IBG39" s="222"/>
      <c r="IBH39" s="222"/>
      <c r="IBI39" s="222"/>
      <c r="IBJ39" s="222"/>
      <c r="IBK39" s="222"/>
      <c r="IBL39" s="222"/>
      <c r="IBM39" s="222"/>
      <c r="IBN39" s="222"/>
      <c r="IBO39" s="222"/>
      <c r="IBP39" s="222"/>
      <c r="IBQ39" s="222"/>
      <c r="IBR39" s="222"/>
      <c r="IBS39" s="222"/>
      <c r="IBT39" s="222"/>
      <c r="IBU39" s="222"/>
      <c r="IBV39" s="222"/>
      <c r="IBW39" s="222"/>
      <c r="IBX39" s="222"/>
      <c r="IBY39" s="222"/>
      <c r="IBZ39" s="222"/>
      <c r="ICA39" s="222"/>
      <c r="ICB39" s="222"/>
      <c r="ICC39" s="222"/>
      <c r="ICD39" s="222"/>
      <c r="ICE39" s="222"/>
      <c r="ICF39" s="222"/>
      <c r="ICG39" s="222"/>
      <c r="ICH39" s="222"/>
      <c r="ICI39" s="222"/>
      <c r="ICJ39" s="222"/>
      <c r="ICK39" s="222"/>
      <c r="ICL39" s="222"/>
      <c r="ICM39" s="222"/>
      <c r="ICN39" s="222"/>
      <c r="ICO39" s="222"/>
      <c r="ICP39" s="222"/>
      <c r="ICQ39" s="222"/>
      <c r="ICR39" s="222"/>
      <c r="ICS39" s="222"/>
      <c r="ICT39" s="222"/>
      <c r="ICU39" s="222"/>
      <c r="ICV39" s="222"/>
      <c r="ICW39" s="222"/>
      <c r="ICX39" s="222"/>
      <c r="ICY39" s="222"/>
      <c r="ICZ39" s="222"/>
      <c r="IDA39" s="222"/>
      <c r="IDB39" s="222"/>
      <c r="IDC39" s="222"/>
      <c r="IDD39" s="222"/>
      <c r="IDE39" s="222"/>
      <c r="IDF39" s="222"/>
      <c r="IDG39" s="222"/>
      <c r="IDH39" s="222"/>
      <c r="IDI39" s="222"/>
      <c r="IDJ39" s="222"/>
      <c r="IDK39" s="222"/>
      <c r="IDL39" s="222"/>
      <c r="IDM39" s="222"/>
      <c r="IDN39" s="222"/>
      <c r="IDO39" s="222"/>
      <c r="IDP39" s="222"/>
      <c r="IDQ39" s="222"/>
      <c r="IDR39" s="222"/>
      <c r="IDS39" s="222"/>
      <c r="IDT39" s="222"/>
      <c r="IDU39" s="222"/>
      <c r="IDV39" s="222"/>
      <c r="IDW39" s="222"/>
      <c r="IDX39" s="222"/>
      <c r="IDY39" s="222"/>
      <c r="IDZ39" s="222"/>
      <c r="IEA39" s="222"/>
      <c r="IEB39" s="222"/>
      <c r="IEC39" s="222"/>
      <c r="IED39" s="222"/>
      <c r="IEE39" s="222"/>
      <c r="IEF39" s="222"/>
      <c r="IEG39" s="222"/>
      <c r="IEH39" s="222"/>
      <c r="IEI39" s="222"/>
      <c r="IEJ39" s="222"/>
      <c r="IEK39" s="222"/>
      <c r="IEL39" s="222"/>
      <c r="IEM39" s="222"/>
      <c r="IEN39" s="222"/>
      <c r="IEO39" s="222"/>
      <c r="IEP39" s="222"/>
      <c r="IEQ39" s="222"/>
      <c r="IER39" s="222"/>
      <c r="IES39" s="222"/>
      <c r="IET39" s="222"/>
      <c r="IEU39" s="222"/>
      <c r="IEV39" s="222"/>
      <c r="IEW39" s="222"/>
      <c r="IEX39" s="222"/>
      <c r="IEY39" s="222"/>
      <c r="IEZ39" s="222"/>
      <c r="IFA39" s="222"/>
      <c r="IFB39" s="222"/>
      <c r="IFC39" s="222"/>
      <c r="IFD39" s="222"/>
      <c r="IFE39" s="222"/>
      <c r="IFF39" s="222"/>
      <c r="IFG39" s="222"/>
      <c r="IFH39" s="222"/>
      <c r="IFI39" s="222"/>
      <c r="IFJ39" s="222"/>
      <c r="IFK39" s="222"/>
      <c r="IFL39" s="222"/>
      <c r="IFM39" s="222"/>
      <c r="IFN39" s="222"/>
      <c r="IFO39" s="222"/>
      <c r="IFP39" s="222"/>
      <c r="IFQ39" s="222"/>
      <c r="IFR39" s="222"/>
      <c r="IFS39" s="222"/>
      <c r="IFT39" s="222"/>
      <c r="IFU39" s="222"/>
      <c r="IFV39" s="222"/>
      <c r="IFW39" s="222"/>
      <c r="IFX39" s="222"/>
      <c r="IFY39" s="222"/>
      <c r="IFZ39" s="222"/>
      <c r="IGA39" s="222"/>
      <c r="IGB39" s="222"/>
      <c r="IGC39" s="222"/>
      <c r="IGD39" s="222"/>
      <c r="IGE39" s="222"/>
      <c r="IGF39" s="222"/>
      <c r="IGG39" s="222"/>
      <c r="IGH39" s="222"/>
      <c r="IGI39" s="222"/>
      <c r="IGJ39" s="222"/>
      <c r="IGK39" s="222"/>
      <c r="IGL39" s="222"/>
      <c r="IGM39" s="222"/>
      <c r="IGN39" s="222"/>
      <c r="IGO39" s="222"/>
      <c r="IGP39" s="222"/>
      <c r="IGQ39" s="222"/>
      <c r="IGR39" s="222"/>
      <c r="IGS39" s="222"/>
      <c r="IGT39" s="222"/>
      <c r="IGU39" s="222"/>
      <c r="IGV39" s="222"/>
      <c r="IGW39" s="222"/>
      <c r="IGX39" s="222"/>
      <c r="IGY39" s="222"/>
      <c r="IGZ39" s="222"/>
      <c r="IHA39" s="222"/>
      <c r="IHB39" s="222"/>
      <c r="IHC39" s="222"/>
      <c r="IHD39" s="222"/>
      <c r="IHE39" s="222"/>
      <c r="IHF39" s="222"/>
      <c r="IHG39" s="222"/>
      <c r="IHH39" s="222"/>
      <c r="IHI39" s="222"/>
      <c r="IHJ39" s="222"/>
      <c r="IHK39" s="222"/>
      <c r="IHL39" s="222"/>
      <c r="IHM39" s="222"/>
      <c r="IHN39" s="222"/>
      <c r="IHO39" s="222"/>
      <c r="IHP39" s="222"/>
      <c r="IHQ39" s="222"/>
      <c r="IHR39" s="222"/>
      <c r="IHS39" s="222"/>
      <c r="IHT39" s="222"/>
      <c r="IHU39" s="222"/>
      <c r="IHV39" s="222"/>
      <c r="IHW39" s="222"/>
      <c r="IHX39" s="222"/>
      <c r="IHY39" s="222"/>
      <c r="IHZ39" s="222"/>
      <c r="IIA39" s="222"/>
      <c r="IIB39" s="222"/>
      <c r="IIC39" s="222"/>
      <c r="IID39" s="222"/>
      <c r="IIE39" s="222"/>
      <c r="IIF39" s="222"/>
      <c r="IIG39" s="222"/>
      <c r="IIH39" s="222"/>
      <c r="III39" s="222"/>
      <c r="IIJ39" s="222"/>
      <c r="IIK39" s="222"/>
      <c r="IIL39" s="222"/>
      <c r="IIM39" s="222"/>
      <c r="IIN39" s="222"/>
      <c r="IIO39" s="222"/>
      <c r="IIP39" s="222"/>
      <c r="IIQ39" s="222"/>
      <c r="IIR39" s="222"/>
      <c r="IIS39" s="222"/>
      <c r="IIT39" s="222"/>
      <c r="IIU39" s="222"/>
      <c r="IIV39" s="222"/>
      <c r="IIW39" s="222"/>
      <c r="IIX39" s="222"/>
      <c r="IIY39" s="222"/>
      <c r="IIZ39" s="222"/>
      <c r="IJA39" s="222"/>
      <c r="IJB39" s="222"/>
      <c r="IJC39" s="222"/>
      <c r="IJD39" s="222"/>
      <c r="IJE39" s="222"/>
      <c r="IJF39" s="222"/>
      <c r="IJG39" s="222"/>
      <c r="IJH39" s="222"/>
      <c r="IJI39" s="222"/>
      <c r="IJJ39" s="222"/>
      <c r="IJK39" s="222"/>
      <c r="IJL39" s="222"/>
      <c r="IJM39" s="222"/>
      <c r="IJN39" s="222"/>
      <c r="IJO39" s="222"/>
      <c r="IJP39" s="222"/>
      <c r="IJQ39" s="222"/>
      <c r="IJR39" s="222"/>
      <c r="IJS39" s="222"/>
      <c r="IJT39" s="222"/>
      <c r="IJU39" s="222"/>
      <c r="IJV39" s="222"/>
      <c r="IJW39" s="222"/>
      <c r="IJX39" s="222"/>
      <c r="IJY39" s="222"/>
      <c r="IJZ39" s="222"/>
      <c r="IKA39" s="222"/>
      <c r="IKB39" s="222"/>
      <c r="IKC39" s="222"/>
      <c r="IKD39" s="222"/>
      <c r="IKE39" s="222"/>
      <c r="IKF39" s="222"/>
      <c r="IKG39" s="222"/>
      <c r="IKH39" s="222"/>
      <c r="IKI39" s="222"/>
      <c r="IKJ39" s="222"/>
      <c r="IKK39" s="222"/>
      <c r="IKL39" s="222"/>
      <c r="IKM39" s="222"/>
      <c r="IKN39" s="222"/>
      <c r="IKO39" s="222"/>
      <c r="IKP39" s="222"/>
      <c r="IKQ39" s="222"/>
      <c r="IKR39" s="222"/>
      <c r="IKS39" s="222"/>
      <c r="IKT39" s="222"/>
      <c r="IKU39" s="222"/>
      <c r="IKV39" s="222"/>
      <c r="IKW39" s="222"/>
      <c r="IKX39" s="222"/>
      <c r="IKY39" s="222"/>
      <c r="IKZ39" s="222"/>
      <c r="ILA39" s="222"/>
      <c r="ILB39" s="222"/>
      <c r="ILC39" s="222"/>
      <c r="ILD39" s="222"/>
      <c r="ILE39" s="222"/>
      <c r="ILF39" s="222"/>
      <c r="ILG39" s="222"/>
      <c r="ILH39" s="222"/>
      <c r="ILI39" s="222"/>
      <c r="ILJ39" s="222"/>
      <c r="ILK39" s="222"/>
      <c r="ILL39" s="222"/>
      <c r="ILM39" s="222"/>
      <c r="ILN39" s="222"/>
      <c r="ILO39" s="222"/>
      <c r="ILP39" s="222"/>
      <c r="ILQ39" s="222"/>
      <c r="ILR39" s="222"/>
      <c r="ILS39" s="222"/>
      <c r="ILT39" s="222"/>
      <c r="ILU39" s="222"/>
      <c r="ILV39" s="222"/>
      <c r="ILW39" s="222"/>
      <c r="ILX39" s="222"/>
      <c r="ILY39" s="222"/>
      <c r="ILZ39" s="222"/>
      <c r="IMA39" s="222"/>
      <c r="IMB39" s="222"/>
      <c r="IMC39" s="222"/>
      <c r="IMD39" s="222"/>
      <c r="IME39" s="222"/>
      <c r="IMF39" s="222"/>
      <c r="IMG39" s="222"/>
      <c r="IMH39" s="222"/>
      <c r="IMI39" s="222"/>
      <c r="IMJ39" s="222"/>
      <c r="IMK39" s="222"/>
      <c r="IML39" s="222"/>
      <c r="IMM39" s="222"/>
      <c r="IMN39" s="222"/>
      <c r="IMO39" s="222"/>
      <c r="IMP39" s="222"/>
      <c r="IMQ39" s="222"/>
      <c r="IMR39" s="222"/>
      <c r="IMS39" s="222"/>
      <c r="IMT39" s="222"/>
      <c r="IMU39" s="222"/>
      <c r="IMV39" s="222"/>
      <c r="IMW39" s="222"/>
      <c r="IMX39" s="222"/>
      <c r="IMY39" s="222"/>
      <c r="IMZ39" s="222"/>
      <c r="INA39" s="222"/>
      <c r="INB39" s="222"/>
      <c r="INC39" s="222"/>
      <c r="IND39" s="222"/>
      <c r="INE39" s="222"/>
      <c r="INF39" s="222"/>
      <c r="ING39" s="222"/>
      <c r="INH39" s="222"/>
      <c r="INI39" s="222"/>
      <c r="INJ39" s="222"/>
      <c r="INK39" s="222"/>
      <c r="INL39" s="222"/>
      <c r="INM39" s="222"/>
      <c r="INN39" s="222"/>
      <c r="INO39" s="222"/>
      <c r="INP39" s="222"/>
      <c r="INQ39" s="222"/>
      <c r="INR39" s="222"/>
      <c r="INS39" s="222"/>
      <c r="INT39" s="222"/>
      <c r="INU39" s="222"/>
      <c r="INV39" s="222"/>
      <c r="INW39" s="222"/>
      <c r="INX39" s="222"/>
      <c r="INY39" s="222"/>
      <c r="INZ39" s="222"/>
      <c r="IOA39" s="222"/>
      <c r="IOB39" s="222"/>
      <c r="IOC39" s="222"/>
      <c r="IOD39" s="222"/>
      <c r="IOE39" s="222"/>
      <c r="IOF39" s="222"/>
      <c r="IOG39" s="222"/>
      <c r="IOH39" s="222"/>
      <c r="IOI39" s="222"/>
      <c r="IOJ39" s="222"/>
      <c r="IOK39" s="222"/>
      <c r="IOL39" s="222"/>
      <c r="IOM39" s="222"/>
      <c r="ION39" s="222"/>
      <c r="IOO39" s="222"/>
      <c r="IOP39" s="222"/>
      <c r="IOQ39" s="222"/>
      <c r="IOR39" s="222"/>
      <c r="IOS39" s="222"/>
      <c r="IOT39" s="222"/>
      <c r="IOU39" s="222"/>
      <c r="IOV39" s="222"/>
      <c r="IOW39" s="222"/>
      <c r="IOX39" s="222"/>
      <c r="IOY39" s="222"/>
      <c r="IOZ39" s="222"/>
      <c r="IPA39" s="222"/>
      <c r="IPB39" s="222"/>
      <c r="IPC39" s="222"/>
      <c r="IPD39" s="222"/>
      <c r="IPE39" s="222"/>
      <c r="IPF39" s="222"/>
      <c r="IPG39" s="222"/>
      <c r="IPH39" s="222"/>
      <c r="IPI39" s="222"/>
      <c r="IPJ39" s="222"/>
      <c r="IPK39" s="222"/>
      <c r="IPL39" s="222"/>
      <c r="IPM39" s="222"/>
      <c r="IPN39" s="222"/>
      <c r="IPO39" s="222"/>
      <c r="IPP39" s="222"/>
      <c r="IPQ39" s="222"/>
      <c r="IPR39" s="222"/>
      <c r="IPS39" s="222"/>
      <c r="IPT39" s="222"/>
      <c r="IPU39" s="222"/>
      <c r="IPV39" s="222"/>
      <c r="IPW39" s="222"/>
      <c r="IPX39" s="222"/>
      <c r="IPY39" s="222"/>
      <c r="IPZ39" s="222"/>
      <c r="IQA39" s="222"/>
      <c r="IQB39" s="222"/>
      <c r="IQC39" s="222"/>
      <c r="IQD39" s="222"/>
      <c r="IQE39" s="222"/>
      <c r="IQF39" s="222"/>
      <c r="IQG39" s="222"/>
      <c r="IQH39" s="222"/>
      <c r="IQI39" s="222"/>
      <c r="IQJ39" s="222"/>
      <c r="IQK39" s="222"/>
      <c r="IQL39" s="222"/>
      <c r="IQM39" s="222"/>
      <c r="IQN39" s="222"/>
      <c r="IQO39" s="222"/>
      <c r="IQP39" s="222"/>
      <c r="IQQ39" s="222"/>
      <c r="IQR39" s="222"/>
      <c r="IQS39" s="222"/>
      <c r="IQT39" s="222"/>
      <c r="IQU39" s="222"/>
      <c r="IQV39" s="222"/>
      <c r="IQW39" s="222"/>
      <c r="IQX39" s="222"/>
      <c r="IQY39" s="222"/>
      <c r="IQZ39" s="222"/>
      <c r="IRA39" s="222"/>
      <c r="IRB39" s="222"/>
      <c r="IRC39" s="222"/>
      <c r="IRD39" s="222"/>
      <c r="IRE39" s="222"/>
      <c r="IRF39" s="222"/>
      <c r="IRG39" s="222"/>
      <c r="IRH39" s="222"/>
      <c r="IRI39" s="222"/>
      <c r="IRJ39" s="222"/>
      <c r="IRK39" s="222"/>
      <c r="IRL39" s="222"/>
      <c r="IRM39" s="222"/>
      <c r="IRN39" s="222"/>
      <c r="IRO39" s="222"/>
      <c r="IRP39" s="222"/>
      <c r="IRQ39" s="222"/>
      <c r="IRR39" s="222"/>
      <c r="IRS39" s="222"/>
      <c r="IRT39" s="222"/>
      <c r="IRU39" s="222"/>
      <c r="IRV39" s="222"/>
      <c r="IRW39" s="222"/>
      <c r="IRX39" s="222"/>
      <c r="IRY39" s="222"/>
      <c r="IRZ39" s="222"/>
      <c r="ISA39" s="222"/>
      <c r="ISB39" s="222"/>
      <c r="ISC39" s="222"/>
      <c r="ISD39" s="222"/>
      <c r="ISE39" s="222"/>
      <c r="ISF39" s="222"/>
      <c r="ISG39" s="222"/>
      <c r="ISH39" s="222"/>
      <c r="ISI39" s="222"/>
      <c r="ISJ39" s="222"/>
      <c r="ISK39" s="222"/>
      <c r="ISL39" s="222"/>
      <c r="ISM39" s="222"/>
      <c r="ISN39" s="222"/>
      <c r="ISO39" s="222"/>
      <c r="ISP39" s="222"/>
      <c r="ISQ39" s="222"/>
      <c r="ISR39" s="222"/>
      <c r="ISS39" s="222"/>
      <c r="IST39" s="222"/>
      <c r="ISU39" s="222"/>
      <c r="ISV39" s="222"/>
      <c r="ISW39" s="222"/>
      <c r="ISX39" s="222"/>
      <c r="ISY39" s="222"/>
      <c r="ISZ39" s="222"/>
      <c r="ITA39" s="222"/>
      <c r="ITB39" s="222"/>
      <c r="ITC39" s="222"/>
      <c r="ITD39" s="222"/>
      <c r="ITE39" s="222"/>
      <c r="ITF39" s="222"/>
      <c r="ITG39" s="222"/>
      <c r="ITH39" s="222"/>
      <c r="ITI39" s="222"/>
      <c r="ITJ39" s="222"/>
      <c r="ITK39" s="222"/>
      <c r="ITL39" s="222"/>
      <c r="ITM39" s="222"/>
      <c r="ITN39" s="222"/>
      <c r="ITO39" s="222"/>
      <c r="ITP39" s="222"/>
      <c r="ITQ39" s="222"/>
      <c r="ITR39" s="222"/>
      <c r="ITS39" s="222"/>
      <c r="ITT39" s="222"/>
      <c r="ITU39" s="222"/>
      <c r="ITV39" s="222"/>
      <c r="ITW39" s="222"/>
      <c r="ITX39" s="222"/>
      <c r="ITY39" s="222"/>
      <c r="ITZ39" s="222"/>
      <c r="IUA39" s="222"/>
      <c r="IUB39" s="222"/>
      <c r="IUC39" s="222"/>
      <c r="IUD39" s="222"/>
      <c r="IUE39" s="222"/>
      <c r="IUF39" s="222"/>
      <c r="IUG39" s="222"/>
      <c r="IUH39" s="222"/>
      <c r="IUI39" s="222"/>
      <c r="IUJ39" s="222"/>
      <c r="IUK39" s="222"/>
      <c r="IUL39" s="222"/>
      <c r="IUM39" s="222"/>
      <c r="IUN39" s="222"/>
      <c r="IUO39" s="222"/>
      <c r="IUP39" s="222"/>
      <c r="IUQ39" s="222"/>
      <c r="IUR39" s="222"/>
      <c r="IUS39" s="222"/>
      <c r="IUT39" s="222"/>
      <c r="IUU39" s="222"/>
      <c r="IUV39" s="222"/>
      <c r="IUW39" s="222"/>
      <c r="IUX39" s="222"/>
      <c r="IUY39" s="222"/>
      <c r="IUZ39" s="222"/>
      <c r="IVA39" s="222"/>
      <c r="IVB39" s="222"/>
      <c r="IVC39" s="222"/>
      <c r="IVD39" s="222"/>
      <c r="IVE39" s="222"/>
      <c r="IVF39" s="222"/>
      <c r="IVG39" s="222"/>
      <c r="IVH39" s="222"/>
      <c r="IVI39" s="222"/>
      <c r="IVJ39" s="222"/>
      <c r="IVK39" s="222"/>
      <c r="IVL39" s="222"/>
      <c r="IVM39" s="222"/>
      <c r="IVN39" s="222"/>
      <c r="IVO39" s="222"/>
      <c r="IVP39" s="222"/>
      <c r="IVQ39" s="222"/>
      <c r="IVR39" s="222"/>
      <c r="IVS39" s="222"/>
      <c r="IVT39" s="222"/>
      <c r="IVU39" s="222"/>
      <c r="IVV39" s="222"/>
      <c r="IVW39" s="222"/>
      <c r="IVX39" s="222"/>
      <c r="IVY39" s="222"/>
      <c r="IVZ39" s="222"/>
      <c r="IWA39" s="222"/>
      <c r="IWB39" s="222"/>
      <c r="IWC39" s="222"/>
      <c r="IWD39" s="222"/>
      <c r="IWE39" s="222"/>
      <c r="IWF39" s="222"/>
      <c r="IWG39" s="222"/>
      <c r="IWH39" s="222"/>
      <c r="IWI39" s="222"/>
      <c r="IWJ39" s="222"/>
      <c r="IWK39" s="222"/>
      <c r="IWL39" s="222"/>
      <c r="IWM39" s="222"/>
      <c r="IWN39" s="222"/>
      <c r="IWO39" s="222"/>
      <c r="IWP39" s="222"/>
      <c r="IWQ39" s="222"/>
      <c r="IWR39" s="222"/>
      <c r="IWS39" s="222"/>
      <c r="IWT39" s="222"/>
      <c r="IWU39" s="222"/>
      <c r="IWV39" s="222"/>
      <c r="IWW39" s="222"/>
      <c r="IWX39" s="222"/>
      <c r="IWY39" s="222"/>
      <c r="IWZ39" s="222"/>
      <c r="IXA39" s="222"/>
      <c r="IXB39" s="222"/>
      <c r="IXC39" s="222"/>
      <c r="IXD39" s="222"/>
      <c r="IXE39" s="222"/>
      <c r="IXF39" s="222"/>
      <c r="IXG39" s="222"/>
      <c r="IXH39" s="222"/>
      <c r="IXI39" s="222"/>
      <c r="IXJ39" s="222"/>
      <c r="IXK39" s="222"/>
      <c r="IXL39" s="222"/>
      <c r="IXM39" s="222"/>
      <c r="IXN39" s="222"/>
      <c r="IXO39" s="222"/>
      <c r="IXP39" s="222"/>
      <c r="IXQ39" s="222"/>
      <c r="IXR39" s="222"/>
      <c r="IXS39" s="222"/>
      <c r="IXT39" s="222"/>
      <c r="IXU39" s="222"/>
      <c r="IXV39" s="222"/>
      <c r="IXW39" s="222"/>
      <c r="IXX39" s="222"/>
      <c r="IXY39" s="222"/>
      <c r="IXZ39" s="222"/>
      <c r="IYA39" s="222"/>
      <c r="IYB39" s="222"/>
      <c r="IYC39" s="222"/>
      <c r="IYD39" s="222"/>
      <c r="IYE39" s="222"/>
      <c r="IYF39" s="222"/>
      <c r="IYG39" s="222"/>
      <c r="IYH39" s="222"/>
      <c r="IYI39" s="222"/>
      <c r="IYJ39" s="222"/>
      <c r="IYK39" s="222"/>
      <c r="IYL39" s="222"/>
      <c r="IYM39" s="222"/>
      <c r="IYN39" s="222"/>
      <c r="IYO39" s="222"/>
      <c r="IYP39" s="222"/>
      <c r="IYQ39" s="222"/>
      <c r="IYR39" s="222"/>
      <c r="IYS39" s="222"/>
      <c r="IYT39" s="222"/>
      <c r="IYU39" s="222"/>
      <c r="IYV39" s="222"/>
      <c r="IYW39" s="222"/>
      <c r="IYX39" s="222"/>
      <c r="IYY39" s="222"/>
      <c r="IYZ39" s="222"/>
      <c r="IZA39" s="222"/>
      <c r="IZB39" s="222"/>
      <c r="IZC39" s="222"/>
      <c r="IZD39" s="222"/>
      <c r="IZE39" s="222"/>
      <c r="IZF39" s="222"/>
      <c r="IZG39" s="222"/>
      <c r="IZH39" s="222"/>
      <c r="IZI39" s="222"/>
      <c r="IZJ39" s="222"/>
      <c r="IZK39" s="222"/>
      <c r="IZL39" s="222"/>
      <c r="IZM39" s="222"/>
      <c r="IZN39" s="222"/>
      <c r="IZO39" s="222"/>
      <c r="IZP39" s="222"/>
      <c r="IZQ39" s="222"/>
      <c r="IZR39" s="222"/>
      <c r="IZS39" s="222"/>
      <c r="IZT39" s="222"/>
      <c r="IZU39" s="222"/>
      <c r="IZV39" s="222"/>
      <c r="IZW39" s="222"/>
      <c r="IZX39" s="222"/>
      <c r="IZY39" s="222"/>
      <c r="IZZ39" s="222"/>
      <c r="JAA39" s="222"/>
      <c r="JAB39" s="222"/>
      <c r="JAC39" s="222"/>
      <c r="JAD39" s="222"/>
      <c r="JAE39" s="222"/>
      <c r="JAF39" s="222"/>
      <c r="JAG39" s="222"/>
      <c r="JAH39" s="222"/>
      <c r="JAI39" s="222"/>
      <c r="JAJ39" s="222"/>
      <c r="JAK39" s="222"/>
      <c r="JAL39" s="222"/>
      <c r="JAM39" s="222"/>
      <c r="JAN39" s="222"/>
      <c r="JAO39" s="222"/>
      <c r="JAP39" s="222"/>
      <c r="JAQ39" s="222"/>
      <c r="JAR39" s="222"/>
      <c r="JAS39" s="222"/>
      <c r="JAT39" s="222"/>
      <c r="JAU39" s="222"/>
      <c r="JAV39" s="222"/>
      <c r="JAW39" s="222"/>
      <c r="JAX39" s="222"/>
      <c r="JAY39" s="222"/>
      <c r="JAZ39" s="222"/>
      <c r="JBA39" s="222"/>
      <c r="JBB39" s="222"/>
      <c r="JBC39" s="222"/>
      <c r="JBD39" s="222"/>
      <c r="JBE39" s="222"/>
      <c r="JBF39" s="222"/>
      <c r="JBG39" s="222"/>
      <c r="JBH39" s="222"/>
      <c r="JBI39" s="222"/>
      <c r="JBJ39" s="222"/>
      <c r="JBK39" s="222"/>
      <c r="JBL39" s="222"/>
      <c r="JBM39" s="222"/>
      <c r="JBN39" s="222"/>
      <c r="JBO39" s="222"/>
      <c r="JBP39" s="222"/>
      <c r="JBQ39" s="222"/>
      <c r="JBR39" s="222"/>
      <c r="JBS39" s="222"/>
      <c r="JBT39" s="222"/>
      <c r="JBU39" s="222"/>
      <c r="JBV39" s="222"/>
      <c r="JBW39" s="222"/>
      <c r="JBX39" s="222"/>
      <c r="JBY39" s="222"/>
      <c r="JBZ39" s="222"/>
      <c r="JCA39" s="222"/>
      <c r="JCB39" s="222"/>
      <c r="JCC39" s="222"/>
      <c r="JCD39" s="222"/>
      <c r="JCE39" s="222"/>
      <c r="JCF39" s="222"/>
      <c r="JCG39" s="222"/>
      <c r="JCH39" s="222"/>
      <c r="JCI39" s="222"/>
      <c r="JCJ39" s="222"/>
      <c r="JCK39" s="222"/>
      <c r="JCL39" s="222"/>
      <c r="JCM39" s="222"/>
      <c r="JCN39" s="222"/>
      <c r="JCO39" s="222"/>
      <c r="JCP39" s="222"/>
      <c r="JCQ39" s="222"/>
      <c r="JCR39" s="222"/>
      <c r="JCS39" s="222"/>
      <c r="JCT39" s="222"/>
      <c r="JCU39" s="222"/>
      <c r="JCV39" s="222"/>
      <c r="JCW39" s="222"/>
      <c r="JCX39" s="222"/>
      <c r="JCY39" s="222"/>
      <c r="JCZ39" s="222"/>
      <c r="JDA39" s="222"/>
      <c r="JDB39" s="222"/>
      <c r="JDC39" s="222"/>
      <c r="JDD39" s="222"/>
      <c r="JDE39" s="222"/>
      <c r="JDF39" s="222"/>
      <c r="JDG39" s="222"/>
      <c r="JDH39" s="222"/>
      <c r="JDI39" s="222"/>
      <c r="JDJ39" s="222"/>
      <c r="JDK39" s="222"/>
      <c r="JDL39" s="222"/>
      <c r="JDM39" s="222"/>
      <c r="JDN39" s="222"/>
      <c r="JDO39" s="222"/>
      <c r="JDP39" s="222"/>
      <c r="JDQ39" s="222"/>
      <c r="JDR39" s="222"/>
      <c r="JDS39" s="222"/>
      <c r="JDT39" s="222"/>
      <c r="JDU39" s="222"/>
      <c r="JDV39" s="222"/>
      <c r="JDW39" s="222"/>
      <c r="JDX39" s="222"/>
      <c r="JDY39" s="222"/>
      <c r="JDZ39" s="222"/>
      <c r="JEA39" s="222"/>
      <c r="JEB39" s="222"/>
      <c r="JEC39" s="222"/>
      <c r="JED39" s="222"/>
      <c r="JEE39" s="222"/>
      <c r="JEF39" s="222"/>
      <c r="JEG39" s="222"/>
      <c r="JEH39" s="222"/>
      <c r="JEI39" s="222"/>
      <c r="JEJ39" s="222"/>
      <c r="JEK39" s="222"/>
      <c r="JEL39" s="222"/>
      <c r="JEM39" s="222"/>
      <c r="JEN39" s="222"/>
      <c r="JEO39" s="222"/>
      <c r="JEP39" s="222"/>
      <c r="JEQ39" s="222"/>
      <c r="JER39" s="222"/>
      <c r="JES39" s="222"/>
      <c r="JET39" s="222"/>
      <c r="JEU39" s="222"/>
      <c r="JEV39" s="222"/>
      <c r="JEW39" s="222"/>
      <c r="JEX39" s="222"/>
      <c r="JEY39" s="222"/>
      <c r="JEZ39" s="222"/>
      <c r="JFA39" s="222"/>
      <c r="JFB39" s="222"/>
      <c r="JFC39" s="222"/>
      <c r="JFD39" s="222"/>
      <c r="JFE39" s="222"/>
      <c r="JFF39" s="222"/>
      <c r="JFG39" s="222"/>
      <c r="JFH39" s="222"/>
      <c r="JFI39" s="222"/>
      <c r="JFJ39" s="222"/>
      <c r="JFK39" s="222"/>
      <c r="JFL39" s="222"/>
      <c r="JFM39" s="222"/>
      <c r="JFN39" s="222"/>
      <c r="JFO39" s="222"/>
      <c r="JFP39" s="222"/>
      <c r="JFQ39" s="222"/>
      <c r="JFR39" s="222"/>
      <c r="JFS39" s="222"/>
      <c r="JFT39" s="222"/>
      <c r="JFU39" s="222"/>
      <c r="JFV39" s="222"/>
      <c r="JFW39" s="222"/>
      <c r="JFX39" s="222"/>
      <c r="JFY39" s="222"/>
      <c r="JFZ39" s="222"/>
      <c r="JGA39" s="222"/>
      <c r="JGB39" s="222"/>
      <c r="JGC39" s="222"/>
      <c r="JGD39" s="222"/>
      <c r="JGE39" s="222"/>
      <c r="JGF39" s="222"/>
      <c r="JGG39" s="222"/>
      <c r="JGH39" s="222"/>
      <c r="JGI39" s="222"/>
      <c r="JGJ39" s="222"/>
      <c r="JGK39" s="222"/>
      <c r="JGL39" s="222"/>
      <c r="JGM39" s="222"/>
      <c r="JGN39" s="222"/>
      <c r="JGO39" s="222"/>
      <c r="JGP39" s="222"/>
      <c r="JGQ39" s="222"/>
      <c r="JGR39" s="222"/>
      <c r="JGS39" s="222"/>
      <c r="JGT39" s="222"/>
      <c r="JGU39" s="222"/>
      <c r="JGV39" s="222"/>
      <c r="JGW39" s="222"/>
      <c r="JGX39" s="222"/>
      <c r="JGY39" s="222"/>
      <c r="JGZ39" s="222"/>
      <c r="JHA39" s="222"/>
      <c r="JHB39" s="222"/>
      <c r="JHC39" s="222"/>
      <c r="JHD39" s="222"/>
      <c r="JHE39" s="222"/>
      <c r="JHF39" s="222"/>
      <c r="JHG39" s="222"/>
      <c r="JHH39" s="222"/>
      <c r="JHI39" s="222"/>
      <c r="JHJ39" s="222"/>
      <c r="JHK39" s="222"/>
      <c r="JHL39" s="222"/>
      <c r="JHM39" s="222"/>
      <c r="JHN39" s="222"/>
      <c r="JHO39" s="222"/>
      <c r="JHP39" s="222"/>
      <c r="JHQ39" s="222"/>
      <c r="JHR39" s="222"/>
      <c r="JHS39" s="222"/>
      <c r="JHT39" s="222"/>
      <c r="JHU39" s="222"/>
      <c r="JHV39" s="222"/>
      <c r="JHW39" s="222"/>
      <c r="JHX39" s="222"/>
      <c r="JHY39" s="222"/>
      <c r="JHZ39" s="222"/>
      <c r="JIA39" s="222"/>
      <c r="JIB39" s="222"/>
      <c r="JIC39" s="222"/>
      <c r="JID39" s="222"/>
      <c r="JIE39" s="222"/>
      <c r="JIF39" s="222"/>
      <c r="JIG39" s="222"/>
      <c r="JIH39" s="222"/>
      <c r="JII39" s="222"/>
      <c r="JIJ39" s="222"/>
      <c r="JIK39" s="222"/>
      <c r="JIL39" s="222"/>
      <c r="JIM39" s="222"/>
      <c r="JIN39" s="222"/>
      <c r="JIO39" s="222"/>
      <c r="JIP39" s="222"/>
      <c r="JIQ39" s="222"/>
      <c r="JIR39" s="222"/>
      <c r="JIS39" s="222"/>
      <c r="JIT39" s="222"/>
      <c r="JIU39" s="222"/>
      <c r="JIV39" s="222"/>
      <c r="JIW39" s="222"/>
      <c r="JIX39" s="222"/>
      <c r="JIY39" s="222"/>
      <c r="JIZ39" s="222"/>
      <c r="JJA39" s="222"/>
      <c r="JJB39" s="222"/>
      <c r="JJC39" s="222"/>
      <c r="JJD39" s="222"/>
      <c r="JJE39" s="222"/>
      <c r="JJF39" s="222"/>
      <c r="JJG39" s="222"/>
      <c r="JJH39" s="222"/>
      <c r="JJI39" s="222"/>
      <c r="JJJ39" s="222"/>
      <c r="JJK39" s="222"/>
      <c r="JJL39" s="222"/>
      <c r="JJM39" s="222"/>
      <c r="JJN39" s="222"/>
      <c r="JJO39" s="222"/>
      <c r="JJP39" s="222"/>
      <c r="JJQ39" s="222"/>
      <c r="JJR39" s="222"/>
      <c r="JJS39" s="222"/>
      <c r="JJT39" s="222"/>
      <c r="JJU39" s="222"/>
      <c r="JJV39" s="222"/>
      <c r="JJW39" s="222"/>
      <c r="JJX39" s="222"/>
      <c r="JJY39" s="222"/>
      <c r="JJZ39" s="222"/>
      <c r="JKA39" s="222"/>
      <c r="JKB39" s="222"/>
      <c r="JKC39" s="222"/>
      <c r="JKD39" s="222"/>
      <c r="JKE39" s="222"/>
      <c r="JKF39" s="222"/>
      <c r="JKG39" s="222"/>
      <c r="JKH39" s="222"/>
      <c r="JKI39" s="222"/>
      <c r="JKJ39" s="222"/>
      <c r="JKK39" s="222"/>
      <c r="JKL39" s="222"/>
      <c r="JKM39" s="222"/>
      <c r="JKN39" s="222"/>
      <c r="JKO39" s="222"/>
      <c r="JKP39" s="222"/>
      <c r="JKQ39" s="222"/>
      <c r="JKR39" s="222"/>
      <c r="JKS39" s="222"/>
      <c r="JKT39" s="222"/>
      <c r="JKU39" s="222"/>
      <c r="JKV39" s="222"/>
      <c r="JKW39" s="222"/>
      <c r="JKX39" s="222"/>
      <c r="JKY39" s="222"/>
      <c r="JKZ39" s="222"/>
      <c r="JLA39" s="222"/>
      <c r="JLB39" s="222"/>
      <c r="JLC39" s="222"/>
      <c r="JLD39" s="222"/>
      <c r="JLE39" s="222"/>
      <c r="JLF39" s="222"/>
      <c r="JLG39" s="222"/>
      <c r="JLH39" s="222"/>
      <c r="JLI39" s="222"/>
      <c r="JLJ39" s="222"/>
      <c r="JLK39" s="222"/>
      <c r="JLL39" s="222"/>
      <c r="JLM39" s="222"/>
      <c r="JLN39" s="222"/>
      <c r="JLO39" s="222"/>
      <c r="JLP39" s="222"/>
      <c r="JLQ39" s="222"/>
      <c r="JLR39" s="222"/>
      <c r="JLS39" s="222"/>
      <c r="JLT39" s="222"/>
      <c r="JLU39" s="222"/>
      <c r="JLV39" s="222"/>
      <c r="JLW39" s="222"/>
      <c r="JLX39" s="222"/>
      <c r="JLY39" s="222"/>
      <c r="JLZ39" s="222"/>
      <c r="JMA39" s="222"/>
      <c r="JMB39" s="222"/>
      <c r="JMC39" s="222"/>
      <c r="JMD39" s="222"/>
      <c r="JME39" s="222"/>
      <c r="JMF39" s="222"/>
      <c r="JMG39" s="222"/>
      <c r="JMH39" s="222"/>
      <c r="JMI39" s="222"/>
      <c r="JMJ39" s="222"/>
      <c r="JMK39" s="222"/>
      <c r="JML39" s="222"/>
      <c r="JMM39" s="222"/>
      <c r="JMN39" s="222"/>
      <c r="JMO39" s="222"/>
      <c r="JMP39" s="222"/>
      <c r="JMQ39" s="222"/>
      <c r="JMR39" s="222"/>
      <c r="JMS39" s="222"/>
      <c r="JMT39" s="222"/>
      <c r="JMU39" s="222"/>
      <c r="JMV39" s="222"/>
      <c r="JMW39" s="222"/>
      <c r="JMX39" s="222"/>
      <c r="JMY39" s="222"/>
      <c r="JMZ39" s="222"/>
      <c r="JNA39" s="222"/>
      <c r="JNB39" s="222"/>
      <c r="JNC39" s="222"/>
      <c r="JND39" s="222"/>
      <c r="JNE39" s="222"/>
      <c r="JNF39" s="222"/>
      <c r="JNG39" s="222"/>
      <c r="JNH39" s="222"/>
      <c r="JNI39" s="222"/>
      <c r="JNJ39" s="222"/>
      <c r="JNK39" s="222"/>
      <c r="JNL39" s="222"/>
      <c r="JNM39" s="222"/>
      <c r="JNN39" s="222"/>
      <c r="JNO39" s="222"/>
      <c r="JNP39" s="222"/>
      <c r="JNQ39" s="222"/>
      <c r="JNR39" s="222"/>
      <c r="JNS39" s="222"/>
      <c r="JNT39" s="222"/>
      <c r="JNU39" s="222"/>
      <c r="JNV39" s="222"/>
      <c r="JNW39" s="222"/>
      <c r="JNX39" s="222"/>
      <c r="JNY39" s="222"/>
      <c r="JNZ39" s="222"/>
      <c r="JOA39" s="222"/>
      <c r="JOB39" s="222"/>
      <c r="JOC39" s="222"/>
      <c r="JOD39" s="222"/>
      <c r="JOE39" s="222"/>
      <c r="JOF39" s="222"/>
      <c r="JOG39" s="222"/>
      <c r="JOH39" s="222"/>
      <c r="JOI39" s="222"/>
      <c r="JOJ39" s="222"/>
      <c r="JOK39" s="222"/>
      <c r="JOL39" s="222"/>
      <c r="JOM39" s="222"/>
      <c r="JON39" s="222"/>
      <c r="JOO39" s="222"/>
      <c r="JOP39" s="222"/>
      <c r="JOQ39" s="222"/>
      <c r="JOR39" s="222"/>
      <c r="JOS39" s="222"/>
      <c r="JOT39" s="222"/>
      <c r="JOU39" s="222"/>
      <c r="JOV39" s="222"/>
      <c r="JOW39" s="222"/>
      <c r="JOX39" s="222"/>
      <c r="JOY39" s="222"/>
      <c r="JOZ39" s="222"/>
      <c r="JPA39" s="222"/>
      <c r="JPB39" s="222"/>
      <c r="JPC39" s="222"/>
      <c r="JPD39" s="222"/>
      <c r="JPE39" s="222"/>
      <c r="JPF39" s="222"/>
      <c r="JPG39" s="222"/>
      <c r="JPH39" s="222"/>
      <c r="JPI39" s="222"/>
      <c r="JPJ39" s="222"/>
      <c r="JPK39" s="222"/>
      <c r="JPL39" s="222"/>
      <c r="JPM39" s="222"/>
      <c r="JPN39" s="222"/>
      <c r="JPO39" s="222"/>
      <c r="JPP39" s="222"/>
      <c r="JPQ39" s="222"/>
      <c r="JPR39" s="222"/>
      <c r="JPS39" s="222"/>
      <c r="JPT39" s="222"/>
      <c r="JPU39" s="222"/>
      <c r="JPV39" s="222"/>
      <c r="JPW39" s="222"/>
      <c r="JPX39" s="222"/>
      <c r="JPY39" s="222"/>
      <c r="JPZ39" s="222"/>
      <c r="JQA39" s="222"/>
      <c r="JQB39" s="222"/>
      <c r="JQC39" s="222"/>
      <c r="JQD39" s="222"/>
      <c r="JQE39" s="222"/>
      <c r="JQF39" s="222"/>
      <c r="JQG39" s="222"/>
      <c r="JQH39" s="222"/>
      <c r="JQI39" s="222"/>
      <c r="JQJ39" s="222"/>
      <c r="JQK39" s="222"/>
      <c r="JQL39" s="222"/>
      <c r="JQM39" s="222"/>
      <c r="JQN39" s="222"/>
      <c r="JQO39" s="222"/>
      <c r="JQP39" s="222"/>
      <c r="JQQ39" s="222"/>
      <c r="JQR39" s="222"/>
      <c r="JQS39" s="222"/>
      <c r="JQT39" s="222"/>
      <c r="JQU39" s="222"/>
      <c r="JQV39" s="222"/>
      <c r="JQW39" s="222"/>
      <c r="JQX39" s="222"/>
      <c r="JQY39" s="222"/>
      <c r="JQZ39" s="222"/>
      <c r="JRA39" s="222"/>
      <c r="JRB39" s="222"/>
      <c r="JRC39" s="222"/>
      <c r="JRD39" s="222"/>
      <c r="JRE39" s="222"/>
      <c r="JRF39" s="222"/>
      <c r="JRG39" s="222"/>
      <c r="JRH39" s="222"/>
      <c r="JRI39" s="222"/>
      <c r="JRJ39" s="222"/>
      <c r="JRK39" s="222"/>
      <c r="JRL39" s="222"/>
      <c r="JRM39" s="222"/>
      <c r="JRN39" s="222"/>
      <c r="JRO39" s="222"/>
      <c r="JRP39" s="222"/>
      <c r="JRQ39" s="222"/>
      <c r="JRR39" s="222"/>
      <c r="JRS39" s="222"/>
      <c r="JRT39" s="222"/>
      <c r="JRU39" s="222"/>
      <c r="JRV39" s="222"/>
      <c r="JRW39" s="222"/>
      <c r="JRX39" s="222"/>
      <c r="JRY39" s="222"/>
      <c r="JRZ39" s="222"/>
      <c r="JSA39" s="222"/>
      <c r="JSB39" s="222"/>
      <c r="JSC39" s="222"/>
      <c r="JSD39" s="222"/>
      <c r="JSE39" s="222"/>
      <c r="JSF39" s="222"/>
      <c r="JSG39" s="222"/>
      <c r="JSH39" s="222"/>
      <c r="JSI39" s="222"/>
      <c r="JSJ39" s="222"/>
      <c r="JSK39" s="222"/>
      <c r="JSL39" s="222"/>
      <c r="JSM39" s="222"/>
      <c r="JSN39" s="222"/>
      <c r="JSO39" s="222"/>
      <c r="JSP39" s="222"/>
      <c r="JSQ39" s="222"/>
      <c r="JSR39" s="222"/>
      <c r="JSS39" s="222"/>
      <c r="JST39" s="222"/>
      <c r="JSU39" s="222"/>
      <c r="JSV39" s="222"/>
      <c r="JSW39" s="222"/>
      <c r="JSX39" s="222"/>
      <c r="JSY39" s="222"/>
      <c r="JSZ39" s="222"/>
      <c r="JTA39" s="222"/>
      <c r="JTB39" s="222"/>
      <c r="JTC39" s="222"/>
      <c r="JTD39" s="222"/>
      <c r="JTE39" s="222"/>
      <c r="JTF39" s="222"/>
      <c r="JTG39" s="222"/>
      <c r="JTH39" s="222"/>
      <c r="JTI39" s="222"/>
      <c r="JTJ39" s="222"/>
      <c r="JTK39" s="222"/>
      <c r="JTL39" s="222"/>
      <c r="JTM39" s="222"/>
      <c r="JTN39" s="222"/>
      <c r="JTO39" s="222"/>
      <c r="JTP39" s="222"/>
      <c r="JTQ39" s="222"/>
      <c r="JTR39" s="222"/>
      <c r="JTS39" s="222"/>
      <c r="JTT39" s="222"/>
      <c r="JTU39" s="222"/>
      <c r="JTV39" s="222"/>
      <c r="JTW39" s="222"/>
      <c r="JTX39" s="222"/>
      <c r="JTY39" s="222"/>
      <c r="JTZ39" s="222"/>
      <c r="JUA39" s="222"/>
      <c r="JUB39" s="222"/>
      <c r="JUC39" s="222"/>
      <c r="JUD39" s="222"/>
      <c r="JUE39" s="222"/>
      <c r="JUF39" s="222"/>
      <c r="JUG39" s="222"/>
      <c r="JUH39" s="222"/>
      <c r="JUI39" s="222"/>
      <c r="JUJ39" s="222"/>
      <c r="JUK39" s="222"/>
      <c r="JUL39" s="222"/>
      <c r="JUM39" s="222"/>
      <c r="JUN39" s="222"/>
      <c r="JUO39" s="222"/>
      <c r="JUP39" s="222"/>
      <c r="JUQ39" s="222"/>
      <c r="JUR39" s="222"/>
      <c r="JUS39" s="222"/>
      <c r="JUT39" s="222"/>
      <c r="JUU39" s="222"/>
      <c r="JUV39" s="222"/>
      <c r="JUW39" s="222"/>
      <c r="JUX39" s="222"/>
      <c r="JUY39" s="222"/>
      <c r="JUZ39" s="222"/>
      <c r="JVA39" s="222"/>
      <c r="JVB39" s="222"/>
      <c r="JVC39" s="222"/>
      <c r="JVD39" s="222"/>
      <c r="JVE39" s="222"/>
      <c r="JVF39" s="222"/>
      <c r="JVG39" s="222"/>
      <c r="JVH39" s="222"/>
      <c r="JVI39" s="222"/>
      <c r="JVJ39" s="222"/>
      <c r="JVK39" s="222"/>
      <c r="JVL39" s="222"/>
      <c r="JVM39" s="222"/>
      <c r="JVN39" s="222"/>
      <c r="JVO39" s="222"/>
      <c r="JVP39" s="222"/>
      <c r="JVQ39" s="222"/>
      <c r="JVR39" s="222"/>
      <c r="JVS39" s="222"/>
      <c r="JVT39" s="222"/>
      <c r="JVU39" s="222"/>
      <c r="JVV39" s="222"/>
      <c r="JVW39" s="222"/>
      <c r="JVX39" s="222"/>
      <c r="JVY39" s="222"/>
      <c r="JVZ39" s="222"/>
      <c r="JWA39" s="222"/>
      <c r="JWB39" s="222"/>
      <c r="JWC39" s="222"/>
      <c r="JWD39" s="222"/>
      <c r="JWE39" s="222"/>
      <c r="JWF39" s="222"/>
      <c r="JWG39" s="222"/>
      <c r="JWH39" s="222"/>
      <c r="JWI39" s="222"/>
      <c r="JWJ39" s="222"/>
      <c r="JWK39" s="222"/>
      <c r="JWL39" s="222"/>
      <c r="JWM39" s="222"/>
      <c r="JWN39" s="222"/>
      <c r="JWO39" s="222"/>
      <c r="JWP39" s="222"/>
      <c r="JWQ39" s="222"/>
      <c r="JWR39" s="222"/>
      <c r="JWS39" s="222"/>
      <c r="JWT39" s="222"/>
      <c r="JWU39" s="222"/>
      <c r="JWV39" s="222"/>
      <c r="JWW39" s="222"/>
      <c r="JWX39" s="222"/>
      <c r="JWY39" s="222"/>
      <c r="JWZ39" s="222"/>
      <c r="JXA39" s="222"/>
      <c r="JXB39" s="222"/>
      <c r="JXC39" s="222"/>
      <c r="JXD39" s="222"/>
      <c r="JXE39" s="222"/>
      <c r="JXF39" s="222"/>
      <c r="JXG39" s="222"/>
      <c r="JXH39" s="222"/>
      <c r="JXI39" s="222"/>
      <c r="JXJ39" s="222"/>
      <c r="JXK39" s="222"/>
      <c r="JXL39" s="222"/>
      <c r="JXM39" s="222"/>
      <c r="JXN39" s="222"/>
      <c r="JXO39" s="222"/>
      <c r="JXP39" s="222"/>
      <c r="JXQ39" s="222"/>
      <c r="JXR39" s="222"/>
      <c r="JXS39" s="222"/>
      <c r="JXT39" s="222"/>
      <c r="JXU39" s="222"/>
      <c r="JXV39" s="222"/>
      <c r="JXW39" s="222"/>
      <c r="JXX39" s="222"/>
      <c r="JXY39" s="222"/>
      <c r="JXZ39" s="222"/>
      <c r="JYA39" s="222"/>
      <c r="JYB39" s="222"/>
      <c r="JYC39" s="222"/>
      <c r="JYD39" s="222"/>
      <c r="JYE39" s="222"/>
      <c r="JYF39" s="222"/>
      <c r="JYG39" s="222"/>
      <c r="JYH39" s="222"/>
      <c r="JYI39" s="222"/>
      <c r="JYJ39" s="222"/>
      <c r="JYK39" s="222"/>
      <c r="JYL39" s="222"/>
      <c r="JYM39" s="222"/>
      <c r="JYN39" s="222"/>
      <c r="JYO39" s="222"/>
      <c r="JYP39" s="222"/>
      <c r="JYQ39" s="222"/>
      <c r="JYR39" s="222"/>
      <c r="JYS39" s="222"/>
      <c r="JYT39" s="222"/>
      <c r="JYU39" s="222"/>
      <c r="JYV39" s="222"/>
      <c r="JYW39" s="222"/>
      <c r="JYX39" s="222"/>
      <c r="JYY39" s="222"/>
      <c r="JYZ39" s="222"/>
      <c r="JZA39" s="222"/>
      <c r="JZB39" s="222"/>
      <c r="JZC39" s="222"/>
      <c r="JZD39" s="222"/>
      <c r="JZE39" s="222"/>
      <c r="JZF39" s="222"/>
      <c r="JZG39" s="222"/>
      <c r="JZH39" s="222"/>
      <c r="JZI39" s="222"/>
      <c r="JZJ39" s="222"/>
      <c r="JZK39" s="222"/>
      <c r="JZL39" s="222"/>
      <c r="JZM39" s="222"/>
      <c r="JZN39" s="222"/>
      <c r="JZO39" s="222"/>
      <c r="JZP39" s="222"/>
      <c r="JZQ39" s="222"/>
      <c r="JZR39" s="222"/>
      <c r="JZS39" s="222"/>
      <c r="JZT39" s="222"/>
      <c r="JZU39" s="222"/>
      <c r="JZV39" s="222"/>
      <c r="JZW39" s="222"/>
      <c r="JZX39" s="222"/>
      <c r="JZY39" s="222"/>
      <c r="JZZ39" s="222"/>
      <c r="KAA39" s="222"/>
      <c r="KAB39" s="222"/>
      <c r="KAC39" s="222"/>
      <c r="KAD39" s="222"/>
      <c r="KAE39" s="222"/>
      <c r="KAF39" s="222"/>
      <c r="KAG39" s="222"/>
      <c r="KAH39" s="222"/>
      <c r="KAI39" s="222"/>
      <c r="KAJ39" s="222"/>
      <c r="KAK39" s="222"/>
      <c r="KAL39" s="222"/>
      <c r="KAM39" s="222"/>
      <c r="KAN39" s="222"/>
      <c r="KAO39" s="222"/>
      <c r="KAP39" s="222"/>
      <c r="KAQ39" s="222"/>
      <c r="KAR39" s="222"/>
      <c r="KAS39" s="222"/>
      <c r="KAT39" s="222"/>
      <c r="KAU39" s="222"/>
      <c r="KAV39" s="222"/>
      <c r="KAW39" s="222"/>
      <c r="KAX39" s="222"/>
      <c r="KAY39" s="222"/>
      <c r="KAZ39" s="222"/>
      <c r="KBA39" s="222"/>
      <c r="KBB39" s="222"/>
      <c r="KBC39" s="222"/>
      <c r="KBD39" s="222"/>
      <c r="KBE39" s="222"/>
      <c r="KBF39" s="222"/>
      <c r="KBG39" s="222"/>
      <c r="KBH39" s="222"/>
      <c r="KBI39" s="222"/>
      <c r="KBJ39" s="222"/>
      <c r="KBK39" s="222"/>
      <c r="KBL39" s="222"/>
      <c r="KBM39" s="222"/>
      <c r="KBN39" s="222"/>
      <c r="KBO39" s="222"/>
      <c r="KBP39" s="222"/>
      <c r="KBQ39" s="222"/>
      <c r="KBR39" s="222"/>
      <c r="KBS39" s="222"/>
      <c r="KBT39" s="222"/>
      <c r="KBU39" s="222"/>
      <c r="KBV39" s="222"/>
      <c r="KBW39" s="222"/>
      <c r="KBX39" s="222"/>
      <c r="KBY39" s="222"/>
      <c r="KBZ39" s="222"/>
      <c r="KCA39" s="222"/>
      <c r="KCB39" s="222"/>
      <c r="KCC39" s="222"/>
      <c r="KCD39" s="222"/>
      <c r="KCE39" s="222"/>
      <c r="KCF39" s="222"/>
      <c r="KCG39" s="222"/>
      <c r="KCH39" s="222"/>
      <c r="KCI39" s="222"/>
      <c r="KCJ39" s="222"/>
      <c r="KCK39" s="222"/>
      <c r="KCL39" s="222"/>
      <c r="KCM39" s="222"/>
      <c r="KCN39" s="222"/>
      <c r="KCO39" s="222"/>
      <c r="KCP39" s="222"/>
      <c r="KCQ39" s="222"/>
      <c r="KCR39" s="222"/>
      <c r="KCS39" s="222"/>
      <c r="KCT39" s="222"/>
      <c r="KCU39" s="222"/>
      <c r="KCV39" s="222"/>
      <c r="KCW39" s="222"/>
      <c r="KCX39" s="222"/>
      <c r="KCY39" s="222"/>
      <c r="KCZ39" s="222"/>
      <c r="KDA39" s="222"/>
      <c r="KDB39" s="222"/>
      <c r="KDC39" s="222"/>
      <c r="KDD39" s="222"/>
      <c r="KDE39" s="222"/>
      <c r="KDF39" s="222"/>
      <c r="KDG39" s="222"/>
      <c r="KDH39" s="222"/>
      <c r="KDI39" s="222"/>
      <c r="KDJ39" s="222"/>
      <c r="KDK39" s="222"/>
      <c r="KDL39" s="222"/>
      <c r="KDM39" s="222"/>
      <c r="KDN39" s="222"/>
      <c r="KDO39" s="222"/>
      <c r="KDP39" s="222"/>
      <c r="KDQ39" s="222"/>
      <c r="KDR39" s="222"/>
      <c r="KDS39" s="222"/>
      <c r="KDT39" s="222"/>
      <c r="KDU39" s="222"/>
      <c r="KDV39" s="222"/>
      <c r="KDW39" s="222"/>
      <c r="KDX39" s="222"/>
      <c r="KDY39" s="222"/>
      <c r="KDZ39" s="222"/>
      <c r="KEA39" s="222"/>
      <c r="KEB39" s="222"/>
      <c r="KEC39" s="222"/>
      <c r="KED39" s="222"/>
      <c r="KEE39" s="222"/>
      <c r="KEF39" s="222"/>
      <c r="KEG39" s="222"/>
      <c r="KEH39" s="222"/>
      <c r="KEI39" s="222"/>
      <c r="KEJ39" s="222"/>
      <c r="KEK39" s="222"/>
      <c r="KEL39" s="222"/>
      <c r="KEM39" s="222"/>
      <c r="KEN39" s="222"/>
      <c r="KEO39" s="222"/>
      <c r="KEP39" s="222"/>
      <c r="KEQ39" s="222"/>
      <c r="KER39" s="222"/>
      <c r="KES39" s="222"/>
      <c r="KET39" s="222"/>
      <c r="KEU39" s="222"/>
      <c r="KEV39" s="222"/>
      <c r="KEW39" s="222"/>
      <c r="KEX39" s="222"/>
      <c r="KEY39" s="222"/>
      <c r="KEZ39" s="222"/>
      <c r="KFA39" s="222"/>
      <c r="KFB39" s="222"/>
      <c r="KFC39" s="222"/>
      <c r="KFD39" s="222"/>
      <c r="KFE39" s="222"/>
      <c r="KFF39" s="222"/>
      <c r="KFG39" s="222"/>
      <c r="KFH39" s="222"/>
      <c r="KFI39" s="222"/>
      <c r="KFJ39" s="222"/>
      <c r="KFK39" s="222"/>
      <c r="KFL39" s="222"/>
      <c r="KFM39" s="222"/>
      <c r="KFN39" s="222"/>
      <c r="KFO39" s="222"/>
      <c r="KFP39" s="222"/>
      <c r="KFQ39" s="222"/>
      <c r="KFR39" s="222"/>
      <c r="KFS39" s="222"/>
      <c r="KFT39" s="222"/>
      <c r="KFU39" s="222"/>
      <c r="KFV39" s="222"/>
      <c r="KFW39" s="222"/>
      <c r="KFX39" s="222"/>
      <c r="KFY39" s="222"/>
      <c r="KFZ39" s="222"/>
      <c r="KGA39" s="222"/>
      <c r="KGB39" s="222"/>
      <c r="KGC39" s="222"/>
      <c r="KGD39" s="222"/>
      <c r="KGE39" s="222"/>
      <c r="KGF39" s="222"/>
      <c r="KGG39" s="222"/>
      <c r="KGH39" s="222"/>
      <c r="KGI39" s="222"/>
      <c r="KGJ39" s="222"/>
      <c r="KGK39" s="222"/>
      <c r="KGL39" s="222"/>
      <c r="KGM39" s="222"/>
      <c r="KGN39" s="222"/>
      <c r="KGO39" s="222"/>
      <c r="KGP39" s="222"/>
      <c r="KGQ39" s="222"/>
      <c r="KGR39" s="222"/>
      <c r="KGS39" s="222"/>
      <c r="KGT39" s="222"/>
      <c r="KGU39" s="222"/>
      <c r="KGV39" s="222"/>
      <c r="KGW39" s="222"/>
      <c r="KGX39" s="222"/>
      <c r="KGY39" s="222"/>
      <c r="KGZ39" s="222"/>
      <c r="KHA39" s="222"/>
      <c r="KHB39" s="222"/>
      <c r="KHC39" s="222"/>
      <c r="KHD39" s="222"/>
      <c r="KHE39" s="222"/>
      <c r="KHF39" s="222"/>
      <c r="KHG39" s="222"/>
      <c r="KHH39" s="222"/>
      <c r="KHI39" s="222"/>
      <c r="KHJ39" s="222"/>
      <c r="KHK39" s="222"/>
      <c r="KHL39" s="222"/>
      <c r="KHM39" s="222"/>
      <c r="KHN39" s="222"/>
      <c r="KHO39" s="222"/>
      <c r="KHP39" s="222"/>
      <c r="KHQ39" s="222"/>
      <c r="KHR39" s="222"/>
      <c r="KHS39" s="222"/>
      <c r="KHT39" s="222"/>
      <c r="KHU39" s="222"/>
      <c r="KHV39" s="222"/>
      <c r="KHW39" s="222"/>
      <c r="KHX39" s="222"/>
      <c r="KHY39" s="222"/>
      <c r="KHZ39" s="222"/>
      <c r="KIA39" s="222"/>
      <c r="KIB39" s="222"/>
      <c r="KIC39" s="222"/>
      <c r="KID39" s="222"/>
      <c r="KIE39" s="222"/>
      <c r="KIF39" s="222"/>
      <c r="KIG39" s="222"/>
      <c r="KIH39" s="222"/>
      <c r="KII39" s="222"/>
      <c r="KIJ39" s="222"/>
      <c r="KIK39" s="222"/>
      <c r="KIL39" s="222"/>
      <c r="KIM39" s="222"/>
      <c r="KIN39" s="222"/>
      <c r="KIO39" s="222"/>
      <c r="KIP39" s="222"/>
      <c r="KIQ39" s="222"/>
      <c r="KIR39" s="222"/>
      <c r="KIS39" s="222"/>
      <c r="KIT39" s="222"/>
      <c r="KIU39" s="222"/>
      <c r="KIV39" s="222"/>
      <c r="KIW39" s="222"/>
      <c r="KIX39" s="222"/>
      <c r="KIY39" s="222"/>
      <c r="KIZ39" s="222"/>
      <c r="KJA39" s="222"/>
      <c r="KJB39" s="222"/>
      <c r="KJC39" s="222"/>
      <c r="KJD39" s="222"/>
      <c r="KJE39" s="222"/>
      <c r="KJF39" s="222"/>
      <c r="KJG39" s="222"/>
      <c r="KJH39" s="222"/>
      <c r="KJI39" s="222"/>
      <c r="KJJ39" s="222"/>
      <c r="KJK39" s="222"/>
      <c r="KJL39" s="222"/>
      <c r="KJM39" s="222"/>
      <c r="KJN39" s="222"/>
      <c r="KJO39" s="222"/>
      <c r="KJP39" s="222"/>
      <c r="KJQ39" s="222"/>
      <c r="KJR39" s="222"/>
      <c r="KJS39" s="222"/>
      <c r="KJT39" s="222"/>
      <c r="KJU39" s="222"/>
      <c r="KJV39" s="222"/>
      <c r="KJW39" s="222"/>
      <c r="KJX39" s="222"/>
      <c r="KJY39" s="222"/>
      <c r="KJZ39" s="222"/>
      <c r="KKA39" s="222"/>
      <c r="KKB39" s="222"/>
      <c r="KKC39" s="222"/>
      <c r="KKD39" s="222"/>
      <c r="KKE39" s="222"/>
      <c r="KKF39" s="222"/>
      <c r="KKG39" s="222"/>
      <c r="KKH39" s="222"/>
      <c r="KKI39" s="222"/>
      <c r="KKJ39" s="222"/>
      <c r="KKK39" s="222"/>
      <c r="KKL39" s="222"/>
      <c r="KKM39" s="222"/>
      <c r="KKN39" s="222"/>
      <c r="KKO39" s="222"/>
      <c r="KKP39" s="222"/>
      <c r="KKQ39" s="222"/>
      <c r="KKR39" s="222"/>
      <c r="KKS39" s="222"/>
      <c r="KKT39" s="222"/>
      <c r="KKU39" s="222"/>
      <c r="KKV39" s="222"/>
      <c r="KKW39" s="222"/>
      <c r="KKX39" s="222"/>
      <c r="KKY39" s="222"/>
      <c r="KKZ39" s="222"/>
      <c r="KLA39" s="222"/>
      <c r="KLB39" s="222"/>
      <c r="KLC39" s="222"/>
      <c r="KLD39" s="222"/>
      <c r="KLE39" s="222"/>
      <c r="KLF39" s="222"/>
      <c r="KLG39" s="222"/>
      <c r="KLH39" s="222"/>
      <c r="KLI39" s="222"/>
      <c r="KLJ39" s="222"/>
      <c r="KLK39" s="222"/>
      <c r="KLL39" s="222"/>
      <c r="KLM39" s="222"/>
      <c r="KLN39" s="222"/>
      <c r="KLO39" s="222"/>
      <c r="KLP39" s="222"/>
      <c r="KLQ39" s="222"/>
      <c r="KLR39" s="222"/>
      <c r="KLS39" s="222"/>
      <c r="KLT39" s="222"/>
      <c r="KLU39" s="222"/>
      <c r="KLV39" s="222"/>
      <c r="KLW39" s="222"/>
      <c r="KLX39" s="222"/>
      <c r="KLY39" s="222"/>
      <c r="KLZ39" s="222"/>
      <c r="KMA39" s="222"/>
      <c r="KMB39" s="222"/>
      <c r="KMC39" s="222"/>
      <c r="KMD39" s="222"/>
      <c r="KME39" s="222"/>
      <c r="KMF39" s="222"/>
      <c r="KMG39" s="222"/>
      <c r="KMH39" s="222"/>
      <c r="KMI39" s="222"/>
      <c r="KMJ39" s="222"/>
      <c r="KMK39" s="222"/>
      <c r="KML39" s="222"/>
      <c r="KMM39" s="222"/>
      <c r="KMN39" s="222"/>
      <c r="KMO39" s="222"/>
      <c r="KMP39" s="222"/>
      <c r="KMQ39" s="222"/>
      <c r="KMR39" s="222"/>
      <c r="KMS39" s="222"/>
      <c r="KMT39" s="222"/>
      <c r="KMU39" s="222"/>
      <c r="KMV39" s="222"/>
      <c r="KMW39" s="222"/>
      <c r="KMX39" s="222"/>
      <c r="KMY39" s="222"/>
      <c r="KMZ39" s="222"/>
      <c r="KNA39" s="222"/>
      <c r="KNB39" s="222"/>
      <c r="KNC39" s="222"/>
      <c r="KND39" s="222"/>
      <c r="KNE39" s="222"/>
      <c r="KNF39" s="222"/>
      <c r="KNG39" s="222"/>
      <c r="KNH39" s="222"/>
      <c r="KNI39" s="222"/>
      <c r="KNJ39" s="222"/>
      <c r="KNK39" s="222"/>
      <c r="KNL39" s="222"/>
      <c r="KNM39" s="222"/>
      <c r="KNN39" s="222"/>
      <c r="KNO39" s="222"/>
      <c r="KNP39" s="222"/>
      <c r="KNQ39" s="222"/>
      <c r="KNR39" s="222"/>
      <c r="KNS39" s="222"/>
      <c r="KNT39" s="222"/>
      <c r="KNU39" s="222"/>
      <c r="KNV39" s="222"/>
      <c r="KNW39" s="222"/>
      <c r="KNX39" s="222"/>
      <c r="KNY39" s="222"/>
      <c r="KNZ39" s="222"/>
      <c r="KOA39" s="222"/>
      <c r="KOB39" s="222"/>
      <c r="KOC39" s="222"/>
      <c r="KOD39" s="222"/>
      <c r="KOE39" s="222"/>
      <c r="KOF39" s="222"/>
      <c r="KOG39" s="222"/>
      <c r="KOH39" s="222"/>
      <c r="KOI39" s="222"/>
      <c r="KOJ39" s="222"/>
      <c r="KOK39" s="222"/>
      <c r="KOL39" s="222"/>
      <c r="KOM39" s="222"/>
      <c r="KON39" s="222"/>
      <c r="KOO39" s="222"/>
      <c r="KOP39" s="222"/>
      <c r="KOQ39" s="222"/>
      <c r="KOR39" s="222"/>
      <c r="KOS39" s="222"/>
      <c r="KOT39" s="222"/>
      <c r="KOU39" s="222"/>
      <c r="KOV39" s="222"/>
      <c r="KOW39" s="222"/>
      <c r="KOX39" s="222"/>
      <c r="KOY39" s="222"/>
      <c r="KOZ39" s="222"/>
      <c r="KPA39" s="222"/>
      <c r="KPB39" s="222"/>
      <c r="KPC39" s="222"/>
      <c r="KPD39" s="222"/>
      <c r="KPE39" s="222"/>
      <c r="KPF39" s="222"/>
      <c r="KPG39" s="222"/>
      <c r="KPH39" s="222"/>
      <c r="KPI39" s="222"/>
      <c r="KPJ39" s="222"/>
      <c r="KPK39" s="222"/>
      <c r="KPL39" s="222"/>
      <c r="KPM39" s="222"/>
      <c r="KPN39" s="222"/>
      <c r="KPO39" s="222"/>
      <c r="KPP39" s="222"/>
      <c r="KPQ39" s="222"/>
      <c r="KPR39" s="222"/>
      <c r="KPS39" s="222"/>
      <c r="KPT39" s="222"/>
      <c r="KPU39" s="222"/>
      <c r="KPV39" s="222"/>
      <c r="KPW39" s="222"/>
      <c r="KPX39" s="222"/>
      <c r="KPY39" s="222"/>
      <c r="KPZ39" s="222"/>
      <c r="KQA39" s="222"/>
      <c r="KQB39" s="222"/>
      <c r="KQC39" s="222"/>
      <c r="KQD39" s="222"/>
      <c r="KQE39" s="222"/>
      <c r="KQF39" s="222"/>
      <c r="KQG39" s="222"/>
      <c r="KQH39" s="222"/>
      <c r="KQI39" s="222"/>
      <c r="KQJ39" s="222"/>
      <c r="KQK39" s="222"/>
      <c r="KQL39" s="222"/>
      <c r="KQM39" s="222"/>
      <c r="KQN39" s="222"/>
      <c r="KQO39" s="222"/>
      <c r="KQP39" s="222"/>
      <c r="KQQ39" s="222"/>
      <c r="KQR39" s="222"/>
      <c r="KQS39" s="222"/>
      <c r="KQT39" s="222"/>
      <c r="KQU39" s="222"/>
      <c r="KQV39" s="222"/>
      <c r="KQW39" s="222"/>
      <c r="KQX39" s="222"/>
      <c r="KQY39" s="222"/>
      <c r="KQZ39" s="222"/>
      <c r="KRA39" s="222"/>
      <c r="KRB39" s="222"/>
      <c r="KRC39" s="222"/>
      <c r="KRD39" s="222"/>
      <c r="KRE39" s="222"/>
      <c r="KRF39" s="222"/>
      <c r="KRG39" s="222"/>
      <c r="KRH39" s="222"/>
      <c r="KRI39" s="222"/>
      <c r="KRJ39" s="222"/>
      <c r="KRK39" s="222"/>
      <c r="KRL39" s="222"/>
      <c r="KRM39" s="222"/>
      <c r="KRN39" s="222"/>
      <c r="KRO39" s="222"/>
      <c r="KRP39" s="222"/>
      <c r="KRQ39" s="222"/>
      <c r="KRR39" s="222"/>
      <c r="KRS39" s="222"/>
      <c r="KRT39" s="222"/>
      <c r="KRU39" s="222"/>
      <c r="KRV39" s="222"/>
      <c r="KRW39" s="222"/>
      <c r="KRX39" s="222"/>
      <c r="KRY39" s="222"/>
      <c r="KRZ39" s="222"/>
      <c r="KSA39" s="222"/>
      <c r="KSB39" s="222"/>
      <c r="KSC39" s="222"/>
      <c r="KSD39" s="222"/>
      <c r="KSE39" s="222"/>
      <c r="KSF39" s="222"/>
      <c r="KSG39" s="222"/>
      <c r="KSH39" s="222"/>
      <c r="KSI39" s="222"/>
      <c r="KSJ39" s="222"/>
      <c r="KSK39" s="222"/>
      <c r="KSL39" s="222"/>
      <c r="KSM39" s="222"/>
      <c r="KSN39" s="222"/>
      <c r="KSO39" s="222"/>
      <c r="KSP39" s="222"/>
      <c r="KSQ39" s="222"/>
      <c r="KSR39" s="222"/>
      <c r="KSS39" s="222"/>
      <c r="KST39" s="222"/>
      <c r="KSU39" s="222"/>
      <c r="KSV39" s="222"/>
      <c r="KSW39" s="222"/>
      <c r="KSX39" s="222"/>
      <c r="KSY39" s="222"/>
      <c r="KSZ39" s="222"/>
      <c r="KTA39" s="222"/>
      <c r="KTB39" s="222"/>
      <c r="KTC39" s="222"/>
      <c r="KTD39" s="222"/>
      <c r="KTE39" s="222"/>
      <c r="KTF39" s="222"/>
      <c r="KTG39" s="222"/>
      <c r="KTH39" s="222"/>
      <c r="KTI39" s="222"/>
      <c r="KTJ39" s="222"/>
      <c r="KTK39" s="222"/>
      <c r="KTL39" s="222"/>
      <c r="KTM39" s="222"/>
      <c r="KTN39" s="222"/>
      <c r="KTO39" s="222"/>
      <c r="KTP39" s="222"/>
      <c r="KTQ39" s="222"/>
      <c r="KTR39" s="222"/>
      <c r="KTS39" s="222"/>
      <c r="KTT39" s="222"/>
      <c r="KTU39" s="222"/>
      <c r="KTV39" s="222"/>
      <c r="KTW39" s="222"/>
      <c r="KTX39" s="222"/>
      <c r="KTY39" s="222"/>
      <c r="KTZ39" s="222"/>
      <c r="KUA39" s="222"/>
      <c r="KUB39" s="222"/>
      <c r="KUC39" s="222"/>
      <c r="KUD39" s="222"/>
      <c r="KUE39" s="222"/>
      <c r="KUF39" s="222"/>
      <c r="KUG39" s="222"/>
      <c r="KUH39" s="222"/>
      <c r="KUI39" s="222"/>
      <c r="KUJ39" s="222"/>
      <c r="KUK39" s="222"/>
      <c r="KUL39" s="222"/>
      <c r="KUM39" s="222"/>
      <c r="KUN39" s="222"/>
      <c r="KUO39" s="222"/>
      <c r="KUP39" s="222"/>
      <c r="KUQ39" s="222"/>
      <c r="KUR39" s="222"/>
      <c r="KUS39" s="222"/>
      <c r="KUT39" s="222"/>
      <c r="KUU39" s="222"/>
      <c r="KUV39" s="222"/>
      <c r="KUW39" s="222"/>
      <c r="KUX39" s="222"/>
      <c r="KUY39" s="222"/>
      <c r="KUZ39" s="222"/>
      <c r="KVA39" s="222"/>
      <c r="KVB39" s="222"/>
      <c r="KVC39" s="222"/>
      <c r="KVD39" s="222"/>
      <c r="KVE39" s="222"/>
      <c r="KVF39" s="222"/>
      <c r="KVG39" s="222"/>
      <c r="KVH39" s="222"/>
      <c r="KVI39" s="222"/>
      <c r="KVJ39" s="222"/>
      <c r="KVK39" s="222"/>
      <c r="KVL39" s="222"/>
      <c r="KVM39" s="222"/>
      <c r="KVN39" s="222"/>
      <c r="KVO39" s="222"/>
      <c r="KVP39" s="222"/>
      <c r="KVQ39" s="222"/>
      <c r="KVR39" s="222"/>
      <c r="KVS39" s="222"/>
      <c r="KVT39" s="222"/>
      <c r="KVU39" s="222"/>
      <c r="KVV39" s="222"/>
      <c r="KVW39" s="222"/>
      <c r="KVX39" s="222"/>
      <c r="KVY39" s="222"/>
      <c r="KVZ39" s="222"/>
      <c r="KWA39" s="222"/>
      <c r="KWB39" s="222"/>
      <c r="KWC39" s="222"/>
      <c r="KWD39" s="222"/>
      <c r="KWE39" s="222"/>
      <c r="KWF39" s="222"/>
      <c r="KWG39" s="222"/>
      <c r="KWH39" s="222"/>
      <c r="KWI39" s="222"/>
      <c r="KWJ39" s="222"/>
      <c r="KWK39" s="222"/>
      <c r="KWL39" s="222"/>
      <c r="KWM39" s="222"/>
      <c r="KWN39" s="222"/>
      <c r="KWO39" s="222"/>
      <c r="KWP39" s="222"/>
      <c r="KWQ39" s="222"/>
      <c r="KWR39" s="222"/>
      <c r="KWS39" s="222"/>
      <c r="KWT39" s="222"/>
      <c r="KWU39" s="222"/>
      <c r="KWV39" s="222"/>
      <c r="KWW39" s="222"/>
      <c r="KWX39" s="222"/>
      <c r="KWY39" s="222"/>
      <c r="KWZ39" s="222"/>
      <c r="KXA39" s="222"/>
      <c r="KXB39" s="222"/>
      <c r="KXC39" s="222"/>
      <c r="KXD39" s="222"/>
      <c r="KXE39" s="222"/>
      <c r="KXF39" s="222"/>
      <c r="KXG39" s="222"/>
      <c r="KXH39" s="222"/>
      <c r="KXI39" s="222"/>
      <c r="KXJ39" s="222"/>
      <c r="KXK39" s="222"/>
      <c r="KXL39" s="222"/>
      <c r="KXM39" s="222"/>
      <c r="KXN39" s="222"/>
      <c r="KXO39" s="222"/>
      <c r="KXP39" s="222"/>
      <c r="KXQ39" s="222"/>
      <c r="KXR39" s="222"/>
      <c r="KXS39" s="222"/>
      <c r="KXT39" s="222"/>
      <c r="KXU39" s="222"/>
      <c r="KXV39" s="222"/>
      <c r="KXW39" s="222"/>
      <c r="KXX39" s="222"/>
      <c r="KXY39" s="222"/>
      <c r="KXZ39" s="222"/>
      <c r="KYA39" s="222"/>
      <c r="KYB39" s="222"/>
      <c r="KYC39" s="222"/>
      <c r="KYD39" s="222"/>
      <c r="KYE39" s="222"/>
      <c r="KYF39" s="222"/>
      <c r="KYG39" s="222"/>
      <c r="KYH39" s="222"/>
      <c r="KYI39" s="222"/>
      <c r="KYJ39" s="222"/>
      <c r="KYK39" s="222"/>
      <c r="KYL39" s="222"/>
      <c r="KYM39" s="222"/>
      <c r="KYN39" s="222"/>
      <c r="KYO39" s="222"/>
      <c r="KYP39" s="222"/>
      <c r="KYQ39" s="222"/>
      <c r="KYR39" s="222"/>
      <c r="KYS39" s="222"/>
      <c r="KYT39" s="222"/>
      <c r="KYU39" s="222"/>
      <c r="KYV39" s="222"/>
      <c r="KYW39" s="222"/>
      <c r="KYX39" s="222"/>
      <c r="KYY39" s="222"/>
      <c r="KYZ39" s="222"/>
      <c r="KZA39" s="222"/>
      <c r="KZB39" s="222"/>
      <c r="KZC39" s="222"/>
      <c r="KZD39" s="222"/>
      <c r="KZE39" s="222"/>
      <c r="KZF39" s="222"/>
      <c r="KZG39" s="222"/>
      <c r="KZH39" s="222"/>
      <c r="KZI39" s="222"/>
      <c r="KZJ39" s="222"/>
      <c r="KZK39" s="222"/>
      <c r="KZL39" s="222"/>
      <c r="KZM39" s="222"/>
      <c r="KZN39" s="222"/>
      <c r="KZO39" s="222"/>
      <c r="KZP39" s="222"/>
      <c r="KZQ39" s="222"/>
      <c r="KZR39" s="222"/>
      <c r="KZS39" s="222"/>
      <c r="KZT39" s="222"/>
      <c r="KZU39" s="222"/>
      <c r="KZV39" s="222"/>
      <c r="KZW39" s="222"/>
      <c r="KZX39" s="222"/>
      <c r="KZY39" s="222"/>
      <c r="KZZ39" s="222"/>
      <c r="LAA39" s="222"/>
      <c r="LAB39" s="222"/>
      <c r="LAC39" s="222"/>
      <c r="LAD39" s="222"/>
      <c r="LAE39" s="222"/>
      <c r="LAF39" s="222"/>
      <c r="LAG39" s="222"/>
      <c r="LAH39" s="222"/>
      <c r="LAI39" s="222"/>
      <c r="LAJ39" s="222"/>
      <c r="LAK39" s="222"/>
      <c r="LAL39" s="222"/>
      <c r="LAM39" s="222"/>
      <c r="LAN39" s="222"/>
      <c r="LAO39" s="222"/>
      <c r="LAP39" s="222"/>
      <c r="LAQ39" s="222"/>
      <c r="LAR39" s="222"/>
      <c r="LAS39" s="222"/>
      <c r="LAT39" s="222"/>
      <c r="LAU39" s="222"/>
      <c r="LAV39" s="222"/>
      <c r="LAW39" s="222"/>
      <c r="LAX39" s="222"/>
      <c r="LAY39" s="222"/>
      <c r="LAZ39" s="222"/>
      <c r="LBA39" s="222"/>
      <c r="LBB39" s="222"/>
      <c r="LBC39" s="222"/>
      <c r="LBD39" s="222"/>
      <c r="LBE39" s="222"/>
      <c r="LBF39" s="222"/>
      <c r="LBG39" s="222"/>
      <c r="LBH39" s="222"/>
      <c r="LBI39" s="222"/>
      <c r="LBJ39" s="222"/>
      <c r="LBK39" s="222"/>
      <c r="LBL39" s="222"/>
      <c r="LBM39" s="222"/>
      <c r="LBN39" s="222"/>
      <c r="LBO39" s="222"/>
      <c r="LBP39" s="222"/>
      <c r="LBQ39" s="222"/>
      <c r="LBR39" s="222"/>
      <c r="LBS39" s="222"/>
      <c r="LBT39" s="222"/>
      <c r="LBU39" s="222"/>
      <c r="LBV39" s="222"/>
      <c r="LBW39" s="222"/>
      <c r="LBX39" s="222"/>
      <c r="LBY39" s="222"/>
      <c r="LBZ39" s="222"/>
      <c r="LCA39" s="222"/>
      <c r="LCB39" s="222"/>
      <c r="LCC39" s="222"/>
      <c r="LCD39" s="222"/>
      <c r="LCE39" s="222"/>
      <c r="LCF39" s="222"/>
      <c r="LCG39" s="222"/>
      <c r="LCH39" s="222"/>
      <c r="LCI39" s="222"/>
      <c r="LCJ39" s="222"/>
      <c r="LCK39" s="222"/>
      <c r="LCL39" s="222"/>
      <c r="LCM39" s="222"/>
      <c r="LCN39" s="222"/>
      <c r="LCO39" s="222"/>
      <c r="LCP39" s="222"/>
      <c r="LCQ39" s="222"/>
      <c r="LCR39" s="222"/>
      <c r="LCS39" s="222"/>
      <c r="LCT39" s="222"/>
      <c r="LCU39" s="222"/>
      <c r="LCV39" s="222"/>
      <c r="LCW39" s="222"/>
      <c r="LCX39" s="222"/>
      <c r="LCY39" s="222"/>
      <c r="LCZ39" s="222"/>
      <c r="LDA39" s="222"/>
      <c r="LDB39" s="222"/>
      <c r="LDC39" s="222"/>
      <c r="LDD39" s="222"/>
      <c r="LDE39" s="222"/>
      <c r="LDF39" s="222"/>
      <c r="LDG39" s="222"/>
      <c r="LDH39" s="222"/>
      <c r="LDI39" s="222"/>
      <c r="LDJ39" s="222"/>
      <c r="LDK39" s="222"/>
      <c r="LDL39" s="222"/>
      <c r="LDM39" s="222"/>
      <c r="LDN39" s="222"/>
      <c r="LDO39" s="222"/>
      <c r="LDP39" s="222"/>
      <c r="LDQ39" s="222"/>
      <c r="LDR39" s="222"/>
      <c r="LDS39" s="222"/>
      <c r="LDT39" s="222"/>
      <c r="LDU39" s="222"/>
      <c r="LDV39" s="222"/>
      <c r="LDW39" s="222"/>
      <c r="LDX39" s="222"/>
      <c r="LDY39" s="222"/>
      <c r="LDZ39" s="222"/>
      <c r="LEA39" s="222"/>
      <c r="LEB39" s="222"/>
      <c r="LEC39" s="222"/>
      <c r="LED39" s="222"/>
      <c r="LEE39" s="222"/>
      <c r="LEF39" s="222"/>
      <c r="LEG39" s="222"/>
      <c r="LEH39" s="222"/>
      <c r="LEI39" s="222"/>
      <c r="LEJ39" s="222"/>
      <c r="LEK39" s="222"/>
      <c r="LEL39" s="222"/>
      <c r="LEM39" s="222"/>
      <c r="LEN39" s="222"/>
      <c r="LEO39" s="222"/>
      <c r="LEP39" s="222"/>
      <c r="LEQ39" s="222"/>
      <c r="LER39" s="222"/>
      <c r="LES39" s="222"/>
      <c r="LET39" s="222"/>
      <c r="LEU39" s="222"/>
      <c r="LEV39" s="222"/>
      <c r="LEW39" s="222"/>
      <c r="LEX39" s="222"/>
      <c r="LEY39" s="222"/>
      <c r="LEZ39" s="222"/>
      <c r="LFA39" s="222"/>
      <c r="LFB39" s="222"/>
      <c r="LFC39" s="222"/>
      <c r="LFD39" s="222"/>
      <c r="LFE39" s="222"/>
      <c r="LFF39" s="222"/>
      <c r="LFG39" s="222"/>
      <c r="LFH39" s="222"/>
      <c r="LFI39" s="222"/>
      <c r="LFJ39" s="222"/>
      <c r="LFK39" s="222"/>
      <c r="LFL39" s="222"/>
      <c r="LFM39" s="222"/>
      <c r="LFN39" s="222"/>
      <c r="LFO39" s="222"/>
      <c r="LFP39" s="222"/>
      <c r="LFQ39" s="222"/>
      <c r="LFR39" s="222"/>
      <c r="LFS39" s="222"/>
      <c r="LFT39" s="222"/>
      <c r="LFU39" s="222"/>
      <c r="LFV39" s="222"/>
      <c r="LFW39" s="222"/>
      <c r="LFX39" s="222"/>
      <c r="LFY39" s="222"/>
      <c r="LFZ39" s="222"/>
      <c r="LGA39" s="222"/>
      <c r="LGB39" s="222"/>
      <c r="LGC39" s="222"/>
      <c r="LGD39" s="222"/>
      <c r="LGE39" s="222"/>
      <c r="LGF39" s="222"/>
      <c r="LGG39" s="222"/>
      <c r="LGH39" s="222"/>
      <c r="LGI39" s="222"/>
      <c r="LGJ39" s="222"/>
      <c r="LGK39" s="222"/>
      <c r="LGL39" s="222"/>
      <c r="LGM39" s="222"/>
      <c r="LGN39" s="222"/>
      <c r="LGO39" s="222"/>
      <c r="LGP39" s="222"/>
      <c r="LGQ39" s="222"/>
      <c r="LGR39" s="222"/>
      <c r="LGS39" s="222"/>
      <c r="LGT39" s="222"/>
      <c r="LGU39" s="222"/>
      <c r="LGV39" s="222"/>
      <c r="LGW39" s="222"/>
      <c r="LGX39" s="222"/>
      <c r="LGY39" s="222"/>
      <c r="LGZ39" s="222"/>
      <c r="LHA39" s="222"/>
      <c r="LHB39" s="222"/>
      <c r="LHC39" s="222"/>
      <c r="LHD39" s="222"/>
      <c r="LHE39" s="222"/>
      <c r="LHF39" s="222"/>
      <c r="LHG39" s="222"/>
      <c r="LHH39" s="222"/>
      <c r="LHI39" s="222"/>
      <c r="LHJ39" s="222"/>
      <c r="LHK39" s="222"/>
      <c r="LHL39" s="222"/>
      <c r="LHM39" s="222"/>
      <c r="LHN39" s="222"/>
      <c r="LHO39" s="222"/>
      <c r="LHP39" s="222"/>
      <c r="LHQ39" s="222"/>
      <c r="LHR39" s="222"/>
      <c r="LHS39" s="222"/>
      <c r="LHT39" s="222"/>
      <c r="LHU39" s="222"/>
      <c r="LHV39" s="222"/>
      <c r="LHW39" s="222"/>
      <c r="LHX39" s="222"/>
      <c r="LHY39" s="222"/>
      <c r="LHZ39" s="222"/>
      <c r="LIA39" s="222"/>
      <c r="LIB39" s="222"/>
      <c r="LIC39" s="222"/>
      <c r="LID39" s="222"/>
      <c r="LIE39" s="222"/>
      <c r="LIF39" s="222"/>
      <c r="LIG39" s="222"/>
      <c r="LIH39" s="222"/>
      <c r="LII39" s="222"/>
      <c r="LIJ39" s="222"/>
      <c r="LIK39" s="222"/>
      <c r="LIL39" s="222"/>
      <c r="LIM39" s="222"/>
      <c r="LIN39" s="222"/>
      <c r="LIO39" s="222"/>
      <c r="LIP39" s="222"/>
      <c r="LIQ39" s="222"/>
      <c r="LIR39" s="222"/>
      <c r="LIS39" s="222"/>
      <c r="LIT39" s="222"/>
      <c r="LIU39" s="222"/>
      <c r="LIV39" s="222"/>
      <c r="LIW39" s="222"/>
      <c r="LIX39" s="222"/>
      <c r="LIY39" s="222"/>
      <c r="LIZ39" s="222"/>
      <c r="LJA39" s="222"/>
      <c r="LJB39" s="222"/>
      <c r="LJC39" s="222"/>
      <c r="LJD39" s="222"/>
      <c r="LJE39" s="222"/>
      <c r="LJF39" s="222"/>
      <c r="LJG39" s="222"/>
      <c r="LJH39" s="222"/>
      <c r="LJI39" s="222"/>
      <c r="LJJ39" s="222"/>
      <c r="LJK39" s="222"/>
      <c r="LJL39" s="222"/>
      <c r="LJM39" s="222"/>
      <c r="LJN39" s="222"/>
      <c r="LJO39" s="222"/>
      <c r="LJP39" s="222"/>
      <c r="LJQ39" s="222"/>
      <c r="LJR39" s="222"/>
      <c r="LJS39" s="222"/>
      <c r="LJT39" s="222"/>
      <c r="LJU39" s="222"/>
      <c r="LJV39" s="222"/>
      <c r="LJW39" s="222"/>
      <c r="LJX39" s="222"/>
      <c r="LJY39" s="222"/>
      <c r="LJZ39" s="222"/>
      <c r="LKA39" s="222"/>
      <c r="LKB39" s="222"/>
      <c r="LKC39" s="222"/>
      <c r="LKD39" s="222"/>
      <c r="LKE39" s="222"/>
      <c r="LKF39" s="222"/>
      <c r="LKG39" s="222"/>
      <c r="LKH39" s="222"/>
      <c r="LKI39" s="222"/>
      <c r="LKJ39" s="222"/>
      <c r="LKK39" s="222"/>
      <c r="LKL39" s="222"/>
      <c r="LKM39" s="222"/>
      <c r="LKN39" s="222"/>
      <c r="LKO39" s="222"/>
      <c r="LKP39" s="222"/>
      <c r="LKQ39" s="222"/>
      <c r="LKR39" s="222"/>
      <c r="LKS39" s="222"/>
      <c r="LKT39" s="222"/>
      <c r="LKU39" s="222"/>
      <c r="LKV39" s="222"/>
      <c r="LKW39" s="222"/>
      <c r="LKX39" s="222"/>
      <c r="LKY39" s="222"/>
      <c r="LKZ39" s="222"/>
      <c r="LLA39" s="222"/>
      <c r="LLB39" s="222"/>
      <c r="LLC39" s="222"/>
      <c r="LLD39" s="222"/>
      <c r="LLE39" s="222"/>
      <c r="LLF39" s="222"/>
      <c r="LLG39" s="222"/>
      <c r="LLH39" s="222"/>
      <c r="LLI39" s="222"/>
      <c r="LLJ39" s="222"/>
      <c r="LLK39" s="222"/>
      <c r="LLL39" s="222"/>
      <c r="LLM39" s="222"/>
      <c r="LLN39" s="222"/>
      <c r="LLO39" s="222"/>
      <c r="LLP39" s="222"/>
      <c r="LLQ39" s="222"/>
      <c r="LLR39" s="222"/>
      <c r="LLS39" s="222"/>
      <c r="LLT39" s="222"/>
      <c r="LLU39" s="222"/>
      <c r="LLV39" s="222"/>
      <c r="LLW39" s="222"/>
      <c r="LLX39" s="222"/>
      <c r="LLY39" s="222"/>
      <c r="LLZ39" s="222"/>
      <c r="LMA39" s="222"/>
      <c r="LMB39" s="222"/>
      <c r="LMC39" s="222"/>
      <c r="LMD39" s="222"/>
      <c r="LME39" s="222"/>
      <c r="LMF39" s="222"/>
      <c r="LMG39" s="222"/>
      <c r="LMH39" s="222"/>
      <c r="LMI39" s="222"/>
      <c r="LMJ39" s="222"/>
      <c r="LMK39" s="222"/>
      <c r="LML39" s="222"/>
      <c r="LMM39" s="222"/>
      <c r="LMN39" s="222"/>
      <c r="LMO39" s="222"/>
      <c r="LMP39" s="222"/>
      <c r="LMQ39" s="222"/>
      <c r="LMR39" s="222"/>
      <c r="LMS39" s="222"/>
      <c r="LMT39" s="222"/>
      <c r="LMU39" s="222"/>
      <c r="LMV39" s="222"/>
      <c r="LMW39" s="222"/>
      <c r="LMX39" s="222"/>
      <c r="LMY39" s="222"/>
      <c r="LMZ39" s="222"/>
      <c r="LNA39" s="222"/>
      <c r="LNB39" s="222"/>
      <c r="LNC39" s="222"/>
      <c r="LND39" s="222"/>
      <c r="LNE39" s="222"/>
      <c r="LNF39" s="222"/>
      <c r="LNG39" s="222"/>
      <c r="LNH39" s="222"/>
      <c r="LNI39" s="222"/>
      <c r="LNJ39" s="222"/>
      <c r="LNK39" s="222"/>
      <c r="LNL39" s="222"/>
      <c r="LNM39" s="222"/>
      <c r="LNN39" s="222"/>
      <c r="LNO39" s="222"/>
      <c r="LNP39" s="222"/>
      <c r="LNQ39" s="222"/>
      <c r="LNR39" s="222"/>
      <c r="LNS39" s="222"/>
      <c r="LNT39" s="222"/>
      <c r="LNU39" s="222"/>
      <c r="LNV39" s="222"/>
      <c r="LNW39" s="222"/>
      <c r="LNX39" s="222"/>
      <c r="LNY39" s="222"/>
      <c r="LNZ39" s="222"/>
      <c r="LOA39" s="222"/>
      <c r="LOB39" s="222"/>
      <c r="LOC39" s="222"/>
      <c r="LOD39" s="222"/>
      <c r="LOE39" s="222"/>
      <c r="LOF39" s="222"/>
      <c r="LOG39" s="222"/>
      <c r="LOH39" s="222"/>
      <c r="LOI39" s="222"/>
      <c r="LOJ39" s="222"/>
      <c r="LOK39" s="222"/>
      <c r="LOL39" s="222"/>
      <c r="LOM39" s="222"/>
      <c r="LON39" s="222"/>
      <c r="LOO39" s="222"/>
      <c r="LOP39" s="222"/>
      <c r="LOQ39" s="222"/>
      <c r="LOR39" s="222"/>
      <c r="LOS39" s="222"/>
      <c r="LOT39" s="222"/>
      <c r="LOU39" s="222"/>
      <c r="LOV39" s="222"/>
      <c r="LOW39" s="222"/>
      <c r="LOX39" s="222"/>
      <c r="LOY39" s="222"/>
      <c r="LOZ39" s="222"/>
      <c r="LPA39" s="222"/>
      <c r="LPB39" s="222"/>
      <c r="LPC39" s="222"/>
      <c r="LPD39" s="222"/>
      <c r="LPE39" s="222"/>
      <c r="LPF39" s="222"/>
      <c r="LPG39" s="222"/>
      <c r="LPH39" s="222"/>
      <c r="LPI39" s="222"/>
      <c r="LPJ39" s="222"/>
      <c r="LPK39" s="222"/>
      <c r="LPL39" s="222"/>
      <c r="LPM39" s="222"/>
      <c r="LPN39" s="222"/>
      <c r="LPO39" s="222"/>
      <c r="LPP39" s="222"/>
      <c r="LPQ39" s="222"/>
      <c r="LPR39" s="222"/>
      <c r="LPS39" s="222"/>
      <c r="LPT39" s="222"/>
      <c r="LPU39" s="222"/>
      <c r="LPV39" s="222"/>
      <c r="LPW39" s="222"/>
      <c r="LPX39" s="222"/>
      <c r="LPY39" s="222"/>
      <c r="LPZ39" s="222"/>
      <c r="LQA39" s="222"/>
      <c r="LQB39" s="222"/>
      <c r="LQC39" s="222"/>
      <c r="LQD39" s="222"/>
      <c r="LQE39" s="222"/>
      <c r="LQF39" s="222"/>
      <c r="LQG39" s="222"/>
      <c r="LQH39" s="222"/>
      <c r="LQI39" s="222"/>
      <c r="LQJ39" s="222"/>
      <c r="LQK39" s="222"/>
      <c r="LQL39" s="222"/>
      <c r="LQM39" s="222"/>
      <c r="LQN39" s="222"/>
      <c r="LQO39" s="222"/>
      <c r="LQP39" s="222"/>
      <c r="LQQ39" s="222"/>
      <c r="LQR39" s="222"/>
      <c r="LQS39" s="222"/>
      <c r="LQT39" s="222"/>
      <c r="LQU39" s="222"/>
      <c r="LQV39" s="222"/>
      <c r="LQW39" s="222"/>
      <c r="LQX39" s="222"/>
      <c r="LQY39" s="222"/>
      <c r="LQZ39" s="222"/>
      <c r="LRA39" s="222"/>
      <c r="LRB39" s="222"/>
      <c r="LRC39" s="222"/>
      <c r="LRD39" s="222"/>
      <c r="LRE39" s="222"/>
      <c r="LRF39" s="222"/>
      <c r="LRG39" s="222"/>
      <c r="LRH39" s="222"/>
      <c r="LRI39" s="222"/>
      <c r="LRJ39" s="222"/>
      <c r="LRK39" s="222"/>
      <c r="LRL39" s="222"/>
      <c r="LRM39" s="222"/>
      <c r="LRN39" s="222"/>
      <c r="LRO39" s="222"/>
      <c r="LRP39" s="222"/>
      <c r="LRQ39" s="222"/>
      <c r="LRR39" s="222"/>
      <c r="LRS39" s="222"/>
      <c r="LRT39" s="222"/>
      <c r="LRU39" s="222"/>
      <c r="LRV39" s="222"/>
      <c r="LRW39" s="222"/>
      <c r="LRX39" s="222"/>
      <c r="LRY39" s="222"/>
      <c r="LRZ39" s="222"/>
      <c r="LSA39" s="222"/>
      <c r="LSB39" s="222"/>
      <c r="LSC39" s="222"/>
      <c r="LSD39" s="222"/>
      <c r="LSE39" s="222"/>
      <c r="LSF39" s="222"/>
      <c r="LSG39" s="222"/>
      <c r="LSH39" s="222"/>
      <c r="LSI39" s="222"/>
      <c r="LSJ39" s="222"/>
      <c r="LSK39" s="222"/>
      <c r="LSL39" s="222"/>
      <c r="LSM39" s="222"/>
      <c r="LSN39" s="222"/>
      <c r="LSO39" s="222"/>
      <c r="LSP39" s="222"/>
      <c r="LSQ39" s="222"/>
      <c r="LSR39" s="222"/>
      <c r="LSS39" s="222"/>
      <c r="LST39" s="222"/>
      <c r="LSU39" s="222"/>
      <c r="LSV39" s="222"/>
      <c r="LSW39" s="222"/>
      <c r="LSX39" s="222"/>
      <c r="LSY39" s="222"/>
      <c r="LSZ39" s="222"/>
      <c r="LTA39" s="222"/>
      <c r="LTB39" s="222"/>
      <c r="LTC39" s="222"/>
      <c r="LTD39" s="222"/>
      <c r="LTE39" s="222"/>
      <c r="LTF39" s="222"/>
      <c r="LTG39" s="222"/>
      <c r="LTH39" s="222"/>
      <c r="LTI39" s="222"/>
      <c r="LTJ39" s="222"/>
      <c r="LTK39" s="222"/>
      <c r="LTL39" s="222"/>
      <c r="LTM39" s="222"/>
      <c r="LTN39" s="222"/>
      <c r="LTO39" s="222"/>
      <c r="LTP39" s="222"/>
      <c r="LTQ39" s="222"/>
      <c r="LTR39" s="222"/>
      <c r="LTS39" s="222"/>
      <c r="LTT39" s="222"/>
      <c r="LTU39" s="222"/>
      <c r="LTV39" s="222"/>
      <c r="LTW39" s="222"/>
      <c r="LTX39" s="222"/>
      <c r="LTY39" s="222"/>
      <c r="LTZ39" s="222"/>
      <c r="LUA39" s="222"/>
      <c r="LUB39" s="222"/>
      <c r="LUC39" s="222"/>
      <c r="LUD39" s="222"/>
      <c r="LUE39" s="222"/>
      <c r="LUF39" s="222"/>
      <c r="LUG39" s="222"/>
      <c r="LUH39" s="222"/>
      <c r="LUI39" s="222"/>
      <c r="LUJ39" s="222"/>
      <c r="LUK39" s="222"/>
      <c r="LUL39" s="222"/>
      <c r="LUM39" s="222"/>
      <c r="LUN39" s="222"/>
      <c r="LUO39" s="222"/>
      <c r="LUP39" s="222"/>
      <c r="LUQ39" s="222"/>
      <c r="LUR39" s="222"/>
      <c r="LUS39" s="222"/>
      <c r="LUT39" s="222"/>
      <c r="LUU39" s="222"/>
      <c r="LUV39" s="222"/>
      <c r="LUW39" s="222"/>
      <c r="LUX39" s="222"/>
      <c r="LUY39" s="222"/>
      <c r="LUZ39" s="222"/>
      <c r="LVA39" s="222"/>
      <c r="LVB39" s="222"/>
      <c r="LVC39" s="222"/>
      <c r="LVD39" s="222"/>
      <c r="LVE39" s="222"/>
      <c r="LVF39" s="222"/>
      <c r="LVG39" s="222"/>
      <c r="LVH39" s="222"/>
      <c r="LVI39" s="222"/>
      <c r="LVJ39" s="222"/>
      <c r="LVK39" s="222"/>
      <c r="LVL39" s="222"/>
      <c r="LVM39" s="222"/>
      <c r="LVN39" s="222"/>
      <c r="LVO39" s="222"/>
      <c r="LVP39" s="222"/>
      <c r="LVQ39" s="222"/>
      <c r="LVR39" s="222"/>
      <c r="LVS39" s="222"/>
      <c r="LVT39" s="222"/>
      <c r="LVU39" s="222"/>
      <c r="LVV39" s="222"/>
      <c r="LVW39" s="222"/>
      <c r="LVX39" s="222"/>
      <c r="LVY39" s="222"/>
      <c r="LVZ39" s="222"/>
      <c r="LWA39" s="222"/>
      <c r="LWB39" s="222"/>
      <c r="LWC39" s="222"/>
      <c r="LWD39" s="222"/>
      <c r="LWE39" s="222"/>
      <c r="LWF39" s="222"/>
      <c r="LWG39" s="222"/>
      <c r="LWH39" s="222"/>
      <c r="LWI39" s="222"/>
      <c r="LWJ39" s="222"/>
      <c r="LWK39" s="222"/>
      <c r="LWL39" s="222"/>
      <c r="LWM39" s="222"/>
      <c r="LWN39" s="222"/>
      <c r="LWO39" s="222"/>
      <c r="LWP39" s="222"/>
      <c r="LWQ39" s="222"/>
      <c r="LWR39" s="222"/>
      <c r="LWS39" s="222"/>
      <c r="LWT39" s="222"/>
      <c r="LWU39" s="222"/>
      <c r="LWV39" s="222"/>
      <c r="LWW39" s="222"/>
      <c r="LWX39" s="222"/>
      <c r="LWY39" s="222"/>
      <c r="LWZ39" s="222"/>
      <c r="LXA39" s="222"/>
      <c r="LXB39" s="222"/>
      <c r="LXC39" s="222"/>
      <c r="LXD39" s="222"/>
      <c r="LXE39" s="222"/>
      <c r="LXF39" s="222"/>
      <c r="LXG39" s="222"/>
      <c r="LXH39" s="222"/>
      <c r="LXI39" s="222"/>
      <c r="LXJ39" s="222"/>
      <c r="LXK39" s="222"/>
      <c r="LXL39" s="222"/>
      <c r="LXM39" s="222"/>
      <c r="LXN39" s="222"/>
      <c r="LXO39" s="222"/>
      <c r="LXP39" s="222"/>
      <c r="LXQ39" s="222"/>
      <c r="LXR39" s="222"/>
      <c r="LXS39" s="222"/>
      <c r="LXT39" s="222"/>
      <c r="LXU39" s="222"/>
      <c r="LXV39" s="222"/>
      <c r="LXW39" s="222"/>
      <c r="LXX39" s="222"/>
      <c r="LXY39" s="222"/>
      <c r="LXZ39" s="222"/>
      <c r="LYA39" s="222"/>
      <c r="LYB39" s="222"/>
      <c r="LYC39" s="222"/>
      <c r="LYD39" s="222"/>
      <c r="LYE39" s="222"/>
      <c r="LYF39" s="222"/>
      <c r="LYG39" s="222"/>
      <c r="LYH39" s="222"/>
      <c r="LYI39" s="222"/>
      <c r="LYJ39" s="222"/>
      <c r="LYK39" s="222"/>
      <c r="LYL39" s="222"/>
      <c r="LYM39" s="222"/>
      <c r="LYN39" s="222"/>
      <c r="LYO39" s="222"/>
      <c r="LYP39" s="222"/>
      <c r="LYQ39" s="222"/>
      <c r="LYR39" s="222"/>
      <c r="LYS39" s="222"/>
      <c r="LYT39" s="222"/>
      <c r="LYU39" s="222"/>
      <c r="LYV39" s="222"/>
      <c r="LYW39" s="222"/>
      <c r="LYX39" s="222"/>
      <c r="LYY39" s="222"/>
      <c r="LYZ39" s="222"/>
      <c r="LZA39" s="222"/>
      <c r="LZB39" s="222"/>
      <c r="LZC39" s="222"/>
      <c r="LZD39" s="222"/>
      <c r="LZE39" s="222"/>
      <c r="LZF39" s="222"/>
      <c r="LZG39" s="222"/>
      <c r="LZH39" s="222"/>
      <c r="LZI39" s="222"/>
      <c r="LZJ39" s="222"/>
      <c r="LZK39" s="222"/>
      <c r="LZL39" s="222"/>
      <c r="LZM39" s="222"/>
      <c r="LZN39" s="222"/>
      <c r="LZO39" s="222"/>
      <c r="LZP39" s="222"/>
      <c r="LZQ39" s="222"/>
      <c r="LZR39" s="222"/>
      <c r="LZS39" s="222"/>
      <c r="LZT39" s="222"/>
      <c r="LZU39" s="222"/>
      <c r="LZV39" s="222"/>
      <c r="LZW39" s="222"/>
      <c r="LZX39" s="222"/>
      <c r="LZY39" s="222"/>
      <c r="LZZ39" s="222"/>
      <c r="MAA39" s="222"/>
      <c r="MAB39" s="222"/>
      <c r="MAC39" s="222"/>
      <c r="MAD39" s="222"/>
      <c r="MAE39" s="222"/>
      <c r="MAF39" s="222"/>
      <c r="MAG39" s="222"/>
      <c r="MAH39" s="222"/>
      <c r="MAI39" s="222"/>
      <c r="MAJ39" s="222"/>
      <c r="MAK39" s="222"/>
      <c r="MAL39" s="222"/>
      <c r="MAM39" s="222"/>
      <c r="MAN39" s="222"/>
      <c r="MAO39" s="222"/>
      <c r="MAP39" s="222"/>
      <c r="MAQ39" s="222"/>
      <c r="MAR39" s="222"/>
      <c r="MAS39" s="222"/>
      <c r="MAT39" s="222"/>
      <c r="MAU39" s="222"/>
      <c r="MAV39" s="222"/>
      <c r="MAW39" s="222"/>
      <c r="MAX39" s="222"/>
      <c r="MAY39" s="222"/>
      <c r="MAZ39" s="222"/>
      <c r="MBA39" s="222"/>
      <c r="MBB39" s="222"/>
      <c r="MBC39" s="222"/>
      <c r="MBD39" s="222"/>
      <c r="MBE39" s="222"/>
      <c r="MBF39" s="222"/>
      <c r="MBG39" s="222"/>
      <c r="MBH39" s="222"/>
      <c r="MBI39" s="222"/>
      <c r="MBJ39" s="222"/>
      <c r="MBK39" s="222"/>
      <c r="MBL39" s="222"/>
      <c r="MBM39" s="222"/>
      <c r="MBN39" s="222"/>
      <c r="MBO39" s="222"/>
      <c r="MBP39" s="222"/>
      <c r="MBQ39" s="222"/>
      <c r="MBR39" s="222"/>
      <c r="MBS39" s="222"/>
      <c r="MBT39" s="222"/>
      <c r="MBU39" s="222"/>
      <c r="MBV39" s="222"/>
      <c r="MBW39" s="222"/>
      <c r="MBX39" s="222"/>
      <c r="MBY39" s="222"/>
      <c r="MBZ39" s="222"/>
      <c r="MCA39" s="222"/>
      <c r="MCB39" s="222"/>
      <c r="MCC39" s="222"/>
      <c r="MCD39" s="222"/>
      <c r="MCE39" s="222"/>
      <c r="MCF39" s="222"/>
      <c r="MCG39" s="222"/>
      <c r="MCH39" s="222"/>
      <c r="MCI39" s="222"/>
      <c r="MCJ39" s="222"/>
      <c r="MCK39" s="222"/>
      <c r="MCL39" s="222"/>
      <c r="MCM39" s="222"/>
      <c r="MCN39" s="222"/>
      <c r="MCO39" s="222"/>
      <c r="MCP39" s="222"/>
      <c r="MCQ39" s="222"/>
      <c r="MCR39" s="222"/>
      <c r="MCS39" s="222"/>
      <c r="MCT39" s="222"/>
      <c r="MCU39" s="222"/>
      <c r="MCV39" s="222"/>
      <c r="MCW39" s="222"/>
      <c r="MCX39" s="222"/>
      <c r="MCY39" s="222"/>
      <c r="MCZ39" s="222"/>
      <c r="MDA39" s="222"/>
      <c r="MDB39" s="222"/>
      <c r="MDC39" s="222"/>
      <c r="MDD39" s="222"/>
      <c r="MDE39" s="222"/>
      <c r="MDF39" s="222"/>
      <c r="MDG39" s="222"/>
      <c r="MDH39" s="222"/>
      <c r="MDI39" s="222"/>
      <c r="MDJ39" s="222"/>
      <c r="MDK39" s="222"/>
      <c r="MDL39" s="222"/>
      <c r="MDM39" s="222"/>
      <c r="MDN39" s="222"/>
      <c r="MDO39" s="222"/>
      <c r="MDP39" s="222"/>
      <c r="MDQ39" s="222"/>
      <c r="MDR39" s="222"/>
      <c r="MDS39" s="222"/>
      <c r="MDT39" s="222"/>
      <c r="MDU39" s="222"/>
      <c r="MDV39" s="222"/>
      <c r="MDW39" s="222"/>
      <c r="MDX39" s="222"/>
      <c r="MDY39" s="222"/>
      <c r="MDZ39" s="222"/>
      <c r="MEA39" s="222"/>
      <c r="MEB39" s="222"/>
      <c r="MEC39" s="222"/>
      <c r="MED39" s="222"/>
      <c r="MEE39" s="222"/>
      <c r="MEF39" s="222"/>
      <c r="MEG39" s="222"/>
      <c r="MEH39" s="222"/>
      <c r="MEI39" s="222"/>
      <c r="MEJ39" s="222"/>
      <c r="MEK39" s="222"/>
      <c r="MEL39" s="222"/>
      <c r="MEM39" s="222"/>
      <c r="MEN39" s="222"/>
      <c r="MEO39" s="222"/>
      <c r="MEP39" s="222"/>
      <c r="MEQ39" s="222"/>
      <c r="MER39" s="222"/>
      <c r="MES39" s="222"/>
      <c r="MET39" s="222"/>
      <c r="MEU39" s="222"/>
      <c r="MEV39" s="222"/>
      <c r="MEW39" s="222"/>
      <c r="MEX39" s="222"/>
      <c r="MEY39" s="222"/>
      <c r="MEZ39" s="222"/>
      <c r="MFA39" s="222"/>
      <c r="MFB39" s="222"/>
      <c r="MFC39" s="222"/>
      <c r="MFD39" s="222"/>
      <c r="MFE39" s="222"/>
      <c r="MFF39" s="222"/>
      <c r="MFG39" s="222"/>
      <c r="MFH39" s="222"/>
      <c r="MFI39" s="222"/>
      <c r="MFJ39" s="222"/>
      <c r="MFK39" s="222"/>
      <c r="MFL39" s="222"/>
      <c r="MFM39" s="222"/>
      <c r="MFN39" s="222"/>
      <c r="MFO39" s="222"/>
      <c r="MFP39" s="222"/>
      <c r="MFQ39" s="222"/>
      <c r="MFR39" s="222"/>
      <c r="MFS39" s="222"/>
      <c r="MFT39" s="222"/>
      <c r="MFU39" s="222"/>
      <c r="MFV39" s="222"/>
      <c r="MFW39" s="222"/>
      <c r="MFX39" s="222"/>
      <c r="MFY39" s="222"/>
      <c r="MFZ39" s="222"/>
      <c r="MGA39" s="222"/>
      <c r="MGB39" s="222"/>
      <c r="MGC39" s="222"/>
      <c r="MGD39" s="222"/>
      <c r="MGE39" s="222"/>
      <c r="MGF39" s="222"/>
      <c r="MGG39" s="222"/>
      <c r="MGH39" s="222"/>
      <c r="MGI39" s="222"/>
      <c r="MGJ39" s="222"/>
      <c r="MGK39" s="222"/>
      <c r="MGL39" s="222"/>
      <c r="MGM39" s="222"/>
      <c r="MGN39" s="222"/>
      <c r="MGO39" s="222"/>
      <c r="MGP39" s="222"/>
      <c r="MGQ39" s="222"/>
      <c r="MGR39" s="222"/>
      <c r="MGS39" s="222"/>
      <c r="MGT39" s="222"/>
      <c r="MGU39" s="222"/>
      <c r="MGV39" s="222"/>
      <c r="MGW39" s="222"/>
      <c r="MGX39" s="222"/>
      <c r="MGY39" s="222"/>
      <c r="MGZ39" s="222"/>
      <c r="MHA39" s="222"/>
      <c r="MHB39" s="222"/>
      <c r="MHC39" s="222"/>
      <c r="MHD39" s="222"/>
      <c r="MHE39" s="222"/>
      <c r="MHF39" s="222"/>
      <c r="MHG39" s="222"/>
      <c r="MHH39" s="222"/>
      <c r="MHI39" s="222"/>
      <c r="MHJ39" s="222"/>
      <c r="MHK39" s="222"/>
      <c r="MHL39" s="222"/>
      <c r="MHM39" s="222"/>
      <c r="MHN39" s="222"/>
      <c r="MHO39" s="222"/>
      <c r="MHP39" s="222"/>
      <c r="MHQ39" s="222"/>
      <c r="MHR39" s="222"/>
      <c r="MHS39" s="222"/>
      <c r="MHT39" s="222"/>
      <c r="MHU39" s="222"/>
      <c r="MHV39" s="222"/>
      <c r="MHW39" s="222"/>
      <c r="MHX39" s="222"/>
      <c r="MHY39" s="222"/>
      <c r="MHZ39" s="222"/>
      <c r="MIA39" s="222"/>
      <c r="MIB39" s="222"/>
      <c r="MIC39" s="222"/>
      <c r="MID39" s="222"/>
      <c r="MIE39" s="222"/>
      <c r="MIF39" s="222"/>
      <c r="MIG39" s="222"/>
      <c r="MIH39" s="222"/>
      <c r="MII39" s="222"/>
      <c r="MIJ39" s="222"/>
      <c r="MIK39" s="222"/>
      <c r="MIL39" s="222"/>
      <c r="MIM39" s="222"/>
      <c r="MIN39" s="222"/>
      <c r="MIO39" s="222"/>
      <c r="MIP39" s="222"/>
      <c r="MIQ39" s="222"/>
      <c r="MIR39" s="222"/>
      <c r="MIS39" s="222"/>
      <c r="MIT39" s="222"/>
      <c r="MIU39" s="222"/>
      <c r="MIV39" s="222"/>
      <c r="MIW39" s="222"/>
      <c r="MIX39" s="222"/>
      <c r="MIY39" s="222"/>
      <c r="MIZ39" s="222"/>
      <c r="MJA39" s="222"/>
      <c r="MJB39" s="222"/>
      <c r="MJC39" s="222"/>
      <c r="MJD39" s="222"/>
      <c r="MJE39" s="222"/>
      <c r="MJF39" s="222"/>
      <c r="MJG39" s="222"/>
      <c r="MJH39" s="222"/>
      <c r="MJI39" s="222"/>
      <c r="MJJ39" s="222"/>
      <c r="MJK39" s="222"/>
      <c r="MJL39" s="222"/>
      <c r="MJM39" s="222"/>
      <c r="MJN39" s="222"/>
      <c r="MJO39" s="222"/>
      <c r="MJP39" s="222"/>
      <c r="MJQ39" s="222"/>
      <c r="MJR39" s="222"/>
      <c r="MJS39" s="222"/>
      <c r="MJT39" s="222"/>
      <c r="MJU39" s="222"/>
      <c r="MJV39" s="222"/>
      <c r="MJW39" s="222"/>
      <c r="MJX39" s="222"/>
      <c r="MJY39" s="222"/>
      <c r="MJZ39" s="222"/>
      <c r="MKA39" s="222"/>
      <c r="MKB39" s="222"/>
      <c r="MKC39" s="222"/>
      <c r="MKD39" s="222"/>
      <c r="MKE39" s="222"/>
      <c r="MKF39" s="222"/>
      <c r="MKG39" s="222"/>
      <c r="MKH39" s="222"/>
      <c r="MKI39" s="222"/>
      <c r="MKJ39" s="222"/>
      <c r="MKK39" s="222"/>
      <c r="MKL39" s="222"/>
      <c r="MKM39" s="222"/>
      <c r="MKN39" s="222"/>
      <c r="MKO39" s="222"/>
      <c r="MKP39" s="222"/>
      <c r="MKQ39" s="222"/>
      <c r="MKR39" s="222"/>
      <c r="MKS39" s="222"/>
      <c r="MKT39" s="222"/>
      <c r="MKU39" s="222"/>
      <c r="MKV39" s="222"/>
      <c r="MKW39" s="222"/>
      <c r="MKX39" s="222"/>
      <c r="MKY39" s="222"/>
      <c r="MKZ39" s="222"/>
      <c r="MLA39" s="222"/>
      <c r="MLB39" s="222"/>
      <c r="MLC39" s="222"/>
      <c r="MLD39" s="222"/>
      <c r="MLE39" s="222"/>
      <c r="MLF39" s="222"/>
      <c r="MLG39" s="222"/>
      <c r="MLH39" s="222"/>
      <c r="MLI39" s="222"/>
      <c r="MLJ39" s="222"/>
      <c r="MLK39" s="222"/>
      <c r="MLL39" s="222"/>
      <c r="MLM39" s="222"/>
      <c r="MLN39" s="222"/>
      <c r="MLO39" s="222"/>
      <c r="MLP39" s="222"/>
      <c r="MLQ39" s="222"/>
      <c r="MLR39" s="222"/>
      <c r="MLS39" s="222"/>
      <c r="MLT39" s="222"/>
      <c r="MLU39" s="222"/>
      <c r="MLV39" s="222"/>
      <c r="MLW39" s="222"/>
      <c r="MLX39" s="222"/>
      <c r="MLY39" s="222"/>
      <c r="MLZ39" s="222"/>
      <c r="MMA39" s="222"/>
      <c r="MMB39" s="222"/>
      <c r="MMC39" s="222"/>
      <c r="MMD39" s="222"/>
      <c r="MME39" s="222"/>
      <c r="MMF39" s="222"/>
      <c r="MMG39" s="222"/>
      <c r="MMH39" s="222"/>
      <c r="MMI39" s="222"/>
      <c r="MMJ39" s="222"/>
      <c r="MMK39" s="222"/>
      <c r="MML39" s="222"/>
      <c r="MMM39" s="222"/>
      <c r="MMN39" s="222"/>
      <c r="MMO39" s="222"/>
      <c r="MMP39" s="222"/>
      <c r="MMQ39" s="222"/>
      <c r="MMR39" s="222"/>
      <c r="MMS39" s="222"/>
      <c r="MMT39" s="222"/>
      <c r="MMU39" s="222"/>
      <c r="MMV39" s="222"/>
      <c r="MMW39" s="222"/>
      <c r="MMX39" s="222"/>
      <c r="MMY39" s="222"/>
      <c r="MMZ39" s="222"/>
      <c r="MNA39" s="222"/>
      <c r="MNB39" s="222"/>
      <c r="MNC39" s="222"/>
      <c r="MND39" s="222"/>
      <c r="MNE39" s="222"/>
      <c r="MNF39" s="222"/>
      <c r="MNG39" s="222"/>
      <c r="MNH39" s="222"/>
      <c r="MNI39" s="222"/>
      <c r="MNJ39" s="222"/>
      <c r="MNK39" s="222"/>
      <c r="MNL39" s="222"/>
      <c r="MNM39" s="222"/>
      <c r="MNN39" s="222"/>
      <c r="MNO39" s="222"/>
      <c r="MNP39" s="222"/>
      <c r="MNQ39" s="222"/>
      <c r="MNR39" s="222"/>
      <c r="MNS39" s="222"/>
      <c r="MNT39" s="222"/>
      <c r="MNU39" s="222"/>
      <c r="MNV39" s="222"/>
      <c r="MNW39" s="222"/>
      <c r="MNX39" s="222"/>
      <c r="MNY39" s="222"/>
      <c r="MNZ39" s="222"/>
      <c r="MOA39" s="222"/>
      <c r="MOB39" s="222"/>
      <c r="MOC39" s="222"/>
      <c r="MOD39" s="222"/>
      <c r="MOE39" s="222"/>
      <c r="MOF39" s="222"/>
      <c r="MOG39" s="222"/>
      <c r="MOH39" s="222"/>
      <c r="MOI39" s="222"/>
      <c r="MOJ39" s="222"/>
      <c r="MOK39" s="222"/>
      <c r="MOL39" s="222"/>
      <c r="MOM39" s="222"/>
      <c r="MON39" s="222"/>
      <c r="MOO39" s="222"/>
      <c r="MOP39" s="222"/>
      <c r="MOQ39" s="222"/>
      <c r="MOR39" s="222"/>
      <c r="MOS39" s="222"/>
      <c r="MOT39" s="222"/>
      <c r="MOU39" s="222"/>
      <c r="MOV39" s="222"/>
      <c r="MOW39" s="222"/>
      <c r="MOX39" s="222"/>
      <c r="MOY39" s="222"/>
      <c r="MOZ39" s="222"/>
      <c r="MPA39" s="222"/>
      <c r="MPB39" s="222"/>
      <c r="MPC39" s="222"/>
      <c r="MPD39" s="222"/>
      <c r="MPE39" s="222"/>
      <c r="MPF39" s="222"/>
      <c r="MPG39" s="222"/>
      <c r="MPH39" s="222"/>
      <c r="MPI39" s="222"/>
      <c r="MPJ39" s="222"/>
      <c r="MPK39" s="222"/>
      <c r="MPL39" s="222"/>
      <c r="MPM39" s="222"/>
      <c r="MPN39" s="222"/>
      <c r="MPO39" s="222"/>
      <c r="MPP39" s="222"/>
      <c r="MPQ39" s="222"/>
      <c r="MPR39" s="222"/>
      <c r="MPS39" s="222"/>
      <c r="MPT39" s="222"/>
      <c r="MPU39" s="222"/>
      <c r="MPV39" s="222"/>
      <c r="MPW39" s="222"/>
      <c r="MPX39" s="222"/>
      <c r="MPY39" s="222"/>
      <c r="MPZ39" s="222"/>
      <c r="MQA39" s="222"/>
      <c r="MQB39" s="222"/>
      <c r="MQC39" s="222"/>
      <c r="MQD39" s="222"/>
      <c r="MQE39" s="222"/>
      <c r="MQF39" s="222"/>
      <c r="MQG39" s="222"/>
      <c r="MQH39" s="222"/>
      <c r="MQI39" s="222"/>
      <c r="MQJ39" s="222"/>
      <c r="MQK39" s="222"/>
      <c r="MQL39" s="222"/>
      <c r="MQM39" s="222"/>
      <c r="MQN39" s="222"/>
      <c r="MQO39" s="222"/>
      <c r="MQP39" s="222"/>
      <c r="MQQ39" s="222"/>
      <c r="MQR39" s="222"/>
      <c r="MQS39" s="222"/>
      <c r="MQT39" s="222"/>
      <c r="MQU39" s="222"/>
      <c r="MQV39" s="222"/>
      <c r="MQW39" s="222"/>
      <c r="MQX39" s="222"/>
      <c r="MQY39" s="222"/>
      <c r="MQZ39" s="222"/>
      <c r="MRA39" s="222"/>
      <c r="MRB39" s="222"/>
      <c r="MRC39" s="222"/>
      <c r="MRD39" s="222"/>
      <c r="MRE39" s="222"/>
      <c r="MRF39" s="222"/>
      <c r="MRG39" s="222"/>
      <c r="MRH39" s="222"/>
      <c r="MRI39" s="222"/>
      <c r="MRJ39" s="222"/>
      <c r="MRK39" s="222"/>
      <c r="MRL39" s="222"/>
      <c r="MRM39" s="222"/>
      <c r="MRN39" s="222"/>
      <c r="MRO39" s="222"/>
      <c r="MRP39" s="222"/>
      <c r="MRQ39" s="222"/>
      <c r="MRR39" s="222"/>
      <c r="MRS39" s="222"/>
      <c r="MRT39" s="222"/>
      <c r="MRU39" s="222"/>
      <c r="MRV39" s="222"/>
      <c r="MRW39" s="222"/>
      <c r="MRX39" s="222"/>
      <c r="MRY39" s="222"/>
      <c r="MRZ39" s="222"/>
      <c r="MSA39" s="222"/>
      <c r="MSB39" s="222"/>
      <c r="MSC39" s="222"/>
      <c r="MSD39" s="222"/>
      <c r="MSE39" s="222"/>
      <c r="MSF39" s="222"/>
      <c r="MSG39" s="222"/>
      <c r="MSH39" s="222"/>
      <c r="MSI39" s="222"/>
      <c r="MSJ39" s="222"/>
      <c r="MSK39" s="222"/>
      <c r="MSL39" s="222"/>
      <c r="MSM39" s="222"/>
      <c r="MSN39" s="222"/>
      <c r="MSO39" s="222"/>
      <c r="MSP39" s="222"/>
      <c r="MSQ39" s="222"/>
      <c r="MSR39" s="222"/>
      <c r="MSS39" s="222"/>
      <c r="MST39" s="222"/>
      <c r="MSU39" s="222"/>
      <c r="MSV39" s="222"/>
      <c r="MSW39" s="222"/>
      <c r="MSX39" s="222"/>
      <c r="MSY39" s="222"/>
      <c r="MSZ39" s="222"/>
      <c r="MTA39" s="222"/>
      <c r="MTB39" s="222"/>
      <c r="MTC39" s="222"/>
      <c r="MTD39" s="222"/>
      <c r="MTE39" s="222"/>
      <c r="MTF39" s="222"/>
      <c r="MTG39" s="222"/>
      <c r="MTH39" s="222"/>
      <c r="MTI39" s="222"/>
      <c r="MTJ39" s="222"/>
      <c r="MTK39" s="222"/>
      <c r="MTL39" s="222"/>
      <c r="MTM39" s="222"/>
      <c r="MTN39" s="222"/>
      <c r="MTO39" s="222"/>
      <c r="MTP39" s="222"/>
      <c r="MTQ39" s="222"/>
      <c r="MTR39" s="222"/>
      <c r="MTS39" s="222"/>
      <c r="MTT39" s="222"/>
      <c r="MTU39" s="222"/>
      <c r="MTV39" s="222"/>
      <c r="MTW39" s="222"/>
      <c r="MTX39" s="222"/>
      <c r="MTY39" s="222"/>
      <c r="MTZ39" s="222"/>
      <c r="MUA39" s="222"/>
      <c r="MUB39" s="222"/>
      <c r="MUC39" s="222"/>
      <c r="MUD39" s="222"/>
      <c r="MUE39" s="222"/>
      <c r="MUF39" s="222"/>
      <c r="MUG39" s="222"/>
      <c r="MUH39" s="222"/>
      <c r="MUI39" s="222"/>
      <c r="MUJ39" s="222"/>
      <c r="MUK39" s="222"/>
      <c r="MUL39" s="222"/>
      <c r="MUM39" s="222"/>
      <c r="MUN39" s="222"/>
      <c r="MUO39" s="222"/>
      <c r="MUP39" s="222"/>
      <c r="MUQ39" s="222"/>
      <c r="MUR39" s="222"/>
      <c r="MUS39" s="222"/>
      <c r="MUT39" s="222"/>
      <c r="MUU39" s="222"/>
      <c r="MUV39" s="222"/>
      <c r="MUW39" s="222"/>
      <c r="MUX39" s="222"/>
      <c r="MUY39" s="222"/>
      <c r="MUZ39" s="222"/>
      <c r="MVA39" s="222"/>
      <c r="MVB39" s="222"/>
      <c r="MVC39" s="222"/>
      <c r="MVD39" s="222"/>
      <c r="MVE39" s="222"/>
      <c r="MVF39" s="222"/>
      <c r="MVG39" s="222"/>
      <c r="MVH39" s="222"/>
      <c r="MVI39" s="222"/>
      <c r="MVJ39" s="222"/>
      <c r="MVK39" s="222"/>
      <c r="MVL39" s="222"/>
      <c r="MVM39" s="222"/>
      <c r="MVN39" s="222"/>
      <c r="MVO39" s="222"/>
      <c r="MVP39" s="222"/>
      <c r="MVQ39" s="222"/>
      <c r="MVR39" s="222"/>
      <c r="MVS39" s="222"/>
      <c r="MVT39" s="222"/>
      <c r="MVU39" s="222"/>
      <c r="MVV39" s="222"/>
      <c r="MVW39" s="222"/>
      <c r="MVX39" s="222"/>
      <c r="MVY39" s="222"/>
      <c r="MVZ39" s="222"/>
      <c r="MWA39" s="222"/>
      <c r="MWB39" s="222"/>
      <c r="MWC39" s="222"/>
      <c r="MWD39" s="222"/>
      <c r="MWE39" s="222"/>
      <c r="MWF39" s="222"/>
      <c r="MWG39" s="222"/>
      <c r="MWH39" s="222"/>
      <c r="MWI39" s="222"/>
      <c r="MWJ39" s="222"/>
      <c r="MWK39" s="222"/>
      <c r="MWL39" s="222"/>
      <c r="MWM39" s="222"/>
      <c r="MWN39" s="222"/>
      <c r="MWO39" s="222"/>
      <c r="MWP39" s="222"/>
      <c r="MWQ39" s="222"/>
      <c r="MWR39" s="222"/>
      <c r="MWS39" s="222"/>
      <c r="MWT39" s="222"/>
      <c r="MWU39" s="222"/>
      <c r="MWV39" s="222"/>
      <c r="MWW39" s="222"/>
      <c r="MWX39" s="222"/>
      <c r="MWY39" s="222"/>
      <c r="MWZ39" s="222"/>
      <c r="MXA39" s="222"/>
      <c r="MXB39" s="222"/>
      <c r="MXC39" s="222"/>
      <c r="MXD39" s="222"/>
      <c r="MXE39" s="222"/>
      <c r="MXF39" s="222"/>
      <c r="MXG39" s="222"/>
      <c r="MXH39" s="222"/>
      <c r="MXI39" s="222"/>
      <c r="MXJ39" s="222"/>
      <c r="MXK39" s="222"/>
      <c r="MXL39" s="222"/>
      <c r="MXM39" s="222"/>
      <c r="MXN39" s="222"/>
      <c r="MXO39" s="222"/>
      <c r="MXP39" s="222"/>
      <c r="MXQ39" s="222"/>
      <c r="MXR39" s="222"/>
      <c r="MXS39" s="222"/>
      <c r="MXT39" s="222"/>
      <c r="MXU39" s="222"/>
      <c r="MXV39" s="222"/>
      <c r="MXW39" s="222"/>
      <c r="MXX39" s="222"/>
      <c r="MXY39" s="222"/>
      <c r="MXZ39" s="222"/>
      <c r="MYA39" s="222"/>
      <c r="MYB39" s="222"/>
      <c r="MYC39" s="222"/>
      <c r="MYD39" s="222"/>
      <c r="MYE39" s="222"/>
      <c r="MYF39" s="222"/>
      <c r="MYG39" s="222"/>
      <c r="MYH39" s="222"/>
      <c r="MYI39" s="222"/>
      <c r="MYJ39" s="222"/>
      <c r="MYK39" s="222"/>
      <c r="MYL39" s="222"/>
      <c r="MYM39" s="222"/>
      <c r="MYN39" s="222"/>
      <c r="MYO39" s="222"/>
      <c r="MYP39" s="222"/>
      <c r="MYQ39" s="222"/>
      <c r="MYR39" s="222"/>
      <c r="MYS39" s="222"/>
      <c r="MYT39" s="222"/>
      <c r="MYU39" s="222"/>
      <c r="MYV39" s="222"/>
      <c r="MYW39" s="222"/>
      <c r="MYX39" s="222"/>
      <c r="MYY39" s="222"/>
      <c r="MYZ39" s="222"/>
      <c r="MZA39" s="222"/>
      <c r="MZB39" s="222"/>
      <c r="MZC39" s="222"/>
      <c r="MZD39" s="222"/>
      <c r="MZE39" s="222"/>
      <c r="MZF39" s="222"/>
      <c r="MZG39" s="222"/>
      <c r="MZH39" s="222"/>
      <c r="MZI39" s="222"/>
      <c r="MZJ39" s="222"/>
      <c r="MZK39" s="222"/>
      <c r="MZL39" s="222"/>
      <c r="MZM39" s="222"/>
      <c r="MZN39" s="222"/>
      <c r="MZO39" s="222"/>
      <c r="MZP39" s="222"/>
      <c r="MZQ39" s="222"/>
      <c r="MZR39" s="222"/>
      <c r="MZS39" s="222"/>
      <c r="MZT39" s="222"/>
      <c r="MZU39" s="222"/>
      <c r="MZV39" s="222"/>
      <c r="MZW39" s="222"/>
      <c r="MZX39" s="222"/>
      <c r="MZY39" s="222"/>
      <c r="MZZ39" s="222"/>
      <c r="NAA39" s="222"/>
      <c r="NAB39" s="222"/>
      <c r="NAC39" s="222"/>
      <c r="NAD39" s="222"/>
      <c r="NAE39" s="222"/>
      <c r="NAF39" s="222"/>
      <c r="NAG39" s="222"/>
      <c r="NAH39" s="222"/>
      <c r="NAI39" s="222"/>
      <c r="NAJ39" s="222"/>
      <c r="NAK39" s="222"/>
      <c r="NAL39" s="222"/>
      <c r="NAM39" s="222"/>
      <c r="NAN39" s="222"/>
      <c r="NAO39" s="222"/>
      <c r="NAP39" s="222"/>
      <c r="NAQ39" s="222"/>
      <c r="NAR39" s="222"/>
      <c r="NAS39" s="222"/>
      <c r="NAT39" s="222"/>
      <c r="NAU39" s="222"/>
      <c r="NAV39" s="222"/>
      <c r="NAW39" s="222"/>
      <c r="NAX39" s="222"/>
      <c r="NAY39" s="222"/>
      <c r="NAZ39" s="222"/>
      <c r="NBA39" s="222"/>
      <c r="NBB39" s="222"/>
      <c r="NBC39" s="222"/>
      <c r="NBD39" s="222"/>
      <c r="NBE39" s="222"/>
      <c r="NBF39" s="222"/>
      <c r="NBG39" s="222"/>
      <c r="NBH39" s="222"/>
      <c r="NBI39" s="222"/>
      <c r="NBJ39" s="222"/>
      <c r="NBK39" s="222"/>
      <c r="NBL39" s="222"/>
      <c r="NBM39" s="222"/>
      <c r="NBN39" s="222"/>
      <c r="NBO39" s="222"/>
      <c r="NBP39" s="222"/>
      <c r="NBQ39" s="222"/>
      <c r="NBR39" s="222"/>
      <c r="NBS39" s="222"/>
      <c r="NBT39" s="222"/>
      <c r="NBU39" s="222"/>
      <c r="NBV39" s="222"/>
      <c r="NBW39" s="222"/>
      <c r="NBX39" s="222"/>
      <c r="NBY39" s="222"/>
      <c r="NBZ39" s="222"/>
      <c r="NCA39" s="222"/>
      <c r="NCB39" s="222"/>
      <c r="NCC39" s="222"/>
      <c r="NCD39" s="222"/>
      <c r="NCE39" s="222"/>
      <c r="NCF39" s="222"/>
      <c r="NCG39" s="222"/>
      <c r="NCH39" s="222"/>
      <c r="NCI39" s="222"/>
      <c r="NCJ39" s="222"/>
      <c r="NCK39" s="222"/>
      <c r="NCL39" s="222"/>
      <c r="NCM39" s="222"/>
      <c r="NCN39" s="222"/>
      <c r="NCO39" s="222"/>
      <c r="NCP39" s="222"/>
      <c r="NCQ39" s="222"/>
      <c r="NCR39" s="222"/>
      <c r="NCS39" s="222"/>
      <c r="NCT39" s="222"/>
      <c r="NCU39" s="222"/>
      <c r="NCV39" s="222"/>
      <c r="NCW39" s="222"/>
      <c r="NCX39" s="222"/>
      <c r="NCY39" s="222"/>
      <c r="NCZ39" s="222"/>
      <c r="NDA39" s="222"/>
      <c r="NDB39" s="222"/>
      <c r="NDC39" s="222"/>
      <c r="NDD39" s="222"/>
      <c r="NDE39" s="222"/>
      <c r="NDF39" s="222"/>
      <c r="NDG39" s="222"/>
      <c r="NDH39" s="222"/>
      <c r="NDI39" s="222"/>
      <c r="NDJ39" s="222"/>
      <c r="NDK39" s="222"/>
      <c r="NDL39" s="222"/>
      <c r="NDM39" s="222"/>
      <c r="NDN39" s="222"/>
      <c r="NDO39" s="222"/>
      <c r="NDP39" s="222"/>
      <c r="NDQ39" s="222"/>
      <c r="NDR39" s="222"/>
      <c r="NDS39" s="222"/>
      <c r="NDT39" s="222"/>
      <c r="NDU39" s="222"/>
      <c r="NDV39" s="222"/>
      <c r="NDW39" s="222"/>
      <c r="NDX39" s="222"/>
      <c r="NDY39" s="222"/>
      <c r="NDZ39" s="222"/>
      <c r="NEA39" s="222"/>
      <c r="NEB39" s="222"/>
      <c r="NEC39" s="222"/>
      <c r="NED39" s="222"/>
      <c r="NEE39" s="222"/>
      <c r="NEF39" s="222"/>
      <c r="NEG39" s="222"/>
      <c r="NEH39" s="222"/>
      <c r="NEI39" s="222"/>
      <c r="NEJ39" s="222"/>
      <c r="NEK39" s="222"/>
      <c r="NEL39" s="222"/>
      <c r="NEM39" s="222"/>
      <c r="NEN39" s="222"/>
      <c r="NEO39" s="222"/>
      <c r="NEP39" s="222"/>
      <c r="NEQ39" s="222"/>
      <c r="NER39" s="222"/>
      <c r="NES39" s="222"/>
      <c r="NET39" s="222"/>
      <c r="NEU39" s="222"/>
      <c r="NEV39" s="222"/>
      <c r="NEW39" s="222"/>
      <c r="NEX39" s="222"/>
      <c r="NEY39" s="222"/>
      <c r="NEZ39" s="222"/>
      <c r="NFA39" s="222"/>
      <c r="NFB39" s="222"/>
      <c r="NFC39" s="222"/>
      <c r="NFD39" s="222"/>
      <c r="NFE39" s="222"/>
      <c r="NFF39" s="222"/>
      <c r="NFG39" s="222"/>
      <c r="NFH39" s="222"/>
      <c r="NFI39" s="222"/>
      <c r="NFJ39" s="222"/>
      <c r="NFK39" s="222"/>
      <c r="NFL39" s="222"/>
      <c r="NFM39" s="222"/>
      <c r="NFN39" s="222"/>
      <c r="NFO39" s="222"/>
      <c r="NFP39" s="222"/>
      <c r="NFQ39" s="222"/>
      <c r="NFR39" s="222"/>
      <c r="NFS39" s="222"/>
      <c r="NFT39" s="222"/>
      <c r="NFU39" s="222"/>
      <c r="NFV39" s="222"/>
      <c r="NFW39" s="222"/>
      <c r="NFX39" s="222"/>
      <c r="NFY39" s="222"/>
      <c r="NFZ39" s="222"/>
      <c r="NGA39" s="222"/>
      <c r="NGB39" s="222"/>
      <c r="NGC39" s="222"/>
      <c r="NGD39" s="222"/>
      <c r="NGE39" s="222"/>
      <c r="NGF39" s="222"/>
      <c r="NGG39" s="222"/>
      <c r="NGH39" s="222"/>
      <c r="NGI39" s="222"/>
      <c r="NGJ39" s="222"/>
      <c r="NGK39" s="222"/>
      <c r="NGL39" s="222"/>
      <c r="NGM39" s="222"/>
      <c r="NGN39" s="222"/>
      <c r="NGO39" s="222"/>
      <c r="NGP39" s="222"/>
      <c r="NGQ39" s="222"/>
      <c r="NGR39" s="222"/>
      <c r="NGS39" s="222"/>
      <c r="NGT39" s="222"/>
      <c r="NGU39" s="222"/>
      <c r="NGV39" s="222"/>
      <c r="NGW39" s="222"/>
      <c r="NGX39" s="222"/>
      <c r="NGY39" s="222"/>
      <c r="NGZ39" s="222"/>
      <c r="NHA39" s="222"/>
      <c r="NHB39" s="222"/>
      <c r="NHC39" s="222"/>
      <c r="NHD39" s="222"/>
      <c r="NHE39" s="222"/>
      <c r="NHF39" s="222"/>
      <c r="NHG39" s="222"/>
      <c r="NHH39" s="222"/>
      <c r="NHI39" s="222"/>
      <c r="NHJ39" s="222"/>
      <c r="NHK39" s="222"/>
      <c r="NHL39" s="222"/>
      <c r="NHM39" s="222"/>
      <c r="NHN39" s="222"/>
      <c r="NHO39" s="222"/>
      <c r="NHP39" s="222"/>
      <c r="NHQ39" s="222"/>
      <c r="NHR39" s="222"/>
      <c r="NHS39" s="222"/>
      <c r="NHT39" s="222"/>
      <c r="NHU39" s="222"/>
      <c r="NHV39" s="222"/>
      <c r="NHW39" s="222"/>
      <c r="NHX39" s="222"/>
      <c r="NHY39" s="222"/>
      <c r="NHZ39" s="222"/>
      <c r="NIA39" s="222"/>
      <c r="NIB39" s="222"/>
      <c r="NIC39" s="222"/>
      <c r="NID39" s="222"/>
      <c r="NIE39" s="222"/>
      <c r="NIF39" s="222"/>
      <c r="NIG39" s="222"/>
      <c r="NIH39" s="222"/>
      <c r="NII39" s="222"/>
      <c r="NIJ39" s="222"/>
      <c r="NIK39" s="222"/>
      <c r="NIL39" s="222"/>
      <c r="NIM39" s="222"/>
      <c r="NIN39" s="222"/>
      <c r="NIO39" s="222"/>
      <c r="NIP39" s="222"/>
      <c r="NIQ39" s="222"/>
      <c r="NIR39" s="222"/>
      <c r="NIS39" s="222"/>
      <c r="NIT39" s="222"/>
      <c r="NIU39" s="222"/>
      <c r="NIV39" s="222"/>
      <c r="NIW39" s="222"/>
      <c r="NIX39" s="222"/>
      <c r="NIY39" s="222"/>
      <c r="NIZ39" s="222"/>
      <c r="NJA39" s="222"/>
      <c r="NJB39" s="222"/>
      <c r="NJC39" s="222"/>
      <c r="NJD39" s="222"/>
      <c r="NJE39" s="222"/>
      <c r="NJF39" s="222"/>
      <c r="NJG39" s="222"/>
      <c r="NJH39" s="222"/>
      <c r="NJI39" s="222"/>
      <c r="NJJ39" s="222"/>
      <c r="NJK39" s="222"/>
      <c r="NJL39" s="222"/>
      <c r="NJM39" s="222"/>
      <c r="NJN39" s="222"/>
      <c r="NJO39" s="222"/>
      <c r="NJP39" s="222"/>
      <c r="NJQ39" s="222"/>
      <c r="NJR39" s="222"/>
      <c r="NJS39" s="222"/>
      <c r="NJT39" s="222"/>
      <c r="NJU39" s="222"/>
      <c r="NJV39" s="222"/>
      <c r="NJW39" s="222"/>
      <c r="NJX39" s="222"/>
      <c r="NJY39" s="222"/>
      <c r="NJZ39" s="222"/>
      <c r="NKA39" s="222"/>
      <c r="NKB39" s="222"/>
      <c r="NKC39" s="222"/>
      <c r="NKD39" s="222"/>
      <c r="NKE39" s="222"/>
      <c r="NKF39" s="222"/>
      <c r="NKG39" s="222"/>
      <c r="NKH39" s="222"/>
      <c r="NKI39" s="222"/>
      <c r="NKJ39" s="222"/>
      <c r="NKK39" s="222"/>
      <c r="NKL39" s="222"/>
      <c r="NKM39" s="222"/>
      <c r="NKN39" s="222"/>
      <c r="NKO39" s="222"/>
      <c r="NKP39" s="222"/>
      <c r="NKQ39" s="222"/>
      <c r="NKR39" s="222"/>
      <c r="NKS39" s="222"/>
      <c r="NKT39" s="222"/>
      <c r="NKU39" s="222"/>
      <c r="NKV39" s="222"/>
      <c r="NKW39" s="222"/>
      <c r="NKX39" s="222"/>
      <c r="NKY39" s="222"/>
      <c r="NKZ39" s="222"/>
      <c r="NLA39" s="222"/>
      <c r="NLB39" s="222"/>
      <c r="NLC39" s="222"/>
      <c r="NLD39" s="222"/>
      <c r="NLE39" s="222"/>
      <c r="NLF39" s="222"/>
      <c r="NLG39" s="222"/>
      <c r="NLH39" s="222"/>
      <c r="NLI39" s="222"/>
      <c r="NLJ39" s="222"/>
      <c r="NLK39" s="222"/>
      <c r="NLL39" s="222"/>
      <c r="NLM39" s="222"/>
      <c r="NLN39" s="222"/>
      <c r="NLO39" s="222"/>
      <c r="NLP39" s="222"/>
      <c r="NLQ39" s="222"/>
      <c r="NLR39" s="222"/>
      <c r="NLS39" s="222"/>
      <c r="NLT39" s="222"/>
      <c r="NLU39" s="222"/>
      <c r="NLV39" s="222"/>
      <c r="NLW39" s="222"/>
      <c r="NLX39" s="222"/>
      <c r="NLY39" s="222"/>
      <c r="NLZ39" s="222"/>
      <c r="NMA39" s="222"/>
      <c r="NMB39" s="222"/>
      <c r="NMC39" s="222"/>
      <c r="NMD39" s="222"/>
      <c r="NME39" s="222"/>
      <c r="NMF39" s="222"/>
      <c r="NMG39" s="222"/>
      <c r="NMH39" s="222"/>
      <c r="NMI39" s="222"/>
      <c r="NMJ39" s="222"/>
      <c r="NMK39" s="222"/>
      <c r="NML39" s="222"/>
      <c r="NMM39" s="222"/>
      <c r="NMN39" s="222"/>
      <c r="NMO39" s="222"/>
      <c r="NMP39" s="222"/>
      <c r="NMQ39" s="222"/>
      <c r="NMR39" s="222"/>
      <c r="NMS39" s="222"/>
      <c r="NMT39" s="222"/>
      <c r="NMU39" s="222"/>
      <c r="NMV39" s="222"/>
      <c r="NMW39" s="222"/>
      <c r="NMX39" s="222"/>
      <c r="NMY39" s="222"/>
      <c r="NMZ39" s="222"/>
      <c r="NNA39" s="222"/>
      <c r="NNB39" s="222"/>
      <c r="NNC39" s="222"/>
      <c r="NND39" s="222"/>
      <c r="NNE39" s="222"/>
      <c r="NNF39" s="222"/>
      <c r="NNG39" s="222"/>
      <c r="NNH39" s="222"/>
      <c r="NNI39" s="222"/>
      <c r="NNJ39" s="222"/>
      <c r="NNK39" s="222"/>
      <c r="NNL39" s="222"/>
      <c r="NNM39" s="222"/>
      <c r="NNN39" s="222"/>
      <c r="NNO39" s="222"/>
      <c r="NNP39" s="222"/>
      <c r="NNQ39" s="222"/>
      <c r="NNR39" s="222"/>
      <c r="NNS39" s="222"/>
      <c r="NNT39" s="222"/>
      <c r="NNU39" s="222"/>
      <c r="NNV39" s="222"/>
      <c r="NNW39" s="222"/>
      <c r="NNX39" s="222"/>
      <c r="NNY39" s="222"/>
      <c r="NNZ39" s="222"/>
      <c r="NOA39" s="222"/>
      <c r="NOB39" s="222"/>
      <c r="NOC39" s="222"/>
      <c r="NOD39" s="222"/>
      <c r="NOE39" s="222"/>
      <c r="NOF39" s="222"/>
      <c r="NOG39" s="222"/>
      <c r="NOH39" s="222"/>
      <c r="NOI39" s="222"/>
      <c r="NOJ39" s="222"/>
      <c r="NOK39" s="222"/>
      <c r="NOL39" s="222"/>
      <c r="NOM39" s="222"/>
      <c r="NON39" s="222"/>
      <c r="NOO39" s="222"/>
      <c r="NOP39" s="222"/>
      <c r="NOQ39" s="222"/>
      <c r="NOR39" s="222"/>
      <c r="NOS39" s="222"/>
      <c r="NOT39" s="222"/>
      <c r="NOU39" s="222"/>
      <c r="NOV39" s="222"/>
      <c r="NOW39" s="222"/>
      <c r="NOX39" s="222"/>
      <c r="NOY39" s="222"/>
      <c r="NOZ39" s="222"/>
      <c r="NPA39" s="222"/>
      <c r="NPB39" s="222"/>
      <c r="NPC39" s="222"/>
      <c r="NPD39" s="222"/>
      <c r="NPE39" s="222"/>
      <c r="NPF39" s="222"/>
      <c r="NPG39" s="222"/>
      <c r="NPH39" s="222"/>
      <c r="NPI39" s="222"/>
      <c r="NPJ39" s="222"/>
      <c r="NPK39" s="222"/>
      <c r="NPL39" s="222"/>
      <c r="NPM39" s="222"/>
      <c r="NPN39" s="222"/>
      <c r="NPO39" s="222"/>
      <c r="NPP39" s="222"/>
      <c r="NPQ39" s="222"/>
      <c r="NPR39" s="222"/>
      <c r="NPS39" s="222"/>
      <c r="NPT39" s="222"/>
      <c r="NPU39" s="222"/>
      <c r="NPV39" s="222"/>
      <c r="NPW39" s="222"/>
      <c r="NPX39" s="222"/>
      <c r="NPY39" s="222"/>
      <c r="NPZ39" s="222"/>
      <c r="NQA39" s="222"/>
      <c r="NQB39" s="222"/>
      <c r="NQC39" s="222"/>
      <c r="NQD39" s="222"/>
      <c r="NQE39" s="222"/>
      <c r="NQF39" s="222"/>
      <c r="NQG39" s="222"/>
      <c r="NQH39" s="222"/>
      <c r="NQI39" s="222"/>
      <c r="NQJ39" s="222"/>
      <c r="NQK39" s="222"/>
      <c r="NQL39" s="222"/>
      <c r="NQM39" s="222"/>
      <c r="NQN39" s="222"/>
      <c r="NQO39" s="222"/>
      <c r="NQP39" s="222"/>
      <c r="NQQ39" s="222"/>
      <c r="NQR39" s="222"/>
      <c r="NQS39" s="222"/>
      <c r="NQT39" s="222"/>
      <c r="NQU39" s="222"/>
      <c r="NQV39" s="222"/>
      <c r="NQW39" s="222"/>
      <c r="NQX39" s="222"/>
      <c r="NQY39" s="222"/>
      <c r="NQZ39" s="222"/>
      <c r="NRA39" s="222"/>
      <c r="NRB39" s="222"/>
      <c r="NRC39" s="222"/>
      <c r="NRD39" s="222"/>
      <c r="NRE39" s="222"/>
      <c r="NRF39" s="222"/>
      <c r="NRG39" s="222"/>
      <c r="NRH39" s="222"/>
      <c r="NRI39" s="222"/>
      <c r="NRJ39" s="222"/>
      <c r="NRK39" s="222"/>
      <c r="NRL39" s="222"/>
      <c r="NRM39" s="222"/>
      <c r="NRN39" s="222"/>
      <c r="NRO39" s="222"/>
      <c r="NRP39" s="222"/>
      <c r="NRQ39" s="222"/>
      <c r="NRR39" s="222"/>
      <c r="NRS39" s="222"/>
      <c r="NRT39" s="222"/>
      <c r="NRU39" s="222"/>
      <c r="NRV39" s="222"/>
      <c r="NRW39" s="222"/>
      <c r="NRX39" s="222"/>
      <c r="NRY39" s="222"/>
      <c r="NRZ39" s="222"/>
      <c r="NSA39" s="222"/>
      <c r="NSB39" s="222"/>
      <c r="NSC39" s="222"/>
      <c r="NSD39" s="222"/>
      <c r="NSE39" s="222"/>
      <c r="NSF39" s="222"/>
      <c r="NSG39" s="222"/>
      <c r="NSH39" s="222"/>
      <c r="NSI39" s="222"/>
      <c r="NSJ39" s="222"/>
      <c r="NSK39" s="222"/>
      <c r="NSL39" s="222"/>
      <c r="NSM39" s="222"/>
      <c r="NSN39" s="222"/>
      <c r="NSO39" s="222"/>
      <c r="NSP39" s="222"/>
      <c r="NSQ39" s="222"/>
      <c r="NSR39" s="222"/>
      <c r="NSS39" s="222"/>
      <c r="NST39" s="222"/>
      <c r="NSU39" s="222"/>
      <c r="NSV39" s="222"/>
      <c r="NSW39" s="222"/>
      <c r="NSX39" s="222"/>
      <c r="NSY39" s="222"/>
      <c r="NSZ39" s="222"/>
      <c r="NTA39" s="222"/>
      <c r="NTB39" s="222"/>
      <c r="NTC39" s="222"/>
      <c r="NTD39" s="222"/>
      <c r="NTE39" s="222"/>
      <c r="NTF39" s="222"/>
      <c r="NTG39" s="222"/>
      <c r="NTH39" s="222"/>
      <c r="NTI39" s="222"/>
      <c r="NTJ39" s="222"/>
      <c r="NTK39" s="222"/>
      <c r="NTL39" s="222"/>
      <c r="NTM39" s="222"/>
      <c r="NTN39" s="222"/>
      <c r="NTO39" s="222"/>
      <c r="NTP39" s="222"/>
      <c r="NTQ39" s="222"/>
      <c r="NTR39" s="222"/>
      <c r="NTS39" s="222"/>
      <c r="NTT39" s="222"/>
      <c r="NTU39" s="222"/>
      <c r="NTV39" s="222"/>
      <c r="NTW39" s="222"/>
      <c r="NTX39" s="222"/>
      <c r="NTY39" s="222"/>
      <c r="NTZ39" s="222"/>
      <c r="NUA39" s="222"/>
      <c r="NUB39" s="222"/>
      <c r="NUC39" s="222"/>
      <c r="NUD39" s="222"/>
      <c r="NUE39" s="222"/>
      <c r="NUF39" s="222"/>
      <c r="NUG39" s="222"/>
      <c r="NUH39" s="222"/>
      <c r="NUI39" s="222"/>
      <c r="NUJ39" s="222"/>
      <c r="NUK39" s="222"/>
      <c r="NUL39" s="222"/>
      <c r="NUM39" s="222"/>
      <c r="NUN39" s="222"/>
      <c r="NUO39" s="222"/>
      <c r="NUP39" s="222"/>
      <c r="NUQ39" s="222"/>
      <c r="NUR39" s="222"/>
      <c r="NUS39" s="222"/>
      <c r="NUT39" s="222"/>
      <c r="NUU39" s="222"/>
      <c r="NUV39" s="222"/>
      <c r="NUW39" s="222"/>
      <c r="NUX39" s="222"/>
      <c r="NUY39" s="222"/>
      <c r="NUZ39" s="222"/>
      <c r="NVA39" s="222"/>
      <c r="NVB39" s="222"/>
      <c r="NVC39" s="222"/>
      <c r="NVD39" s="222"/>
      <c r="NVE39" s="222"/>
      <c r="NVF39" s="222"/>
      <c r="NVG39" s="222"/>
      <c r="NVH39" s="222"/>
      <c r="NVI39" s="222"/>
      <c r="NVJ39" s="222"/>
      <c r="NVK39" s="222"/>
      <c r="NVL39" s="222"/>
      <c r="NVM39" s="222"/>
      <c r="NVN39" s="222"/>
      <c r="NVO39" s="222"/>
      <c r="NVP39" s="222"/>
      <c r="NVQ39" s="222"/>
      <c r="NVR39" s="222"/>
      <c r="NVS39" s="222"/>
      <c r="NVT39" s="222"/>
      <c r="NVU39" s="222"/>
      <c r="NVV39" s="222"/>
      <c r="NVW39" s="222"/>
      <c r="NVX39" s="222"/>
      <c r="NVY39" s="222"/>
      <c r="NVZ39" s="222"/>
      <c r="NWA39" s="222"/>
      <c r="NWB39" s="222"/>
      <c r="NWC39" s="222"/>
      <c r="NWD39" s="222"/>
      <c r="NWE39" s="222"/>
      <c r="NWF39" s="222"/>
      <c r="NWG39" s="222"/>
      <c r="NWH39" s="222"/>
      <c r="NWI39" s="222"/>
      <c r="NWJ39" s="222"/>
      <c r="NWK39" s="222"/>
      <c r="NWL39" s="222"/>
      <c r="NWM39" s="222"/>
      <c r="NWN39" s="222"/>
      <c r="NWO39" s="222"/>
      <c r="NWP39" s="222"/>
      <c r="NWQ39" s="222"/>
      <c r="NWR39" s="222"/>
      <c r="NWS39" s="222"/>
      <c r="NWT39" s="222"/>
      <c r="NWU39" s="222"/>
      <c r="NWV39" s="222"/>
      <c r="NWW39" s="222"/>
      <c r="NWX39" s="222"/>
      <c r="NWY39" s="222"/>
      <c r="NWZ39" s="222"/>
      <c r="NXA39" s="222"/>
      <c r="NXB39" s="222"/>
      <c r="NXC39" s="222"/>
      <c r="NXD39" s="222"/>
      <c r="NXE39" s="222"/>
      <c r="NXF39" s="222"/>
      <c r="NXG39" s="222"/>
      <c r="NXH39" s="222"/>
      <c r="NXI39" s="222"/>
      <c r="NXJ39" s="222"/>
      <c r="NXK39" s="222"/>
      <c r="NXL39" s="222"/>
      <c r="NXM39" s="222"/>
      <c r="NXN39" s="222"/>
      <c r="NXO39" s="222"/>
      <c r="NXP39" s="222"/>
      <c r="NXQ39" s="222"/>
      <c r="NXR39" s="222"/>
      <c r="NXS39" s="222"/>
      <c r="NXT39" s="222"/>
      <c r="NXU39" s="222"/>
      <c r="NXV39" s="222"/>
      <c r="NXW39" s="222"/>
      <c r="NXX39" s="222"/>
      <c r="NXY39" s="222"/>
      <c r="NXZ39" s="222"/>
      <c r="NYA39" s="222"/>
      <c r="NYB39" s="222"/>
      <c r="NYC39" s="222"/>
      <c r="NYD39" s="222"/>
      <c r="NYE39" s="222"/>
      <c r="NYF39" s="222"/>
      <c r="NYG39" s="222"/>
      <c r="NYH39" s="222"/>
      <c r="NYI39" s="222"/>
      <c r="NYJ39" s="222"/>
      <c r="NYK39" s="222"/>
      <c r="NYL39" s="222"/>
      <c r="NYM39" s="222"/>
      <c r="NYN39" s="222"/>
      <c r="NYO39" s="222"/>
      <c r="NYP39" s="222"/>
      <c r="NYQ39" s="222"/>
      <c r="NYR39" s="222"/>
      <c r="NYS39" s="222"/>
      <c r="NYT39" s="222"/>
      <c r="NYU39" s="222"/>
      <c r="NYV39" s="222"/>
      <c r="NYW39" s="222"/>
      <c r="NYX39" s="222"/>
      <c r="NYY39" s="222"/>
      <c r="NYZ39" s="222"/>
      <c r="NZA39" s="222"/>
      <c r="NZB39" s="222"/>
      <c r="NZC39" s="222"/>
      <c r="NZD39" s="222"/>
      <c r="NZE39" s="222"/>
      <c r="NZF39" s="222"/>
      <c r="NZG39" s="222"/>
      <c r="NZH39" s="222"/>
      <c r="NZI39" s="222"/>
      <c r="NZJ39" s="222"/>
      <c r="NZK39" s="222"/>
      <c r="NZL39" s="222"/>
      <c r="NZM39" s="222"/>
      <c r="NZN39" s="222"/>
      <c r="NZO39" s="222"/>
      <c r="NZP39" s="222"/>
      <c r="NZQ39" s="222"/>
      <c r="NZR39" s="222"/>
      <c r="NZS39" s="222"/>
      <c r="NZT39" s="222"/>
      <c r="NZU39" s="222"/>
      <c r="NZV39" s="222"/>
      <c r="NZW39" s="222"/>
      <c r="NZX39" s="222"/>
      <c r="NZY39" s="222"/>
      <c r="NZZ39" s="222"/>
      <c r="OAA39" s="222"/>
      <c r="OAB39" s="222"/>
      <c r="OAC39" s="222"/>
      <c r="OAD39" s="222"/>
      <c r="OAE39" s="222"/>
      <c r="OAF39" s="222"/>
      <c r="OAG39" s="222"/>
      <c r="OAH39" s="222"/>
      <c r="OAI39" s="222"/>
      <c r="OAJ39" s="222"/>
      <c r="OAK39" s="222"/>
      <c r="OAL39" s="222"/>
      <c r="OAM39" s="222"/>
      <c r="OAN39" s="222"/>
      <c r="OAO39" s="222"/>
      <c r="OAP39" s="222"/>
      <c r="OAQ39" s="222"/>
      <c r="OAR39" s="222"/>
      <c r="OAS39" s="222"/>
      <c r="OAT39" s="222"/>
      <c r="OAU39" s="222"/>
      <c r="OAV39" s="222"/>
      <c r="OAW39" s="222"/>
      <c r="OAX39" s="222"/>
      <c r="OAY39" s="222"/>
      <c r="OAZ39" s="222"/>
      <c r="OBA39" s="222"/>
      <c r="OBB39" s="222"/>
      <c r="OBC39" s="222"/>
      <c r="OBD39" s="222"/>
      <c r="OBE39" s="222"/>
      <c r="OBF39" s="222"/>
      <c r="OBG39" s="222"/>
      <c r="OBH39" s="222"/>
      <c r="OBI39" s="222"/>
      <c r="OBJ39" s="222"/>
      <c r="OBK39" s="222"/>
      <c r="OBL39" s="222"/>
      <c r="OBM39" s="222"/>
      <c r="OBN39" s="222"/>
      <c r="OBO39" s="222"/>
      <c r="OBP39" s="222"/>
      <c r="OBQ39" s="222"/>
      <c r="OBR39" s="222"/>
      <c r="OBS39" s="222"/>
      <c r="OBT39" s="222"/>
      <c r="OBU39" s="222"/>
      <c r="OBV39" s="222"/>
      <c r="OBW39" s="222"/>
      <c r="OBX39" s="222"/>
      <c r="OBY39" s="222"/>
      <c r="OBZ39" s="222"/>
      <c r="OCA39" s="222"/>
      <c r="OCB39" s="222"/>
      <c r="OCC39" s="222"/>
      <c r="OCD39" s="222"/>
      <c r="OCE39" s="222"/>
      <c r="OCF39" s="222"/>
      <c r="OCG39" s="222"/>
      <c r="OCH39" s="222"/>
      <c r="OCI39" s="222"/>
      <c r="OCJ39" s="222"/>
      <c r="OCK39" s="222"/>
      <c r="OCL39" s="222"/>
      <c r="OCM39" s="222"/>
      <c r="OCN39" s="222"/>
      <c r="OCO39" s="222"/>
      <c r="OCP39" s="222"/>
      <c r="OCQ39" s="222"/>
      <c r="OCR39" s="222"/>
      <c r="OCS39" s="222"/>
      <c r="OCT39" s="222"/>
      <c r="OCU39" s="222"/>
      <c r="OCV39" s="222"/>
      <c r="OCW39" s="222"/>
      <c r="OCX39" s="222"/>
      <c r="OCY39" s="222"/>
      <c r="OCZ39" s="222"/>
      <c r="ODA39" s="222"/>
      <c r="ODB39" s="222"/>
      <c r="ODC39" s="222"/>
      <c r="ODD39" s="222"/>
      <c r="ODE39" s="222"/>
      <c r="ODF39" s="222"/>
      <c r="ODG39" s="222"/>
      <c r="ODH39" s="222"/>
      <c r="ODI39" s="222"/>
      <c r="ODJ39" s="222"/>
      <c r="ODK39" s="222"/>
      <c r="ODL39" s="222"/>
      <c r="ODM39" s="222"/>
      <c r="ODN39" s="222"/>
      <c r="ODO39" s="222"/>
      <c r="ODP39" s="222"/>
      <c r="ODQ39" s="222"/>
      <c r="ODR39" s="222"/>
      <c r="ODS39" s="222"/>
      <c r="ODT39" s="222"/>
      <c r="ODU39" s="222"/>
      <c r="ODV39" s="222"/>
      <c r="ODW39" s="222"/>
      <c r="ODX39" s="222"/>
      <c r="ODY39" s="222"/>
      <c r="ODZ39" s="222"/>
      <c r="OEA39" s="222"/>
      <c r="OEB39" s="222"/>
      <c r="OEC39" s="222"/>
      <c r="OED39" s="222"/>
      <c r="OEE39" s="222"/>
      <c r="OEF39" s="222"/>
      <c r="OEG39" s="222"/>
      <c r="OEH39" s="222"/>
      <c r="OEI39" s="222"/>
      <c r="OEJ39" s="222"/>
      <c r="OEK39" s="222"/>
      <c r="OEL39" s="222"/>
      <c r="OEM39" s="222"/>
      <c r="OEN39" s="222"/>
      <c r="OEO39" s="222"/>
      <c r="OEP39" s="222"/>
      <c r="OEQ39" s="222"/>
      <c r="OER39" s="222"/>
      <c r="OES39" s="222"/>
      <c r="OET39" s="222"/>
      <c r="OEU39" s="222"/>
      <c r="OEV39" s="222"/>
      <c r="OEW39" s="222"/>
      <c r="OEX39" s="222"/>
      <c r="OEY39" s="222"/>
      <c r="OEZ39" s="222"/>
      <c r="OFA39" s="222"/>
      <c r="OFB39" s="222"/>
      <c r="OFC39" s="222"/>
      <c r="OFD39" s="222"/>
      <c r="OFE39" s="222"/>
      <c r="OFF39" s="222"/>
      <c r="OFG39" s="222"/>
      <c r="OFH39" s="222"/>
      <c r="OFI39" s="222"/>
      <c r="OFJ39" s="222"/>
      <c r="OFK39" s="222"/>
      <c r="OFL39" s="222"/>
      <c r="OFM39" s="222"/>
      <c r="OFN39" s="222"/>
      <c r="OFO39" s="222"/>
      <c r="OFP39" s="222"/>
      <c r="OFQ39" s="222"/>
      <c r="OFR39" s="222"/>
      <c r="OFS39" s="222"/>
      <c r="OFT39" s="222"/>
      <c r="OFU39" s="222"/>
      <c r="OFV39" s="222"/>
      <c r="OFW39" s="222"/>
      <c r="OFX39" s="222"/>
      <c r="OFY39" s="222"/>
      <c r="OFZ39" s="222"/>
      <c r="OGA39" s="222"/>
      <c r="OGB39" s="222"/>
      <c r="OGC39" s="222"/>
      <c r="OGD39" s="222"/>
      <c r="OGE39" s="222"/>
      <c r="OGF39" s="222"/>
      <c r="OGG39" s="222"/>
      <c r="OGH39" s="222"/>
      <c r="OGI39" s="222"/>
      <c r="OGJ39" s="222"/>
      <c r="OGK39" s="222"/>
      <c r="OGL39" s="222"/>
      <c r="OGM39" s="222"/>
      <c r="OGN39" s="222"/>
      <c r="OGO39" s="222"/>
      <c r="OGP39" s="222"/>
      <c r="OGQ39" s="222"/>
      <c r="OGR39" s="222"/>
      <c r="OGS39" s="222"/>
      <c r="OGT39" s="222"/>
      <c r="OGU39" s="222"/>
      <c r="OGV39" s="222"/>
      <c r="OGW39" s="222"/>
      <c r="OGX39" s="222"/>
      <c r="OGY39" s="222"/>
      <c r="OGZ39" s="222"/>
      <c r="OHA39" s="222"/>
      <c r="OHB39" s="222"/>
      <c r="OHC39" s="222"/>
      <c r="OHD39" s="222"/>
      <c r="OHE39" s="222"/>
      <c r="OHF39" s="222"/>
      <c r="OHG39" s="222"/>
      <c r="OHH39" s="222"/>
      <c r="OHI39" s="222"/>
      <c r="OHJ39" s="222"/>
      <c r="OHK39" s="222"/>
      <c r="OHL39" s="222"/>
      <c r="OHM39" s="222"/>
      <c r="OHN39" s="222"/>
      <c r="OHO39" s="222"/>
      <c r="OHP39" s="222"/>
      <c r="OHQ39" s="222"/>
      <c r="OHR39" s="222"/>
      <c r="OHS39" s="222"/>
      <c r="OHT39" s="222"/>
      <c r="OHU39" s="222"/>
      <c r="OHV39" s="222"/>
      <c r="OHW39" s="222"/>
      <c r="OHX39" s="222"/>
      <c r="OHY39" s="222"/>
      <c r="OHZ39" s="222"/>
      <c r="OIA39" s="222"/>
      <c r="OIB39" s="222"/>
      <c r="OIC39" s="222"/>
      <c r="OID39" s="222"/>
      <c r="OIE39" s="222"/>
      <c r="OIF39" s="222"/>
      <c r="OIG39" s="222"/>
      <c r="OIH39" s="222"/>
      <c r="OII39" s="222"/>
      <c r="OIJ39" s="222"/>
      <c r="OIK39" s="222"/>
      <c r="OIL39" s="222"/>
      <c r="OIM39" s="222"/>
      <c r="OIN39" s="222"/>
      <c r="OIO39" s="222"/>
      <c r="OIP39" s="222"/>
      <c r="OIQ39" s="222"/>
      <c r="OIR39" s="222"/>
      <c r="OIS39" s="222"/>
      <c r="OIT39" s="222"/>
      <c r="OIU39" s="222"/>
      <c r="OIV39" s="222"/>
      <c r="OIW39" s="222"/>
      <c r="OIX39" s="222"/>
      <c r="OIY39" s="222"/>
      <c r="OIZ39" s="222"/>
      <c r="OJA39" s="222"/>
      <c r="OJB39" s="222"/>
      <c r="OJC39" s="222"/>
      <c r="OJD39" s="222"/>
      <c r="OJE39" s="222"/>
      <c r="OJF39" s="222"/>
      <c r="OJG39" s="222"/>
      <c r="OJH39" s="222"/>
      <c r="OJI39" s="222"/>
      <c r="OJJ39" s="222"/>
      <c r="OJK39" s="222"/>
      <c r="OJL39" s="222"/>
      <c r="OJM39" s="222"/>
      <c r="OJN39" s="222"/>
      <c r="OJO39" s="222"/>
      <c r="OJP39" s="222"/>
      <c r="OJQ39" s="222"/>
      <c r="OJR39" s="222"/>
      <c r="OJS39" s="222"/>
      <c r="OJT39" s="222"/>
      <c r="OJU39" s="222"/>
      <c r="OJV39" s="222"/>
      <c r="OJW39" s="222"/>
      <c r="OJX39" s="222"/>
      <c r="OJY39" s="222"/>
      <c r="OJZ39" s="222"/>
      <c r="OKA39" s="222"/>
      <c r="OKB39" s="222"/>
      <c r="OKC39" s="222"/>
      <c r="OKD39" s="222"/>
      <c r="OKE39" s="222"/>
      <c r="OKF39" s="222"/>
      <c r="OKG39" s="222"/>
      <c r="OKH39" s="222"/>
      <c r="OKI39" s="222"/>
      <c r="OKJ39" s="222"/>
      <c r="OKK39" s="222"/>
      <c r="OKL39" s="222"/>
      <c r="OKM39" s="222"/>
      <c r="OKN39" s="222"/>
      <c r="OKO39" s="222"/>
      <c r="OKP39" s="222"/>
      <c r="OKQ39" s="222"/>
      <c r="OKR39" s="222"/>
      <c r="OKS39" s="222"/>
      <c r="OKT39" s="222"/>
      <c r="OKU39" s="222"/>
      <c r="OKV39" s="222"/>
      <c r="OKW39" s="222"/>
      <c r="OKX39" s="222"/>
      <c r="OKY39" s="222"/>
      <c r="OKZ39" s="222"/>
      <c r="OLA39" s="222"/>
      <c r="OLB39" s="222"/>
      <c r="OLC39" s="222"/>
      <c r="OLD39" s="222"/>
      <c r="OLE39" s="222"/>
      <c r="OLF39" s="222"/>
      <c r="OLG39" s="222"/>
      <c r="OLH39" s="222"/>
      <c r="OLI39" s="222"/>
      <c r="OLJ39" s="222"/>
      <c r="OLK39" s="222"/>
      <c r="OLL39" s="222"/>
      <c r="OLM39" s="222"/>
      <c r="OLN39" s="222"/>
      <c r="OLO39" s="222"/>
      <c r="OLP39" s="222"/>
      <c r="OLQ39" s="222"/>
      <c r="OLR39" s="222"/>
      <c r="OLS39" s="222"/>
      <c r="OLT39" s="222"/>
      <c r="OLU39" s="222"/>
      <c r="OLV39" s="222"/>
      <c r="OLW39" s="222"/>
      <c r="OLX39" s="222"/>
      <c r="OLY39" s="222"/>
      <c r="OLZ39" s="222"/>
      <c r="OMA39" s="222"/>
      <c r="OMB39" s="222"/>
      <c r="OMC39" s="222"/>
      <c r="OMD39" s="222"/>
      <c r="OME39" s="222"/>
      <c r="OMF39" s="222"/>
      <c r="OMG39" s="222"/>
      <c r="OMH39" s="222"/>
      <c r="OMI39" s="222"/>
      <c r="OMJ39" s="222"/>
      <c r="OMK39" s="222"/>
      <c r="OML39" s="222"/>
      <c r="OMM39" s="222"/>
      <c r="OMN39" s="222"/>
      <c r="OMO39" s="222"/>
      <c r="OMP39" s="222"/>
      <c r="OMQ39" s="222"/>
      <c r="OMR39" s="222"/>
      <c r="OMS39" s="222"/>
      <c r="OMT39" s="222"/>
      <c r="OMU39" s="222"/>
      <c r="OMV39" s="222"/>
      <c r="OMW39" s="222"/>
      <c r="OMX39" s="222"/>
      <c r="OMY39" s="222"/>
      <c r="OMZ39" s="222"/>
      <c r="ONA39" s="222"/>
      <c r="ONB39" s="222"/>
      <c r="ONC39" s="222"/>
      <c r="OND39" s="222"/>
      <c r="ONE39" s="222"/>
      <c r="ONF39" s="222"/>
      <c r="ONG39" s="222"/>
      <c r="ONH39" s="222"/>
      <c r="ONI39" s="222"/>
      <c r="ONJ39" s="222"/>
      <c r="ONK39" s="222"/>
      <c r="ONL39" s="222"/>
      <c r="ONM39" s="222"/>
      <c r="ONN39" s="222"/>
      <c r="ONO39" s="222"/>
      <c r="ONP39" s="222"/>
      <c r="ONQ39" s="222"/>
      <c r="ONR39" s="222"/>
      <c r="ONS39" s="222"/>
      <c r="ONT39" s="222"/>
      <c r="ONU39" s="222"/>
      <c r="ONV39" s="222"/>
      <c r="ONW39" s="222"/>
      <c r="ONX39" s="222"/>
      <c r="ONY39" s="222"/>
      <c r="ONZ39" s="222"/>
      <c r="OOA39" s="222"/>
      <c r="OOB39" s="222"/>
      <c r="OOC39" s="222"/>
      <c r="OOD39" s="222"/>
      <c r="OOE39" s="222"/>
      <c r="OOF39" s="222"/>
      <c r="OOG39" s="222"/>
      <c r="OOH39" s="222"/>
      <c r="OOI39" s="222"/>
      <c r="OOJ39" s="222"/>
      <c r="OOK39" s="222"/>
      <c r="OOL39" s="222"/>
      <c r="OOM39" s="222"/>
      <c r="OON39" s="222"/>
      <c r="OOO39" s="222"/>
      <c r="OOP39" s="222"/>
      <c r="OOQ39" s="222"/>
      <c r="OOR39" s="222"/>
      <c r="OOS39" s="222"/>
      <c r="OOT39" s="222"/>
      <c r="OOU39" s="222"/>
      <c r="OOV39" s="222"/>
      <c r="OOW39" s="222"/>
      <c r="OOX39" s="222"/>
      <c r="OOY39" s="222"/>
      <c r="OOZ39" s="222"/>
      <c r="OPA39" s="222"/>
      <c r="OPB39" s="222"/>
      <c r="OPC39" s="222"/>
      <c r="OPD39" s="222"/>
      <c r="OPE39" s="222"/>
      <c r="OPF39" s="222"/>
      <c r="OPG39" s="222"/>
      <c r="OPH39" s="222"/>
      <c r="OPI39" s="222"/>
      <c r="OPJ39" s="222"/>
      <c r="OPK39" s="222"/>
      <c r="OPL39" s="222"/>
      <c r="OPM39" s="222"/>
      <c r="OPN39" s="222"/>
      <c r="OPO39" s="222"/>
      <c r="OPP39" s="222"/>
      <c r="OPQ39" s="222"/>
      <c r="OPR39" s="222"/>
      <c r="OPS39" s="222"/>
      <c r="OPT39" s="222"/>
      <c r="OPU39" s="222"/>
      <c r="OPV39" s="222"/>
      <c r="OPW39" s="222"/>
      <c r="OPX39" s="222"/>
      <c r="OPY39" s="222"/>
      <c r="OPZ39" s="222"/>
      <c r="OQA39" s="222"/>
      <c r="OQB39" s="222"/>
      <c r="OQC39" s="222"/>
      <c r="OQD39" s="222"/>
      <c r="OQE39" s="222"/>
      <c r="OQF39" s="222"/>
      <c r="OQG39" s="222"/>
      <c r="OQH39" s="222"/>
      <c r="OQI39" s="222"/>
      <c r="OQJ39" s="222"/>
      <c r="OQK39" s="222"/>
      <c r="OQL39" s="222"/>
      <c r="OQM39" s="222"/>
      <c r="OQN39" s="222"/>
      <c r="OQO39" s="222"/>
      <c r="OQP39" s="222"/>
      <c r="OQQ39" s="222"/>
      <c r="OQR39" s="222"/>
      <c r="OQS39" s="222"/>
      <c r="OQT39" s="222"/>
      <c r="OQU39" s="222"/>
      <c r="OQV39" s="222"/>
      <c r="OQW39" s="222"/>
      <c r="OQX39" s="222"/>
      <c r="OQY39" s="222"/>
      <c r="OQZ39" s="222"/>
      <c r="ORA39" s="222"/>
      <c r="ORB39" s="222"/>
      <c r="ORC39" s="222"/>
      <c r="ORD39" s="222"/>
      <c r="ORE39" s="222"/>
      <c r="ORF39" s="222"/>
      <c r="ORG39" s="222"/>
      <c r="ORH39" s="222"/>
      <c r="ORI39" s="222"/>
      <c r="ORJ39" s="222"/>
      <c r="ORK39" s="222"/>
      <c r="ORL39" s="222"/>
      <c r="ORM39" s="222"/>
      <c r="ORN39" s="222"/>
      <c r="ORO39" s="222"/>
      <c r="ORP39" s="222"/>
      <c r="ORQ39" s="222"/>
      <c r="ORR39" s="222"/>
      <c r="ORS39" s="222"/>
      <c r="ORT39" s="222"/>
      <c r="ORU39" s="222"/>
      <c r="ORV39" s="222"/>
      <c r="ORW39" s="222"/>
      <c r="ORX39" s="222"/>
      <c r="ORY39" s="222"/>
      <c r="ORZ39" s="222"/>
      <c r="OSA39" s="222"/>
      <c r="OSB39" s="222"/>
      <c r="OSC39" s="222"/>
      <c r="OSD39" s="222"/>
      <c r="OSE39" s="222"/>
      <c r="OSF39" s="222"/>
      <c r="OSG39" s="222"/>
      <c r="OSH39" s="222"/>
      <c r="OSI39" s="222"/>
      <c r="OSJ39" s="222"/>
      <c r="OSK39" s="222"/>
      <c r="OSL39" s="222"/>
      <c r="OSM39" s="222"/>
      <c r="OSN39" s="222"/>
      <c r="OSO39" s="222"/>
      <c r="OSP39" s="222"/>
      <c r="OSQ39" s="222"/>
      <c r="OSR39" s="222"/>
      <c r="OSS39" s="222"/>
      <c r="OST39" s="222"/>
      <c r="OSU39" s="222"/>
      <c r="OSV39" s="222"/>
      <c r="OSW39" s="222"/>
      <c r="OSX39" s="222"/>
      <c r="OSY39" s="222"/>
      <c r="OSZ39" s="222"/>
      <c r="OTA39" s="222"/>
      <c r="OTB39" s="222"/>
      <c r="OTC39" s="222"/>
      <c r="OTD39" s="222"/>
      <c r="OTE39" s="222"/>
      <c r="OTF39" s="222"/>
      <c r="OTG39" s="222"/>
      <c r="OTH39" s="222"/>
      <c r="OTI39" s="222"/>
      <c r="OTJ39" s="222"/>
      <c r="OTK39" s="222"/>
      <c r="OTL39" s="222"/>
      <c r="OTM39" s="222"/>
      <c r="OTN39" s="222"/>
      <c r="OTO39" s="222"/>
      <c r="OTP39" s="222"/>
      <c r="OTQ39" s="222"/>
      <c r="OTR39" s="222"/>
      <c r="OTS39" s="222"/>
      <c r="OTT39" s="222"/>
      <c r="OTU39" s="222"/>
      <c r="OTV39" s="222"/>
      <c r="OTW39" s="222"/>
      <c r="OTX39" s="222"/>
      <c r="OTY39" s="222"/>
      <c r="OTZ39" s="222"/>
      <c r="OUA39" s="222"/>
      <c r="OUB39" s="222"/>
      <c r="OUC39" s="222"/>
      <c r="OUD39" s="222"/>
      <c r="OUE39" s="222"/>
      <c r="OUF39" s="222"/>
      <c r="OUG39" s="222"/>
      <c r="OUH39" s="222"/>
      <c r="OUI39" s="222"/>
      <c r="OUJ39" s="222"/>
      <c r="OUK39" s="222"/>
      <c r="OUL39" s="222"/>
      <c r="OUM39" s="222"/>
      <c r="OUN39" s="222"/>
      <c r="OUO39" s="222"/>
      <c r="OUP39" s="222"/>
      <c r="OUQ39" s="222"/>
      <c r="OUR39" s="222"/>
      <c r="OUS39" s="222"/>
      <c r="OUT39" s="222"/>
      <c r="OUU39" s="222"/>
      <c r="OUV39" s="222"/>
      <c r="OUW39" s="222"/>
      <c r="OUX39" s="222"/>
      <c r="OUY39" s="222"/>
      <c r="OUZ39" s="222"/>
      <c r="OVA39" s="222"/>
      <c r="OVB39" s="222"/>
      <c r="OVC39" s="222"/>
      <c r="OVD39" s="222"/>
      <c r="OVE39" s="222"/>
      <c r="OVF39" s="222"/>
      <c r="OVG39" s="222"/>
      <c r="OVH39" s="222"/>
      <c r="OVI39" s="222"/>
      <c r="OVJ39" s="222"/>
      <c r="OVK39" s="222"/>
      <c r="OVL39" s="222"/>
      <c r="OVM39" s="222"/>
      <c r="OVN39" s="222"/>
      <c r="OVO39" s="222"/>
      <c r="OVP39" s="222"/>
      <c r="OVQ39" s="222"/>
      <c r="OVR39" s="222"/>
      <c r="OVS39" s="222"/>
      <c r="OVT39" s="222"/>
      <c r="OVU39" s="222"/>
      <c r="OVV39" s="222"/>
      <c r="OVW39" s="222"/>
      <c r="OVX39" s="222"/>
      <c r="OVY39" s="222"/>
      <c r="OVZ39" s="222"/>
      <c r="OWA39" s="222"/>
      <c r="OWB39" s="222"/>
      <c r="OWC39" s="222"/>
      <c r="OWD39" s="222"/>
      <c r="OWE39" s="222"/>
      <c r="OWF39" s="222"/>
      <c r="OWG39" s="222"/>
      <c r="OWH39" s="222"/>
      <c r="OWI39" s="222"/>
      <c r="OWJ39" s="222"/>
      <c r="OWK39" s="222"/>
      <c r="OWL39" s="222"/>
      <c r="OWM39" s="222"/>
      <c r="OWN39" s="222"/>
      <c r="OWO39" s="222"/>
      <c r="OWP39" s="222"/>
      <c r="OWQ39" s="222"/>
      <c r="OWR39" s="222"/>
      <c r="OWS39" s="222"/>
      <c r="OWT39" s="222"/>
      <c r="OWU39" s="222"/>
      <c r="OWV39" s="222"/>
      <c r="OWW39" s="222"/>
      <c r="OWX39" s="222"/>
      <c r="OWY39" s="222"/>
      <c r="OWZ39" s="222"/>
      <c r="OXA39" s="222"/>
      <c r="OXB39" s="222"/>
      <c r="OXC39" s="222"/>
      <c r="OXD39" s="222"/>
      <c r="OXE39" s="222"/>
      <c r="OXF39" s="222"/>
      <c r="OXG39" s="222"/>
      <c r="OXH39" s="222"/>
      <c r="OXI39" s="222"/>
      <c r="OXJ39" s="222"/>
      <c r="OXK39" s="222"/>
      <c r="OXL39" s="222"/>
      <c r="OXM39" s="222"/>
      <c r="OXN39" s="222"/>
      <c r="OXO39" s="222"/>
      <c r="OXP39" s="222"/>
      <c r="OXQ39" s="222"/>
      <c r="OXR39" s="222"/>
      <c r="OXS39" s="222"/>
      <c r="OXT39" s="222"/>
      <c r="OXU39" s="222"/>
      <c r="OXV39" s="222"/>
      <c r="OXW39" s="222"/>
      <c r="OXX39" s="222"/>
      <c r="OXY39" s="222"/>
      <c r="OXZ39" s="222"/>
      <c r="OYA39" s="222"/>
      <c r="OYB39" s="222"/>
      <c r="OYC39" s="222"/>
      <c r="OYD39" s="222"/>
      <c r="OYE39" s="222"/>
      <c r="OYF39" s="222"/>
      <c r="OYG39" s="222"/>
      <c r="OYH39" s="222"/>
      <c r="OYI39" s="222"/>
      <c r="OYJ39" s="222"/>
      <c r="OYK39" s="222"/>
      <c r="OYL39" s="222"/>
      <c r="OYM39" s="222"/>
      <c r="OYN39" s="222"/>
      <c r="OYO39" s="222"/>
      <c r="OYP39" s="222"/>
      <c r="OYQ39" s="222"/>
      <c r="OYR39" s="222"/>
      <c r="OYS39" s="222"/>
      <c r="OYT39" s="222"/>
      <c r="OYU39" s="222"/>
      <c r="OYV39" s="222"/>
      <c r="OYW39" s="222"/>
      <c r="OYX39" s="222"/>
      <c r="OYY39" s="222"/>
      <c r="OYZ39" s="222"/>
      <c r="OZA39" s="222"/>
      <c r="OZB39" s="222"/>
      <c r="OZC39" s="222"/>
      <c r="OZD39" s="222"/>
      <c r="OZE39" s="222"/>
      <c r="OZF39" s="222"/>
      <c r="OZG39" s="222"/>
      <c r="OZH39" s="222"/>
      <c r="OZI39" s="222"/>
      <c r="OZJ39" s="222"/>
      <c r="OZK39" s="222"/>
      <c r="OZL39" s="222"/>
      <c r="OZM39" s="222"/>
      <c r="OZN39" s="222"/>
      <c r="OZO39" s="222"/>
      <c r="OZP39" s="222"/>
      <c r="OZQ39" s="222"/>
      <c r="OZR39" s="222"/>
      <c r="OZS39" s="222"/>
      <c r="OZT39" s="222"/>
      <c r="OZU39" s="222"/>
      <c r="OZV39" s="222"/>
      <c r="OZW39" s="222"/>
      <c r="OZX39" s="222"/>
      <c r="OZY39" s="222"/>
      <c r="OZZ39" s="222"/>
      <c r="PAA39" s="222"/>
      <c r="PAB39" s="222"/>
      <c r="PAC39" s="222"/>
      <c r="PAD39" s="222"/>
      <c r="PAE39" s="222"/>
      <c r="PAF39" s="222"/>
      <c r="PAG39" s="222"/>
      <c r="PAH39" s="222"/>
      <c r="PAI39" s="222"/>
      <c r="PAJ39" s="222"/>
      <c r="PAK39" s="222"/>
      <c r="PAL39" s="222"/>
      <c r="PAM39" s="222"/>
      <c r="PAN39" s="222"/>
      <c r="PAO39" s="222"/>
      <c r="PAP39" s="222"/>
      <c r="PAQ39" s="222"/>
      <c r="PAR39" s="222"/>
      <c r="PAS39" s="222"/>
      <c r="PAT39" s="222"/>
      <c r="PAU39" s="222"/>
      <c r="PAV39" s="222"/>
      <c r="PAW39" s="222"/>
      <c r="PAX39" s="222"/>
      <c r="PAY39" s="222"/>
      <c r="PAZ39" s="222"/>
      <c r="PBA39" s="222"/>
      <c r="PBB39" s="222"/>
      <c r="PBC39" s="222"/>
      <c r="PBD39" s="222"/>
      <c r="PBE39" s="222"/>
      <c r="PBF39" s="222"/>
      <c r="PBG39" s="222"/>
      <c r="PBH39" s="222"/>
      <c r="PBI39" s="222"/>
      <c r="PBJ39" s="222"/>
      <c r="PBK39" s="222"/>
      <c r="PBL39" s="222"/>
      <c r="PBM39" s="222"/>
      <c r="PBN39" s="222"/>
      <c r="PBO39" s="222"/>
      <c r="PBP39" s="222"/>
      <c r="PBQ39" s="222"/>
      <c r="PBR39" s="222"/>
      <c r="PBS39" s="222"/>
      <c r="PBT39" s="222"/>
      <c r="PBU39" s="222"/>
      <c r="PBV39" s="222"/>
      <c r="PBW39" s="222"/>
      <c r="PBX39" s="222"/>
      <c r="PBY39" s="222"/>
      <c r="PBZ39" s="222"/>
      <c r="PCA39" s="222"/>
      <c r="PCB39" s="222"/>
      <c r="PCC39" s="222"/>
      <c r="PCD39" s="222"/>
      <c r="PCE39" s="222"/>
      <c r="PCF39" s="222"/>
      <c r="PCG39" s="222"/>
      <c r="PCH39" s="222"/>
      <c r="PCI39" s="222"/>
      <c r="PCJ39" s="222"/>
      <c r="PCK39" s="222"/>
      <c r="PCL39" s="222"/>
      <c r="PCM39" s="222"/>
      <c r="PCN39" s="222"/>
      <c r="PCO39" s="222"/>
      <c r="PCP39" s="222"/>
      <c r="PCQ39" s="222"/>
      <c r="PCR39" s="222"/>
      <c r="PCS39" s="222"/>
      <c r="PCT39" s="222"/>
      <c r="PCU39" s="222"/>
      <c r="PCV39" s="222"/>
      <c r="PCW39" s="222"/>
      <c r="PCX39" s="222"/>
      <c r="PCY39" s="222"/>
      <c r="PCZ39" s="222"/>
      <c r="PDA39" s="222"/>
      <c r="PDB39" s="222"/>
      <c r="PDC39" s="222"/>
      <c r="PDD39" s="222"/>
      <c r="PDE39" s="222"/>
      <c r="PDF39" s="222"/>
      <c r="PDG39" s="222"/>
      <c r="PDH39" s="222"/>
      <c r="PDI39" s="222"/>
      <c r="PDJ39" s="222"/>
      <c r="PDK39" s="222"/>
      <c r="PDL39" s="222"/>
      <c r="PDM39" s="222"/>
      <c r="PDN39" s="222"/>
      <c r="PDO39" s="222"/>
      <c r="PDP39" s="222"/>
      <c r="PDQ39" s="222"/>
      <c r="PDR39" s="222"/>
      <c r="PDS39" s="222"/>
      <c r="PDT39" s="222"/>
      <c r="PDU39" s="222"/>
      <c r="PDV39" s="222"/>
      <c r="PDW39" s="222"/>
      <c r="PDX39" s="222"/>
      <c r="PDY39" s="222"/>
      <c r="PDZ39" s="222"/>
      <c r="PEA39" s="222"/>
      <c r="PEB39" s="222"/>
      <c r="PEC39" s="222"/>
      <c r="PED39" s="222"/>
      <c r="PEE39" s="222"/>
      <c r="PEF39" s="222"/>
      <c r="PEG39" s="222"/>
      <c r="PEH39" s="222"/>
      <c r="PEI39" s="222"/>
      <c r="PEJ39" s="222"/>
      <c r="PEK39" s="222"/>
      <c r="PEL39" s="222"/>
      <c r="PEM39" s="222"/>
      <c r="PEN39" s="222"/>
      <c r="PEO39" s="222"/>
      <c r="PEP39" s="222"/>
      <c r="PEQ39" s="222"/>
      <c r="PER39" s="222"/>
      <c r="PES39" s="222"/>
      <c r="PET39" s="222"/>
      <c r="PEU39" s="222"/>
      <c r="PEV39" s="222"/>
      <c r="PEW39" s="222"/>
      <c r="PEX39" s="222"/>
      <c r="PEY39" s="222"/>
      <c r="PEZ39" s="222"/>
      <c r="PFA39" s="222"/>
      <c r="PFB39" s="222"/>
      <c r="PFC39" s="222"/>
      <c r="PFD39" s="222"/>
      <c r="PFE39" s="222"/>
      <c r="PFF39" s="222"/>
      <c r="PFG39" s="222"/>
      <c r="PFH39" s="222"/>
      <c r="PFI39" s="222"/>
      <c r="PFJ39" s="222"/>
      <c r="PFK39" s="222"/>
      <c r="PFL39" s="222"/>
      <c r="PFM39" s="222"/>
      <c r="PFN39" s="222"/>
      <c r="PFO39" s="222"/>
      <c r="PFP39" s="222"/>
      <c r="PFQ39" s="222"/>
      <c r="PFR39" s="222"/>
      <c r="PFS39" s="222"/>
      <c r="PFT39" s="222"/>
      <c r="PFU39" s="222"/>
      <c r="PFV39" s="222"/>
      <c r="PFW39" s="222"/>
      <c r="PFX39" s="222"/>
      <c r="PFY39" s="222"/>
      <c r="PFZ39" s="222"/>
      <c r="PGA39" s="222"/>
      <c r="PGB39" s="222"/>
      <c r="PGC39" s="222"/>
      <c r="PGD39" s="222"/>
      <c r="PGE39" s="222"/>
      <c r="PGF39" s="222"/>
      <c r="PGG39" s="222"/>
      <c r="PGH39" s="222"/>
      <c r="PGI39" s="222"/>
      <c r="PGJ39" s="222"/>
      <c r="PGK39" s="222"/>
      <c r="PGL39" s="222"/>
      <c r="PGM39" s="222"/>
      <c r="PGN39" s="222"/>
      <c r="PGO39" s="222"/>
      <c r="PGP39" s="222"/>
      <c r="PGQ39" s="222"/>
      <c r="PGR39" s="222"/>
      <c r="PGS39" s="222"/>
      <c r="PGT39" s="222"/>
      <c r="PGU39" s="222"/>
      <c r="PGV39" s="222"/>
      <c r="PGW39" s="222"/>
      <c r="PGX39" s="222"/>
      <c r="PGY39" s="222"/>
      <c r="PGZ39" s="222"/>
      <c r="PHA39" s="222"/>
      <c r="PHB39" s="222"/>
      <c r="PHC39" s="222"/>
      <c r="PHD39" s="222"/>
      <c r="PHE39" s="222"/>
      <c r="PHF39" s="222"/>
      <c r="PHG39" s="222"/>
      <c r="PHH39" s="222"/>
      <c r="PHI39" s="222"/>
      <c r="PHJ39" s="222"/>
      <c r="PHK39" s="222"/>
      <c r="PHL39" s="222"/>
      <c r="PHM39" s="222"/>
      <c r="PHN39" s="222"/>
      <c r="PHO39" s="222"/>
      <c r="PHP39" s="222"/>
      <c r="PHQ39" s="222"/>
      <c r="PHR39" s="222"/>
      <c r="PHS39" s="222"/>
      <c r="PHT39" s="222"/>
      <c r="PHU39" s="222"/>
      <c r="PHV39" s="222"/>
      <c r="PHW39" s="222"/>
      <c r="PHX39" s="222"/>
      <c r="PHY39" s="222"/>
      <c r="PHZ39" s="222"/>
      <c r="PIA39" s="222"/>
      <c r="PIB39" s="222"/>
      <c r="PIC39" s="222"/>
      <c r="PID39" s="222"/>
      <c r="PIE39" s="222"/>
      <c r="PIF39" s="222"/>
      <c r="PIG39" s="222"/>
      <c r="PIH39" s="222"/>
      <c r="PII39" s="222"/>
      <c r="PIJ39" s="222"/>
      <c r="PIK39" s="222"/>
      <c r="PIL39" s="222"/>
      <c r="PIM39" s="222"/>
      <c r="PIN39" s="222"/>
      <c r="PIO39" s="222"/>
      <c r="PIP39" s="222"/>
      <c r="PIQ39" s="222"/>
      <c r="PIR39" s="222"/>
      <c r="PIS39" s="222"/>
      <c r="PIT39" s="222"/>
      <c r="PIU39" s="222"/>
      <c r="PIV39" s="222"/>
      <c r="PIW39" s="222"/>
      <c r="PIX39" s="222"/>
      <c r="PIY39" s="222"/>
      <c r="PIZ39" s="222"/>
      <c r="PJA39" s="222"/>
      <c r="PJB39" s="222"/>
      <c r="PJC39" s="222"/>
      <c r="PJD39" s="222"/>
      <c r="PJE39" s="222"/>
      <c r="PJF39" s="222"/>
      <c r="PJG39" s="222"/>
      <c r="PJH39" s="222"/>
      <c r="PJI39" s="222"/>
      <c r="PJJ39" s="222"/>
      <c r="PJK39" s="222"/>
      <c r="PJL39" s="222"/>
      <c r="PJM39" s="222"/>
      <c r="PJN39" s="222"/>
      <c r="PJO39" s="222"/>
      <c r="PJP39" s="222"/>
      <c r="PJQ39" s="222"/>
      <c r="PJR39" s="222"/>
      <c r="PJS39" s="222"/>
      <c r="PJT39" s="222"/>
      <c r="PJU39" s="222"/>
      <c r="PJV39" s="222"/>
      <c r="PJW39" s="222"/>
      <c r="PJX39" s="222"/>
      <c r="PJY39" s="222"/>
      <c r="PJZ39" s="222"/>
      <c r="PKA39" s="222"/>
      <c r="PKB39" s="222"/>
      <c r="PKC39" s="222"/>
      <c r="PKD39" s="222"/>
      <c r="PKE39" s="222"/>
      <c r="PKF39" s="222"/>
      <c r="PKG39" s="222"/>
      <c r="PKH39" s="222"/>
      <c r="PKI39" s="222"/>
      <c r="PKJ39" s="222"/>
      <c r="PKK39" s="222"/>
      <c r="PKL39" s="222"/>
      <c r="PKM39" s="222"/>
      <c r="PKN39" s="222"/>
      <c r="PKO39" s="222"/>
      <c r="PKP39" s="222"/>
      <c r="PKQ39" s="222"/>
      <c r="PKR39" s="222"/>
      <c r="PKS39" s="222"/>
      <c r="PKT39" s="222"/>
      <c r="PKU39" s="222"/>
      <c r="PKV39" s="222"/>
      <c r="PKW39" s="222"/>
      <c r="PKX39" s="222"/>
      <c r="PKY39" s="222"/>
      <c r="PKZ39" s="222"/>
      <c r="PLA39" s="222"/>
      <c r="PLB39" s="222"/>
      <c r="PLC39" s="222"/>
      <c r="PLD39" s="222"/>
      <c r="PLE39" s="222"/>
      <c r="PLF39" s="222"/>
      <c r="PLG39" s="222"/>
      <c r="PLH39" s="222"/>
      <c r="PLI39" s="222"/>
      <c r="PLJ39" s="222"/>
      <c r="PLK39" s="222"/>
      <c r="PLL39" s="222"/>
      <c r="PLM39" s="222"/>
      <c r="PLN39" s="222"/>
      <c r="PLO39" s="222"/>
      <c r="PLP39" s="222"/>
      <c r="PLQ39" s="222"/>
      <c r="PLR39" s="222"/>
      <c r="PLS39" s="222"/>
      <c r="PLT39" s="222"/>
      <c r="PLU39" s="222"/>
      <c r="PLV39" s="222"/>
      <c r="PLW39" s="222"/>
      <c r="PLX39" s="222"/>
      <c r="PLY39" s="222"/>
      <c r="PLZ39" s="222"/>
      <c r="PMA39" s="222"/>
      <c r="PMB39" s="222"/>
      <c r="PMC39" s="222"/>
      <c r="PMD39" s="222"/>
      <c r="PME39" s="222"/>
      <c r="PMF39" s="222"/>
      <c r="PMG39" s="222"/>
      <c r="PMH39" s="222"/>
      <c r="PMI39" s="222"/>
      <c r="PMJ39" s="222"/>
      <c r="PMK39" s="222"/>
      <c r="PML39" s="222"/>
      <c r="PMM39" s="222"/>
      <c r="PMN39" s="222"/>
      <c r="PMO39" s="222"/>
      <c r="PMP39" s="222"/>
      <c r="PMQ39" s="222"/>
      <c r="PMR39" s="222"/>
      <c r="PMS39" s="222"/>
      <c r="PMT39" s="222"/>
      <c r="PMU39" s="222"/>
      <c r="PMV39" s="222"/>
      <c r="PMW39" s="222"/>
      <c r="PMX39" s="222"/>
      <c r="PMY39" s="222"/>
      <c r="PMZ39" s="222"/>
      <c r="PNA39" s="222"/>
      <c r="PNB39" s="222"/>
      <c r="PNC39" s="222"/>
      <c r="PND39" s="222"/>
      <c r="PNE39" s="222"/>
      <c r="PNF39" s="222"/>
      <c r="PNG39" s="222"/>
      <c r="PNH39" s="222"/>
      <c r="PNI39" s="222"/>
      <c r="PNJ39" s="222"/>
      <c r="PNK39" s="222"/>
      <c r="PNL39" s="222"/>
      <c r="PNM39" s="222"/>
      <c r="PNN39" s="222"/>
      <c r="PNO39" s="222"/>
      <c r="PNP39" s="222"/>
      <c r="PNQ39" s="222"/>
      <c r="PNR39" s="222"/>
      <c r="PNS39" s="222"/>
      <c r="PNT39" s="222"/>
      <c r="PNU39" s="222"/>
      <c r="PNV39" s="222"/>
      <c r="PNW39" s="222"/>
      <c r="PNX39" s="222"/>
      <c r="PNY39" s="222"/>
      <c r="PNZ39" s="222"/>
      <c r="POA39" s="222"/>
      <c r="POB39" s="222"/>
      <c r="POC39" s="222"/>
      <c r="POD39" s="222"/>
      <c r="POE39" s="222"/>
      <c r="POF39" s="222"/>
      <c r="POG39" s="222"/>
      <c r="POH39" s="222"/>
      <c r="POI39" s="222"/>
      <c r="POJ39" s="222"/>
      <c r="POK39" s="222"/>
      <c r="POL39" s="222"/>
      <c r="POM39" s="222"/>
      <c r="PON39" s="222"/>
      <c r="POO39" s="222"/>
      <c r="POP39" s="222"/>
      <c r="POQ39" s="222"/>
      <c r="POR39" s="222"/>
      <c r="POS39" s="222"/>
      <c r="POT39" s="222"/>
      <c r="POU39" s="222"/>
      <c r="POV39" s="222"/>
      <c r="POW39" s="222"/>
      <c r="POX39" s="222"/>
      <c r="POY39" s="222"/>
      <c r="POZ39" s="222"/>
      <c r="PPA39" s="222"/>
      <c r="PPB39" s="222"/>
      <c r="PPC39" s="222"/>
      <c r="PPD39" s="222"/>
      <c r="PPE39" s="222"/>
      <c r="PPF39" s="222"/>
      <c r="PPG39" s="222"/>
      <c r="PPH39" s="222"/>
      <c r="PPI39" s="222"/>
      <c r="PPJ39" s="222"/>
      <c r="PPK39" s="222"/>
      <c r="PPL39" s="222"/>
      <c r="PPM39" s="222"/>
      <c r="PPN39" s="222"/>
      <c r="PPO39" s="222"/>
      <c r="PPP39" s="222"/>
      <c r="PPQ39" s="222"/>
      <c r="PPR39" s="222"/>
      <c r="PPS39" s="222"/>
      <c r="PPT39" s="222"/>
      <c r="PPU39" s="222"/>
      <c r="PPV39" s="222"/>
      <c r="PPW39" s="222"/>
      <c r="PPX39" s="222"/>
      <c r="PPY39" s="222"/>
      <c r="PPZ39" s="222"/>
      <c r="PQA39" s="222"/>
      <c r="PQB39" s="222"/>
      <c r="PQC39" s="222"/>
      <c r="PQD39" s="222"/>
      <c r="PQE39" s="222"/>
      <c r="PQF39" s="222"/>
      <c r="PQG39" s="222"/>
      <c r="PQH39" s="222"/>
      <c r="PQI39" s="222"/>
      <c r="PQJ39" s="222"/>
      <c r="PQK39" s="222"/>
      <c r="PQL39" s="222"/>
      <c r="PQM39" s="222"/>
      <c r="PQN39" s="222"/>
      <c r="PQO39" s="222"/>
      <c r="PQP39" s="222"/>
      <c r="PQQ39" s="222"/>
      <c r="PQR39" s="222"/>
      <c r="PQS39" s="222"/>
      <c r="PQT39" s="222"/>
      <c r="PQU39" s="222"/>
      <c r="PQV39" s="222"/>
      <c r="PQW39" s="222"/>
      <c r="PQX39" s="222"/>
      <c r="PQY39" s="222"/>
      <c r="PQZ39" s="222"/>
      <c r="PRA39" s="222"/>
      <c r="PRB39" s="222"/>
      <c r="PRC39" s="222"/>
      <c r="PRD39" s="222"/>
      <c r="PRE39" s="222"/>
      <c r="PRF39" s="222"/>
      <c r="PRG39" s="222"/>
      <c r="PRH39" s="222"/>
      <c r="PRI39" s="222"/>
      <c r="PRJ39" s="222"/>
      <c r="PRK39" s="222"/>
      <c r="PRL39" s="222"/>
      <c r="PRM39" s="222"/>
      <c r="PRN39" s="222"/>
      <c r="PRO39" s="222"/>
      <c r="PRP39" s="222"/>
      <c r="PRQ39" s="222"/>
      <c r="PRR39" s="222"/>
      <c r="PRS39" s="222"/>
      <c r="PRT39" s="222"/>
      <c r="PRU39" s="222"/>
      <c r="PRV39" s="222"/>
      <c r="PRW39" s="222"/>
      <c r="PRX39" s="222"/>
      <c r="PRY39" s="222"/>
      <c r="PRZ39" s="222"/>
      <c r="PSA39" s="222"/>
      <c r="PSB39" s="222"/>
      <c r="PSC39" s="222"/>
      <c r="PSD39" s="222"/>
      <c r="PSE39" s="222"/>
      <c r="PSF39" s="222"/>
      <c r="PSG39" s="222"/>
      <c r="PSH39" s="222"/>
      <c r="PSI39" s="222"/>
      <c r="PSJ39" s="222"/>
      <c r="PSK39" s="222"/>
      <c r="PSL39" s="222"/>
      <c r="PSM39" s="222"/>
      <c r="PSN39" s="222"/>
      <c r="PSO39" s="222"/>
      <c r="PSP39" s="222"/>
      <c r="PSQ39" s="222"/>
      <c r="PSR39" s="222"/>
      <c r="PSS39" s="222"/>
      <c r="PST39" s="222"/>
      <c r="PSU39" s="222"/>
      <c r="PSV39" s="222"/>
      <c r="PSW39" s="222"/>
      <c r="PSX39" s="222"/>
      <c r="PSY39" s="222"/>
      <c r="PSZ39" s="222"/>
      <c r="PTA39" s="222"/>
      <c r="PTB39" s="222"/>
      <c r="PTC39" s="222"/>
      <c r="PTD39" s="222"/>
      <c r="PTE39" s="222"/>
      <c r="PTF39" s="222"/>
      <c r="PTG39" s="222"/>
      <c r="PTH39" s="222"/>
      <c r="PTI39" s="222"/>
      <c r="PTJ39" s="222"/>
      <c r="PTK39" s="222"/>
      <c r="PTL39" s="222"/>
      <c r="PTM39" s="222"/>
      <c r="PTN39" s="222"/>
      <c r="PTO39" s="222"/>
      <c r="PTP39" s="222"/>
      <c r="PTQ39" s="222"/>
      <c r="PTR39" s="222"/>
      <c r="PTS39" s="222"/>
      <c r="PTT39" s="222"/>
      <c r="PTU39" s="222"/>
      <c r="PTV39" s="222"/>
      <c r="PTW39" s="222"/>
      <c r="PTX39" s="222"/>
      <c r="PTY39" s="222"/>
      <c r="PTZ39" s="222"/>
      <c r="PUA39" s="222"/>
      <c r="PUB39" s="222"/>
      <c r="PUC39" s="222"/>
      <c r="PUD39" s="222"/>
      <c r="PUE39" s="222"/>
      <c r="PUF39" s="222"/>
      <c r="PUG39" s="222"/>
      <c r="PUH39" s="222"/>
      <c r="PUI39" s="222"/>
      <c r="PUJ39" s="222"/>
      <c r="PUK39" s="222"/>
      <c r="PUL39" s="222"/>
      <c r="PUM39" s="222"/>
      <c r="PUN39" s="222"/>
      <c r="PUO39" s="222"/>
      <c r="PUP39" s="222"/>
      <c r="PUQ39" s="222"/>
      <c r="PUR39" s="222"/>
      <c r="PUS39" s="222"/>
      <c r="PUT39" s="222"/>
      <c r="PUU39" s="222"/>
      <c r="PUV39" s="222"/>
      <c r="PUW39" s="222"/>
      <c r="PUX39" s="222"/>
      <c r="PUY39" s="222"/>
      <c r="PUZ39" s="222"/>
      <c r="PVA39" s="222"/>
      <c r="PVB39" s="222"/>
      <c r="PVC39" s="222"/>
      <c r="PVD39" s="222"/>
      <c r="PVE39" s="222"/>
      <c r="PVF39" s="222"/>
      <c r="PVG39" s="222"/>
      <c r="PVH39" s="222"/>
      <c r="PVI39" s="222"/>
      <c r="PVJ39" s="222"/>
      <c r="PVK39" s="222"/>
      <c r="PVL39" s="222"/>
      <c r="PVM39" s="222"/>
      <c r="PVN39" s="222"/>
      <c r="PVO39" s="222"/>
      <c r="PVP39" s="222"/>
      <c r="PVQ39" s="222"/>
      <c r="PVR39" s="222"/>
      <c r="PVS39" s="222"/>
      <c r="PVT39" s="222"/>
      <c r="PVU39" s="222"/>
      <c r="PVV39" s="222"/>
      <c r="PVW39" s="222"/>
      <c r="PVX39" s="222"/>
      <c r="PVY39" s="222"/>
      <c r="PVZ39" s="222"/>
      <c r="PWA39" s="222"/>
      <c r="PWB39" s="222"/>
      <c r="PWC39" s="222"/>
      <c r="PWD39" s="222"/>
      <c r="PWE39" s="222"/>
      <c r="PWF39" s="222"/>
      <c r="PWG39" s="222"/>
      <c r="PWH39" s="222"/>
      <c r="PWI39" s="222"/>
      <c r="PWJ39" s="222"/>
      <c r="PWK39" s="222"/>
      <c r="PWL39" s="222"/>
      <c r="PWM39" s="222"/>
      <c r="PWN39" s="222"/>
      <c r="PWO39" s="222"/>
      <c r="PWP39" s="222"/>
      <c r="PWQ39" s="222"/>
      <c r="PWR39" s="222"/>
      <c r="PWS39" s="222"/>
      <c r="PWT39" s="222"/>
      <c r="PWU39" s="222"/>
      <c r="PWV39" s="222"/>
      <c r="PWW39" s="222"/>
      <c r="PWX39" s="222"/>
      <c r="PWY39" s="222"/>
      <c r="PWZ39" s="222"/>
      <c r="PXA39" s="222"/>
      <c r="PXB39" s="222"/>
      <c r="PXC39" s="222"/>
      <c r="PXD39" s="222"/>
      <c r="PXE39" s="222"/>
      <c r="PXF39" s="222"/>
      <c r="PXG39" s="222"/>
      <c r="PXH39" s="222"/>
      <c r="PXI39" s="222"/>
      <c r="PXJ39" s="222"/>
      <c r="PXK39" s="222"/>
      <c r="PXL39" s="222"/>
      <c r="PXM39" s="222"/>
      <c r="PXN39" s="222"/>
      <c r="PXO39" s="222"/>
      <c r="PXP39" s="222"/>
      <c r="PXQ39" s="222"/>
      <c r="PXR39" s="222"/>
      <c r="PXS39" s="222"/>
      <c r="PXT39" s="222"/>
      <c r="PXU39" s="222"/>
      <c r="PXV39" s="222"/>
      <c r="PXW39" s="222"/>
      <c r="PXX39" s="222"/>
      <c r="PXY39" s="222"/>
      <c r="PXZ39" s="222"/>
      <c r="PYA39" s="222"/>
      <c r="PYB39" s="222"/>
      <c r="PYC39" s="222"/>
      <c r="PYD39" s="222"/>
      <c r="PYE39" s="222"/>
      <c r="PYF39" s="222"/>
      <c r="PYG39" s="222"/>
      <c r="PYH39" s="222"/>
      <c r="PYI39" s="222"/>
      <c r="PYJ39" s="222"/>
      <c r="PYK39" s="222"/>
      <c r="PYL39" s="222"/>
      <c r="PYM39" s="222"/>
      <c r="PYN39" s="222"/>
      <c r="PYO39" s="222"/>
      <c r="PYP39" s="222"/>
      <c r="PYQ39" s="222"/>
      <c r="PYR39" s="222"/>
      <c r="PYS39" s="222"/>
      <c r="PYT39" s="222"/>
      <c r="PYU39" s="222"/>
      <c r="PYV39" s="222"/>
      <c r="PYW39" s="222"/>
      <c r="PYX39" s="222"/>
      <c r="PYY39" s="222"/>
      <c r="PYZ39" s="222"/>
      <c r="PZA39" s="222"/>
      <c r="PZB39" s="222"/>
      <c r="PZC39" s="222"/>
      <c r="PZD39" s="222"/>
      <c r="PZE39" s="222"/>
      <c r="PZF39" s="222"/>
      <c r="PZG39" s="222"/>
      <c r="PZH39" s="222"/>
      <c r="PZI39" s="222"/>
      <c r="PZJ39" s="222"/>
      <c r="PZK39" s="222"/>
      <c r="PZL39" s="222"/>
      <c r="PZM39" s="222"/>
      <c r="PZN39" s="222"/>
      <c r="PZO39" s="222"/>
      <c r="PZP39" s="222"/>
      <c r="PZQ39" s="222"/>
      <c r="PZR39" s="222"/>
      <c r="PZS39" s="222"/>
      <c r="PZT39" s="222"/>
      <c r="PZU39" s="222"/>
      <c r="PZV39" s="222"/>
      <c r="PZW39" s="222"/>
      <c r="PZX39" s="222"/>
      <c r="PZY39" s="222"/>
      <c r="PZZ39" s="222"/>
      <c r="QAA39" s="222"/>
      <c r="QAB39" s="222"/>
      <c r="QAC39" s="222"/>
      <c r="QAD39" s="222"/>
      <c r="QAE39" s="222"/>
      <c r="QAF39" s="222"/>
      <c r="QAG39" s="222"/>
      <c r="QAH39" s="222"/>
      <c r="QAI39" s="222"/>
      <c r="QAJ39" s="222"/>
      <c r="QAK39" s="222"/>
      <c r="QAL39" s="222"/>
      <c r="QAM39" s="222"/>
      <c r="QAN39" s="222"/>
      <c r="QAO39" s="222"/>
      <c r="QAP39" s="222"/>
      <c r="QAQ39" s="222"/>
      <c r="QAR39" s="222"/>
      <c r="QAS39" s="222"/>
      <c r="QAT39" s="222"/>
      <c r="QAU39" s="222"/>
      <c r="QAV39" s="222"/>
      <c r="QAW39" s="222"/>
      <c r="QAX39" s="222"/>
      <c r="QAY39" s="222"/>
      <c r="QAZ39" s="222"/>
      <c r="QBA39" s="222"/>
      <c r="QBB39" s="222"/>
      <c r="QBC39" s="222"/>
      <c r="QBD39" s="222"/>
      <c r="QBE39" s="222"/>
      <c r="QBF39" s="222"/>
      <c r="QBG39" s="222"/>
      <c r="QBH39" s="222"/>
      <c r="QBI39" s="222"/>
      <c r="QBJ39" s="222"/>
      <c r="QBK39" s="222"/>
      <c r="QBL39" s="222"/>
      <c r="QBM39" s="222"/>
      <c r="QBN39" s="222"/>
      <c r="QBO39" s="222"/>
      <c r="QBP39" s="222"/>
      <c r="QBQ39" s="222"/>
      <c r="QBR39" s="222"/>
      <c r="QBS39" s="222"/>
      <c r="QBT39" s="222"/>
      <c r="QBU39" s="222"/>
      <c r="QBV39" s="222"/>
      <c r="QBW39" s="222"/>
      <c r="QBX39" s="222"/>
      <c r="QBY39" s="222"/>
      <c r="QBZ39" s="222"/>
      <c r="QCA39" s="222"/>
      <c r="QCB39" s="222"/>
      <c r="QCC39" s="222"/>
      <c r="QCD39" s="222"/>
      <c r="QCE39" s="222"/>
      <c r="QCF39" s="222"/>
      <c r="QCG39" s="222"/>
      <c r="QCH39" s="222"/>
      <c r="QCI39" s="222"/>
      <c r="QCJ39" s="222"/>
      <c r="QCK39" s="222"/>
      <c r="QCL39" s="222"/>
      <c r="QCM39" s="222"/>
      <c r="QCN39" s="222"/>
      <c r="QCO39" s="222"/>
      <c r="QCP39" s="222"/>
      <c r="QCQ39" s="222"/>
      <c r="QCR39" s="222"/>
      <c r="QCS39" s="222"/>
      <c r="QCT39" s="222"/>
      <c r="QCU39" s="222"/>
      <c r="QCV39" s="222"/>
      <c r="QCW39" s="222"/>
      <c r="QCX39" s="222"/>
      <c r="QCY39" s="222"/>
      <c r="QCZ39" s="222"/>
      <c r="QDA39" s="222"/>
      <c r="QDB39" s="222"/>
      <c r="QDC39" s="222"/>
      <c r="QDD39" s="222"/>
      <c r="QDE39" s="222"/>
      <c r="QDF39" s="222"/>
      <c r="QDG39" s="222"/>
      <c r="QDH39" s="222"/>
      <c r="QDI39" s="222"/>
      <c r="QDJ39" s="222"/>
      <c r="QDK39" s="222"/>
      <c r="QDL39" s="222"/>
      <c r="QDM39" s="222"/>
      <c r="QDN39" s="222"/>
      <c r="QDO39" s="222"/>
      <c r="QDP39" s="222"/>
      <c r="QDQ39" s="222"/>
      <c r="QDR39" s="222"/>
      <c r="QDS39" s="222"/>
      <c r="QDT39" s="222"/>
      <c r="QDU39" s="222"/>
      <c r="QDV39" s="222"/>
      <c r="QDW39" s="222"/>
      <c r="QDX39" s="222"/>
      <c r="QDY39" s="222"/>
      <c r="QDZ39" s="222"/>
      <c r="QEA39" s="222"/>
      <c r="QEB39" s="222"/>
      <c r="QEC39" s="222"/>
      <c r="QED39" s="222"/>
      <c r="QEE39" s="222"/>
      <c r="QEF39" s="222"/>
      <c r="QEG39" s="222"/>
      <c r="QEH39" s="222"/>
      <c r="QEI39" s="222"/>
      <c r="QEJ39" s="222"/>
      <c r="QEK39" s="222"/>
      <c r="QEL39" s="222"/>
      <c r="QEM39" s="222"/>
      <c r="QEN39" s="222"/>
      <c r="QEO39" s="222"/>
      <c r="QEP39" s="222"/>
      <c r="QEQ39" s="222"/>
      <c r="QER39" s="222"/>
      <c r="QES39" s="222"/>
      <c r="QET39" s="222"/>
      <c r="QEU39" s="222"/>
      <c r="QEV39" s="222"/>
      <c r="QEW39" s="222"/>
      <c r="QEX39" s="222"/>
      <c r="QEY39" s="222"/>
      <c r="QEZ39" s="222"/>
      <c r="QFA39" s="222"/>
      <c r="QFB39" s="222"/>
      <c r="QFC39" s="222"/>
      <c r="QFD39" s="222"/>
      <c r="QFE39" s="222"/>
      <c r="QFF39" s="222"/>
      <c r="QFG39" s="222"/>
      <c r="QFH39" s="222"/>
      <c r="QFI39" s="222"/>
      <c r="QFJ39" s="222"/>
      <c r="QFK39" s="222"/>
      <c r="QFL39" s="222"/>
      <c r="QFM39" s="222"/>
      <c r="QFN39" s="222"/>
      <c r="QFO39" s="222"/>
      <c r="QFP39" s="222"/>
      <c r="QFQ39" s="222"/>
      <c r="QFR39" s="222"/>
      <c r="QFS39" s="222"/>
      <c r="QFT39" s="222"/>
      <c r="QFU39" s="222"/>
      <c r="QFV39" s="222"/>
      <c r="QFW39" s="222"/>
      <c r="QFX39" s="222"/>
      <c r="QFY39" s="222"/>
      <c r="QFZ39" s="222"/>
      <c r="QGA39" s="222"/>
      <c r="QGB39" s="222"/>
      <c r="QGC39" s="222"/>
      <c r="QGD39" s="222"/>
      <c r="QGE39" s="222"/>
      <c r="QGF39" s="222"/>
      <c r="QGG39" s="222"/>
      <c r="QGH39" s="222"/>
      <c r="QGI39" s="222"/>
      <c r="QGJ39" s="222"/>
      <c r="QGK39" s="222"/>
      <c r="QGL39" s="222"/>
      <c r="QGM39" s="222"/>
      <c r="QGN39" s="222"/>
      <c r="QGO39" s="222"/>
      <c r="QGP39" s="222"/>
      <c r="QGQ39" s="222"/>
      <c r="QGR39" s="222"/>
      <c r="QGS39" s="222"/>
      <c r="QGT39" s="222"/>
      <c r="QGU39" s="222"/>
      <c r="QGV39" s="222"/>
      <c r="QGW39" s="222"/>
      <c r="QGX39" s="222"/>
      <c r="QGY39" s="222"/>
      <c r="QGZ39" s="222"/>
      <c r="QHA39" s="222"/>
      <c r="QHB39" s="222"/>
      <c r="QHC39" s="222"/>
      <c r="QHD39" s="222"/>
      <c r="QHE39" s="222"/>
      <c r="QHF39" s="222"/>
      <c r="QHG39" s="222"/>
      <c r="QHH39" s="222"/>
      <c r="QHI39" s="222"/>
      <c r="QHJ39" s="222"/>
      <c r="QHK39" s="222"/>
      <c r="QHL39" s="222"/>
      <c r="QHM39" s="222"/>
      <c r="QHN39" s="222"/>
      <c r="QHO39" s="222"/>
      <c r="QHP39" s="222"/>
      <c r="QHQ39" s="222"/>
      <c r="QHR39" s="222"/>
      <c r="QHS39" s="222"/>
      <c r="QHT39" s="222"/>
      <c r="QHU39" s="222"/>
      <c r="QHV39" s="222"/>
      <c r="QHW39" s="222"/>
      <c r="QHX39" s="222"/>
      <c r="QHY39" s="222"/>
      <c r="QHZ39" s="222"/>
      <c r="QIA39" s="222"/>
      <c r="QIB39" s="222"/>
      <c r="QIC39" s="222"/>
      <c r="QID39" s="222"/>
      <c r="QIE39" s="222"/>
      <c r="QIF39" s="222"/>
      <c r="QIG39" s="222"/>
      <c r="QIH39" s="222"/>
      <c r="QII39" s="222"/>
      <c r="QIJ39" s="222"/>
      <c r="QIK39" s="222"/>
      <c r="QIL39" s="222"/>
      <c r="QIM39" s="222"/>
      <c r="QIN39" s="222"/>
      <c r="QIO39" s="222"/>
      <c r="QIP39" s="222"/>
      <c r="QIQ39" s="222"/>
      <c r="QIR39" s="222"/>
      <c r="QIS39" s="222"/>
      <c r="QIT39" s="222"/>
      <c r="QIU39" s="222"/>
      <c r="QIV39" s="222"/>
      <c r="QIW39" s="222"/>
      <c r="QIX39" s="222"/>
      <c r="QIY39" s="222"/>
      <c r="QIZ39" s="222"/>
      <c r="QJA39" s="222"/>
      <c r="QJB39" s="222"/>
      <c r="QJC39" s="222"/>
      <c r="QJD39" s="222"/>
      <c r="QJE39" s="222"/>
      <c r="QJF39" s="222"/>
      <c r="QJG39" s="222"/>
      <c r="QJH39" s="222"/>
      <c r="QJI39" s="222"/>
      <c r="QJJ39" s="222"/>
      <c r="QJK39" s="222"/>
      <c r="QJL39" s="222"/>
      <c r="QJM39" s="222"/>
      <c r="QJN39" s="222"/>
      <c r="QJO39" s="222"/>
      <c r="QJP39" s="222"/>
      <c r="QJQ39" s="222"/>
      <c r="QJR39" s="222"/>
      <c r="QJS39" s="222"/>
      <c r="QJT39" s="222"/>
      <c r="QJU39" s="222"/>
      <c r="QJV39" s="222"/>
      <c r="QJW39" s="222"/>
      <c r="QJX39" s="222"/>
      <c r="QJY39" s="222"/>
      <c r="QJZ39" s="222"/>
      <c r="QKA39" s="222"/>
      <c r="QKB39" s="222"/>
      <c r="QKC39" s="222"/>
      <c r="QKD39" s="222"/>
      <c r="QKE39" s="222"/>
      <c r="QKF39" s="222"/>
      <c r="QKG39" s="222"/>
      <c r="QKH39" s="222"/>
      <c r="QKI39" s="222"/>
      <c r="QKJ39" s="222"/>
      <c r="QKK39" s="222"/>
      <c r="QKL39" s="222"/>
      <c r="QKM39" s="222"/>
      <c r="QKN39" s="222"/>
      <c r="QKO39" s="222"/>
      <c r="QKP39" s="222"/>
      <c r="QKQ39" s="222"/>
      <c r="QKR39" s="222"/>
      <c r="QKS39" s="222"/>
      <c r="QKT39" s="222"/>
      <c r="QKU39" s="222"/>
      <c r="QKV39" s="222"/>
      <c r="QKW39" s="222"/>
      <c r="QKX39" s="222"/>
      <c r="QKY39" s="222"/>
      <c r="QKZ39" s="222"/>
      <c r="QLA39" s="222"/>
      <c r="QLB39" s="222"/>
      <c r="QLC39" s="222"/>
      <c r="QLD39" s="222"/>
      <c r="QLE39" s="222"/>
      <c r="QLF39" s="222"/>
      <c r="QLG39" s="222"/>
      <c r="QLH39" s="222"/>
      <c r="QLI39" s="222"/>
      <c r="QLJ39" s="222"/>
      <c r="QLK39" s="222"/>
      <c r="QLL39" s="222"/>
      <c r="QLM39" s="222"/>
      <c r="QLN39" s="222"/>
      <c r="QLO39" s="222"/>
      <c r="QLP39" s="222"/>
      <c r="QLQ39" s="222"/>
      <c r="QLR39" s="222"/>
      <c r="QLS39" s="222"/>
      <c r="QLT39" s="222"/>
      <c r="QLU39" s="222"/>
      <c r="QLV39" s="222"/>
      <c r="QLW39" s="222"/>
      <c r="QLX39" s="222"/>
      <c r="QLY39" s="222"/>
      <c r="QLZ39" s="222"/>
      <c r="QMA39" s="222"/>
      <c r="QMB39" s="222"/>
      <c r="QMC39" s="222"/>
      <c r="QMD39" s="222"/>
      <c r="QME39" s="222"/>
      <c r="QMF39" s="222"/>
      <c r="QMG39" s="222"/>
      <c r="QMH39" s="222"/>
      <c r="QMI39" s="222"/>
      <c r="QMJ39" s="222"/>
      <c r="QMK39" s="222"/>
      <c r="QML39" s="222"/>
      <c r="QMM39" s="222"/>
      <c r="QMN39" s="222"/>
      <c r="QMO39" s="222"/>
      <c r="QMP39" s="222"/>
      <c r="QMQ39" s="222"/>
      <c r="QMR39" s="222"/>
      <c r="QMS39" s="222"/>
      <c r="QMT39" s="222"/>
      <c r="QMU39" s="222"/>
      <c r="QMV39" s="222"/>
      <c r="QMW39" s="222"/>
      <c r="QMX39" s="222"/>
      <c r="QMY39" s="222"/>
      <c r="QMZ39" s="222"/>
      <c r="QNA39" s="222"/>
      <c r="QNB39" s="222"/>
      <c r="QNC39" s="222"/>
      <c r="QND39" s="222"/>
      <c r="QNE39" s="222"/>
      <c r="QNF39" s="222"/>
      <c r="QNG39" s="222"/>
      <c r="QNH39" s="222"/>
      <c r="QNI39" s="222"/>
      <c r="QNJ39" s="222"/>
      <c r="QNK39" s="222"/>
      <c r="QNL39" s="222"/>
      <c r="QNM39" s="222"/>
      <c r="QNN39" s="222"/>
      <c r="QNO39" s="222"/>
      <c r="QNP39" s="222"/>
      <c r="QNQ39" s="222"/>
      <c r="QNR39" s="222"/>
      <c r="QNS39" s="222"/>
      <c r="QNT39" s="222"/>
      <c r="QNU39" s="222"/>
      <c r="QNV39" s="222"/>
      <c r="QNW39" s="222"/>
      <c r="QNX39" s="222"/>
      <c r="QNY39" s="222"/>
      <c r="QNZ39" s="222"/>
      <c r="QOA39" s="222"/>
      <c r="QOB39" s="222"/>
      <c r="QOC39" s="222"/>
      <c r="QOD39" s="222"/>
      <c r="QOE39" s="222"/>
      <c r="QOF39" s="222"/>
      <c r="QOG39" s="222"/>
      <c r="QOH39" s="222"/>
      <c r="QOI39" s="222"/>
      <c r="QOJ39" s="222"/>
      <c r="QOK39" s="222"/>
      <c r="QOL39" s="222"/>
      <c r="QOM39" s="222"/>
      <c r="QON39" s="222"/>
      <c r="QOO39" s="222"/>
      <c r="QOP39" s="222"/>
      <c r="QOQ39" s="222"/>
      <c r="QOR39" s="222"/>
      <c r="QOS39" s="222"/>
      <c r="QOT39" s="222"/>
      <c r="QOU39" s="222"/>
      <c r="QOV39" s="222"/>
      <c r="QOW39" s="222"/>
      <c r="QOX39" s="222"/>
      <c r="QOY39" s="222"/>
      <c r="QOZ39" s="222"/>
      <c r="QPA39" s="222"/>
      <c r="QPB39" s="222"/>
      <c r="QPC39" s="222"/>
      <c r="QPD39" s="222"/>
      <c r="QPE39" s="222"/>
      <c r="QPF39" s="222"/>
      <c r="QPG39" s="222"/>
      <c r="QPH39" s="222"/>
      <c r="QPI39" s="222"/>
      <c r="QPJ39" s="222"/>
      <c r="QPK39" s="222"/>
      <c r="QPL39" s="222"/>
      <c r="QPM39" s="222"/>
      <c r="QPN39" s="222"/>
      <c r="QPO39" s="222"/>
      <c r="QPP39" s="222"/>
      <c r="QPQ39" s="222"/>
      <c r="QPR39" s="222"/>
      <c r="QPS39" s="222"/>
      <c r="QPT39" s="222"/>
      <c r="QPU39" s="222"/>
      <c r="QPV39" s="222"/>
      <c r="QPW39" s="222"/>
      <c r="QPX39" s="222"/>
      <c r="QPY39" s="222"/>
      <c r="QPZ39" s="222"/>
      <c r="QQA39" s="222"/>
      <c r="QQB39" s="222"/>
      <c r="QQC39" s="222"/>
      <c r="QQD39" s="222"/>
      <c r="QQE39" s="222"/>
      <c r="QQF39" s="222"/>
      <c r="QQG39" s="222"/>
      <c r="QQH39" s="222"/>
      <c r="QQI39" s="222"/>
      <c r="QQJ39" s="222"/>
      <c r="QQK39" s="222"/>
      <c r="QQL39" s="222"/>
      <c r="QQM39" s="222"/>
      <c r="QQN39" s="222"/>
      <c r="QQO39" s="222"/>
      <c r="QQP39" s="222"/>
      <c r="QQQ39" s="222"/>
      <c r="QQR39" s="222"/>
      <c r="QQS39" s="222"/>
      <c r="QQT39" s="222"/>
      <c r="QQU39" s="222"/>
      <c r="QQV39" s="222"/>
      <c r="QQW39" s="222"/>
      <c r="QQX39" s="222"/>
      <c r="QQY39" s="222"/>
      <c r="QQZ39" s="222"/>
      <c r="QRA39" s="222"/>
      <c r="QRB39" s="222"/>
      <c r="QRC39" s="222"/>
      <c r="QRD39" s="222"/>
      <c r="QRE39" s="222"/>
      <c r="QRF39" s="222"/>
      <c r="QRG39" s="222"/>
      <c r="QRH39" s="222"/>
      <c r="QRI39" s="222"/>
      <c r="QRJ39" s="222"/>
      <c r="QRK39" s="222"/>
      <c r="QRL39" s="222"/>
      <c r="QRM39" s="222"/>
      <c r="QRN39" s="222"/>
      <c r="QRO39" s="222"/>
      <c r="QRP39" s="222"/>
      <c r="QRQ39" s="222"/>
      <c r="QRR39" s="222"/>
      <c r="QRS39" s="222"/>
      <c r="QRT39" s="222"/>
      <c r="QRU39" s="222"/>
      <c r="QRV39" s="222"/>
      <c r="QRW39" s="222"/>
      <c r="QRX39" s="222"/>
      <c r="QRY39" s="222"/>
      <c r="QRZ39" s="222"/>
      <c r="QSA39" s="222"/>
      <c r="QSB39" s="222"/>
      <c r="QSC39" s="222"/>
      <c r="QSD39" s="222"/>
      <c r="QSE39" s="222"/>
      <c r="QSF39" s="222"/>
      <c r="QSG39" s="222"/>
      <c r="QSH39" s="222"/>
      <c r="QSI39" s="222"/>
      <c r="QSJ39" s="222"/>
      <c r="QSK39" s="222"/>
      <c r="QSL39" s="222"/>
      <c r="QSM39" s="222"/>
      <c r="QSN39" s="222"/>
      <c r="QSO39" s="222"/>
      <c r="QSP39" s="222"/>
      <c r="QSQ39" s="222"/>
      <c r="QSR39" s="222"/>
      <c r="QSS39" s="222"/>
      <c r="QST39" s="222"/>
      <c r="QSU39" s="222"/>
      <c r="QSV39" s="222"/>
      <c r="QSW39" s="222"/>
      <c r="QSX39" s="222"/>
      <c r="QSY39" s="222"/>
      <c r="QSZ39" s="222"/>
      <c r="QTA39" s="222"/>
      <c r="QTB39" s="222"/>
      <c r="QTC39" s="222"/>
      <c r="QTD39" s="222"/>
      <c r="QTE39" s="222"/>
      <c r="QTF39" s="222"/>
      <c r="QTG39" s="222"/>
      <c r="QTH39" s="222"/>
      <c r="QTI39" s="222"/>
      <c r="QTJ39" s="222"/>
      <c r="QTK39" s="222"/>
      <c r="QTL39" s="222"/>
      <c r="QTM39" s="222"/>
      <c r="QTN39" s="222"/>
      <c r="QTO39" s="222"/>
      <c r="QTP39" s="222"/>
      <c r="QTQ39" s="222"/>
      <c r="QTR39" s="222"/>
      <c r="QTS39" s="222"/>
      <c r="QTT39" s="222"/>
      <c r="QTU39" s="222"/>
      <c r="QTV39" s="222"/>
      <c r="QTW39" s="222"/>
      <c r="QTX39" s="222"/>
      <c r="QTY39" s="222"/>
      <c r="QTZ39" s="222"/>
      <c r="QUA39" s="222"/>
      <c r="QUB39" s="222"/>
      <c r="QUC39" s="222"/>
      <c r="QUD39" s="222"/>
      <c r="QUE39" s="222"/>
      <c r="QUF39" s="222"/>
      <c r="QUG39" s="222"/>
      <c r="QUH39" s="222"/>
      <c r="QUI39" s="222"/>
      <c r="QUJ39" s="222"/>
      <c r="QUK39" s="222"/>
      <c r="QUL39" s="222"/>
      <c r="QUM39" s="222"/>
      <c r="QUN39" s="222"/>
      <c r="QUO39" s="222"/>
      <c r="QUP39" s="222"/>
      <c r="QUQ39" s="222"/>
      <c r="QUR39" s="222"/>
      <c r="QUS39" s="222"/>
      <c r="QUT39" s="222"/>
      <c r="QUU39" s="222"/>
      <c r="QUV39" s="222"/>
      <c r="QUW39" s="222"/>
      <c r="QUX39" s="222"/>
      <c r="QUY39" s="222"/>
      <c r="QUZ39" s="222"/>
      <c r="QVA39" s="222"/>
      <c r="QVB39" s="222"/>
      <c r="QVC39" s="222"/>
      <c r="QVD39" s="222"/>
      <c r="QVE39" s="222"/>
      <c r="QVF39" s="222"/>
      <c r="QVG39" s="222"/>
      <c r="QVH39" s="222"/>
      <c r="QVI39" s="222"/>
      <c r="QVJ39" s="222"/>
      <c r="QVK39" s="222"/>
      <c r="QVL39" s="222"/>
      <c r="QVM39" s="222"/>
      <c r="QVN39" s="222"/>
      <c r="QVO39" s="222"/>
      <c r="QVP39" s="222"/>
      <c r="QVQ39" s="222"/>
      <c r="QVR39" s="222"/>
      <c r="QVS39" s="222"/>
      <c r="QVT39" s="222"/>
      <c r="QVU39" s="222"/>
      <c r="QVV39" s="222"/>
      <c r="QVW39" s="222"/>
      <c r="QVX39" s="222"/>
      <c r="QVY39" s="222"/>
      <c r="QVZ39" s="222"/>
      <c r="QWA39" s="222"/>
      <c r="QWB39" s="222"/>
      <c r="QWC39" s="222"/>
      <c r="QWD39" s="222"/>
      <c r="QWE39" s="222"/>
      <c r="QWF39" s="222"/>
      <c r="QWG39" s="222"/>
      <c r="QWH39" s="222"/>
      <c r="QWI39" s="222"/>
      <c r="QWJ39" s="222"/>
      <c r="QWK39" s="222"/>
      <c r="QWL39" s="222"/>
      <c r="QWM39" s="222"/>
      <c r="QWN39" s="222"/>
      <c r="QWO39" s="222"/>
      <c r="QWP39" s="222"/>
      <c r="QWQ39" s="222"/>
      <c r="QWR39" s="222"/>
      <c r="QWS39" s="222"/>
      <c r="QWT39" s="222"/>
      <c r="QWU39" s="222"/>
      <c r="QWV39" s="222"/>
      <c r="QWW39" s="222"/>
      <c r="QWX39" s="222"/>
      <c r="QWY39" s="222"/>
      <c r="QWZ39" s="222"/>
      <c r="QXA39" s="222"/>
      <c r="QXB39" s="222"/>
      <c r="QXC39" s="222"/>
      <c r="QXD39" s="222"/>
      <c r="QXE39" s="222"/>
      <c r="QXF39" s="222"/>
      <c r="QXG39" s="222"/>
      <c r="QXH39" s="222"/>
      <c r="QXI39" s="222"/>
      <c r="QXJ39" s="222"/>
      <c r="QXK39" s="222"/>
      <c r="QXL39" s="222"/>
      <c r="QXM39" s="222"/>
      <c r="QXN39" s="222"/>
      <c r="QXO39" s="222"/>
      <c r="QXP39" s="222"/>
      <c r="QXQ39" s="222"/>
      <c r="QXR39" s="222"/>
      <c r="QXS39" s="222"/>
      <c r="QXT39" s="222"/>
      <c r="QXU39" s="222"/>
      <c r="QXV39" s="222"/>
      <c r="QXW39" s="222"/>
      <c r="QXX39" s="222"/>
      <c r="QXY39" s="222"/>
      <c r="QXZ39" s="222"/>
      <c r="QYA39" s="222"/>
      <c r="QYB39" s="222"/>
      <c r="QYC39" s="222"/>
      <c r="QYD39" s="222"/>
      <c r="QYE39" s="222"/>
      <c r="QYF39" s="222"/>
      <c r="QYG39" s="222"/>
      <c r="QYH39" s="222"/>
      <c r="QYI39" s="222"/>
      <c r="QYJ39" s="222"/>
      <c r="QYK39" s="222"/>
      <c r="QYL39" s="222"/>
      <c r="QYM39" s="222"/>
      <c r="QYN39" s="222"/>
      <c r="QYO39" s="222"/>
      <c r="QYP39" s="222"/>
      <c r="QYQ39" s="222"/>
      <c r="QYR39" s="222"/>
      <c r="QYS39" s="222"/>
      <c r="QYT39" s="222"/>
      <c r="QYU39" s="222"/>
      <c r="QYV39" s="222"/>
      <c r="QYW39" s="222"/>
      <c r="QYX39" s="222"/>
      <c r="QYY39" s="222"/>
      <c r="QYZ39" s="222"/>
      <c r="QZA39" s="222"/>
      <c r="QZB39" s="222"/>
      <c r="QZC39" s="222"/>
      <c r="QZD39" s="222"/>
      <c r="QZE39" s="222"/>
      <c r="QZF39" s="222"/>
      <c r="QZG39" s="222"/>
      <c r="QZH39" s="222"/>
      <c r="QZI39" s="222"/>
      <c r="QZJ39" s="222"/>
      <c r="QZK39" s="222"/>
      <c r="QZL39" s="222"/>
      <c r="QZM39" s="222"/>
      <c r="QZN39" s="222"/>
      <c r="QZO39" s="222"/>
      <c r="QZP39" s="222"/>
      <c r="QZQ39" s="222"/>
      <c r="QZR39" s="222"/>
      <c r="QZS39" s="222"/>
      <c r="QZT39" s="222"/>
      <c r="QZU39" s="222"/>
      <c r="QZV39" s="222"/>
      <c r="QZW39" s="222"/>
      <c r="QZX39" s="222"/>
      <c r="QZY39" s="222"/>
      <c r="QZZ39" s="222"/>
      <c r="RAA39" s="222"/>
      <c r="RAB39" s="222"/>
      <c r="RAC39" s="222"/>
      <c r="RAD39" s="222"/>
      <c r="RAE39" s="222"/>
      <c r="RAF39" s="222"/>
      <c r="RAG39" s="222"/>
      <c r="RAH39" s="222"/>
      <c r="RAI39" s="222"/>
      <c r="RAJ39" s="222"/>
      <c r="RAK39" s="222"/>
      <c r="RAL39" s="222"/>
      <c r="RAM39" s="222"/>
      <c r="RAN39" s="222"/>
      <c r="RAO39" s="222"/>
      <c r="RAP39" s="222"/>
      <c r="RAQ39" s="222"/>
      <c r="RAR39" s="222"/>
      <c r="RAS39" s="222"/>
      <c r="RAT39" s="222"/>
      <c r="RAU39" s="222"/>
      <c r="RAV39" s="222"/>
      <c r="RAW39" s="222"/>
      <c r="RAX39" s="222"/>
      <c r="RAY39" s="222"/>
      <c r="RAZ39" s="222"/>
      <c r="RBA39" s="222"/>
      <c r="RBB39" s="222"/>
      <c r="RBC39" s="222"/>
      <c r="RBD39" s="222"/>
      <c r="RBE39" s="222"/>
      <c r="RBF39" s="222"/>
      <c r="RBG39" s="222"/>
      <c r="RBH39" s="222"/>
      <c r="RBI39" s="222"/>
      <c r="RBJ39" s="222"/>
      <c r="RBK39" s="222"/>
      <c r="RBL39" s="222"/>
      <c r="RBM39" s="222"/>
      <c r="RBN39" s="222"/>
      <c r="RBO39" s="222"/>
      <c r="RBP39" s="222"/>
      <c r="RBQ39" s="222"/>
      <c r="RBR39" s="222"/>
      <c r="RBS39" s="222"/>
      <c r="RBT39" s="222"/>
      <c r="RBU39" s="222"/>
      <c r="RBV39" s="222"/>
      <c r="RBW39" s="222"/>
      <c r="RBX39" s="222"/>
      <c r="RBY39" s="222"/>
      <c r="RBZ39" s="222"/>
      <c r="RCA39" s="222"/>
      <c r="RCB39" s="222"/>
      <c r="RCC39" s="222"/>
      <c r="RCD39" s="222"/>
      <c r="RCE39" s="222"/>
      <c r="RCF39" s="222"/>
      <c r="RCG39" s="222"/>
      <c r="RCH39" s="222"/>
      <c r="RCI39" s="222"/>
      <c r="RCJ39" s="222"/>
      <c r="RCK39" s="222"/>
      <c r="RCL39" s="222"/>
      <c r="RCM39" s="222"/>
      <c r="RCN39" s="222"/>
      <c r="RCO39" s="222"/>
      <c r="RCP39" s="222"/>
      <c r="RCQ39" s="222"/>
      <c r="RCR39" s="222"/>
      <c r="RCS39" s="222"/>
      <c r="RCT39" s="222"/>
      <c r="RCU39" s="222"/>
      <c r="RCV39" s="222"/>
      <c r="RCW39" s="222"/>
      <c r="RCX39" s="222"/>
      <c r="RCY39" s="222"/>
      <c r="RCZ39" s="222"/>
      <c r="RDA39" s="222"/>
      <c r="RDB39" s="222"/>
      <c r="RDC39" s="222"/>
      <c r="RDD39" s="222"/>
      <c r="RDE39" s="222"/>
      <c r="RDF39" s="222"/>
      <c r="RDG39" s="222"/>
      <c r="RDH39" s="222"/>
      <c r="RDI39" s="222"/>
      <c r="RDJ39" s="222"/>
      <c r="RDK39" s="222"/>
      <c r="RDL39" s="222"/>
      <c r="RDM39" s="222"/>
      <c r="RDN39" s="222"/>
      <c r="RDO39" s="222"/>
      <c r="RDP39" s="222"/>
      <c r="RDQ39" s="222"/>
      <c r="RDR39" s="222"/>
      <c r="RDS39" s="222"/>
      <c r="RDT39" s="222"/>
      <c r="RDU39" s="222"/>
      <c r="RDV39" s="222"/>
      <c r="RDW39" s="222"/>
      <c r="RDX39" s="222"/>
      <c r="RDY39" s="222"/>
      <c r="RDZ39" s="222"/>
      <c r="REA39" s="222"/>
      <c r="REB39" s="222"/>
      <c r="REC39" s="222"/>
      <c r="RED39" s="222"/>
      <c r="REE39" s="222"/>
      <c r="REF39" s="222"/>
      <c r="REG39" s="222"/>
      <c r="REH39" s="222"/>
      <c r="REI39" s="222"/>
      <c r="REJ39" s="222"/>
      <c r="REK39" s="222"/>
      <c r="REL39" s="222"/>
      <c r="REM39" s="222"/>
      <c r="REN39" s="222"/>
      <c r="REO39" s="222"/>
      <c r="REP39" s="222"/>
      <c r="REQ39" s="222"/>
      <c r="RER39" s="222"/>
      <c r="RES39" s="222"/>
      <c r="RET39" s="222"/>
      <c r="REU39" s="222"/>
      <c r="REV39" s="222"/>
      <c r="REW39" s="222"/>
      <c r="REX39" s="222"/>
      <c r="REY39" s="222"/>
      <c r="REZ39" s="222"/>
      <c r="RFA39" s="222"/>
      <c r="RFB39" s="222"/>
      <c r="RFC39" s="222"/>
      <c r="RFD39" s="222"/>
      <c r="RFE39" s="222"/>
      <c r="RFF39" s="222"/>
      <c r="RFG39" s="222"/>
      <c r="RFH39" s="222"/>
      <c r="RFI39" s="222"/>
      <c r="RFJ39" s="222"/>
      <c r="RFK39" s="222"/>
      <c r="RFL39" s="222"/>
      <c r="RFM39" s="222"/>
      <c r="RFN39" s="222"/>
      <c r="RFO39" s="222"/>
      <c r="RFP39" s="222"/>
      <c r="RFQ39" s="222"/>
      <c r="RFR39" s="222"/>
      <c r="RFS39" s="222"/>
      <c r="RFT39" s="222"/>
      <c r="RFU39" s="222"/>
      <c r="RFV39" s="222"/>
      <c r="RFW39" s="222"/>
      <c r="RFX39" s="222"/>
      <c r="RFY39" s="222"/>
      <c r="RFZ39" s="222"/>
      <c r="RGA39" s="222"/>
      <c r="RGB39" s="222"/>
      <c r="RGC39" s="222"/>
      <c r="RGD39" s="222"/>
      <c r="RGE39" s="222"/>
      <c r="RGF39" s="222"/>
      <c r="RGG39" s="222"/>
      <c r="RGH39" s="222"/>
      <c r="RGI39" s="222"/>
      <c r="RGJ39" s="222"/>
      <c r="RGK39" s="222"/>
      <c r="RGL39" s="222"/>
      <c r="RGM39" s="222"/>
      <c r="RGN39" s="222"/>
      <c r="RGO39" s="222"/>
      <c r="RGP39" s="222"/>
      <c r="RGQ39" s="222"/>
      <c r="RGR39" s="222"/>
      <c r="RGS39" s="222"/>
      <c r="RGT39" s="222"/>
      <c r="RGU39" s="222"/>
      <c r="RGV39" s="222"/>
      <c r="RGW39" s="222"/>
      <c r="RGX39" s="222"/>
      <c r="RGY39" s="222"/>
      <c r="RGZ39" s="222"/>
      <c r="RHA39" s="222"/>
      <c r="RHB39" s="222"/>
      <c r="RHC39" s="222"/>
      <c r="RHD39" s="222"/>
      <c r="RHE39" s="222"/>
      <c r="RHF39" s="222"/>
      <c r="RHG39" s="222"/>
      <c r="RHH39" s="222"/>
      <c r="RHI39" s="222"/>
      <c r="RHJ39" s="222"/>
      <c r="RHK39" s="222"/>
      <c r="RHL39" s="222"/>
      <c r="RHM39" s="222"/>
      <c r="RHN39" s="222"/>
      <c r="RHO39" s="222"/>
      <c r="RHP39" s="222"/>
      <c r="RHQ39" s="222"/>
      <c r="RHR39" s="222"/>
      <c r="RHS39" s="222"/>
      <c r="RHT39" s="222"/>
      <c r="RHU39" s="222"/>
      <c r="RHV39" s="222"/>
      <c r="RHW39" s="222"/>
      <c r="RHX39" s="222"/>
      <c r="RHY39" s="222"/>
      <c r="RHZ39" s="222"/>
      <c r="RIA39" s="222"/>
      <c r="RIB39" s="222"/>
      <c r="RIC39" s="222"/>
      <c r="RID39" s="222"/>
      <c r="RIE39" s="222"/>
      <c r="RIF39" s="222"/>
      <c r="RIG39" s="222"/>
      <c r="RIH39" s="222"/>
      <c r="RII39" s="222"/>
      <c r="RIJ39" s="222"/>
      <c r="RIK39" s="222"/>
      <c r="RIL39" s="222"/>
      <c r="RIM39" s="222"/>
      <c r="RIN39" s="222"/>
      <c r="RIO39" s="222"/>
      <c r="RIP39" s="222"/>
      <c r="RIQ39" s="222"/>
      <c r="RIR39" s="222"/>
      <c r="RIS39" s="222"/>
      <c r="RIT39" s="222"/>
      <c r="RIU39" s="222"/>
      <c r="RIV39" s="222"/>
      <c r="RIW39" s="222"/>
      <c r="RIX39" s="222"/>
      <c r="RIY39" s="222"/>
      <c r="RIZ39" s="222"/>
      <c r="RJA39" s="222"/>
      <c r="RJB39" s="222"/>
      <c r="RJC39" s="222"/>
      <c r="RJD39" s="222"/>
      <c r="RJE39" s="222"/>
      <c r="RJF39" s="222"/>
      <c r="RJG39" s="222"/>
      <c r="RJH39" s="222"/>
      <c r="RJI39" s="222"/>
      <c r="RJJ39" s="222"/>
      <c r="RJK39" s="222"/>
      <c r="RJL39" s="222"/>
      <c r="RJM39" s="222"/>
      <c r="RJN39" s="222"/>
      <c r="RJO39" s="222"/>
      <c r="RJP39" s="222"/>
      <c r="RJQ39" s="222"/>
      <c r="RJR39" s="222"/>
      <c r="RJS39" s="222"/>
      <c r="RJT39" s="222"/>
      <c r="RJU39" s="222"/>
      <c r="RJV39" s="222"/>
      <c r="RJW39" s="222"/>
      <c r="RJX39" s="222"/>
      <c r="RJY39" s="222"/>
      <c r="RJZ39" s="222"/>
      <c r="RKA39" s="222"/>
      <c r="RKB39" s="222"/>
      <c r="RKC39" s="222"/>
      <c r="RKD39" s="222"/>
      <c r="RKE39" s="222"/>
      <c r="RKF39" s="222"/>
      <c r="RKG39" s="222"/>
      <c r="RKH39" s="222"/>
      <c r="RKI39" s="222"/>
      <c r="RKJ39" s="222"/>
      <c r="RKK39" s="222"/>
      <c r="RKL39" s="222"/>
      <c r="RKM39" s="222"/>
      <c r="RKN39" s="222"/>
      <c r="RKO39" s="222"/>
      <c r="RKP39" s="222"/>
      <c r="RKQ39" s="222"/>
      <c r="RKR39" s="222"/>
      <c r="RKS39" s="222"/>
      <c r="RKT39" s="222"/>
      <c r="RKU39" s="222"/>
      <c r="RKV39" s="222"/>
      <c r="RKW39" s="222"/>
      <c r="RKX39" s="222"/>
      <c r="RKY39" s="222"/>
      <c r="RKZ39" s="222"/>
      <c r="RLA39" s="222"/>
      <c r="RLB39" s="222"/>
      <c r="RLC39" s="222"/>
      <c r="RLD39" s="222"/>
      <c r="RLE39" s="222"/>
      <c r="RLF39" s="222"/>
      <c r="RLG39" s="222"/>
      <c r="RLH39" s="222"/>
      <c r="RLI39" s="222"/>
      <c r="RLJ39" s="222"/>
      <c r="RLK39" s="222"/>
      <c r="RLL39" s="222"/>
      <c r="RLM39" s="222"/>
      <c r="RLN39" s="222"/>
      <c r="RLO39" s="222"/>
      <c r="RLP39" s="222"/>
      <c r="RLQ39" s="222"/>
      <c r="RLR39" s="222"/>
      <c r="RLS39" s="222"/>
      <c r="RLT39" s="222"/>
      <c r="RLU39" s="222"/>
      <c r="RLV39" s="222"/>
      <c r="RLW39" s="222"/>
      <c r="RLX39" s="222"/>
      <c r="RLY39" s="222"/>
      <c r="RLZ39" s="222"/>
      <c r="RMA39" s="222"/>
      <c r="RMB39" s="222"/>
      <c r="RMC39" s="222"/>
      <c r="RMD39" s="222"/>
      <c r="RME39" s="222"/>
      <c r="RMF39" s="222"/>
      <c r="RMG39" s="222"/>
      <c r="RMH39" s="222"/>
      <c r="RMI39" s="222"/>
      <c r="RMJ39" s="222"/>
      <c r="RMK39" s="222"/>
      <c r="RML39" s="222"/>
      <c r="RMM39" s="222"/>
      <c r="RMN39" s="222"/>
      <c r="RMO39" s="222"/>
      <c r="RMP39" s="222"/>
      <c r="RMQ39" s="222"/>
      <c r="RMR39" s="222"/>
      <c r="RMS39" s="222"/>
      <c r="RMT39" s="222"/>
      <c r="RMU39" s="222"/>
      <c r="RMV39" s="222"/>
      <c r="RMW39" s="222"/>
      <c r="RMX39" s="222"/>
      <c r="RMY39" s="222"/>
      <c r="RMZ39" s="222"/>
      <c r="RNA39" s="222"/>
      <c r="RNB39" s="222"/>
      <c r="RNC39" s="222"/>
      <c r="RND39" s="222"/>
      <c r="RNE39" s="222"/>
      <c r="RNF39" s="222"/>
      <c r="RNG39" s="222"/>
      <c r="RNH39" s="222"/>
      <c r="RNI39" s="222"/>
      <c r="RNJ39" s="222"/>
      <c r="RNK39" s="222"/>
      <c r="RNL39" s="222"/>
      <c r="RNM39" s="222"/>
      <c r="RNN39" s="222"/>
      <c r="RNO39" s="222"/>
      <c r="RNP39" s="222"/>
      <c r="RNQ39" s="222"/>
      <c r="RNR39" s="222"/>
      <c r="RNS39" s="222"/>
      <c r="RNT39" s="222"/>
      <c r="RNU39" s="222"/>
      <c r="RNV39" s="222"/>
      <c r="RNW39" s="222"/>
      <c r="RNX39" s="222"/>
      <c r="RNY39" s="222"/>
      <c r="RNZ39" s="222"/>
      <c r="ROA39" s="222"/>
      <c r="ROB39" s="222"/>
      <c r="ROC39" s="222"/>
      <c r="ROD39" s="222"/>
      <c r="ROE39" s="222"/>
      <c r="ROF39" s="222"/>
      <c r="ROG39" s="222"/>
      <c r="ROH39" s="222"/>
      <c r="ROI39" s="222"/>
      <c r="ROJ39" s="222"/>
      <c r="ROK39" s="222"/>
      <c r="ROL39" s="222"/>
      <c r="ROM39" s="222"/>
      <c r="RON39" s="222"/>
      <c r="ROO39" s="222"/>
      <c r="ROP39" s="222"/>
      <c r="ROQ39" s="222"/>
      <c r="ROR39" s="222"/>
      <c r="ROS39" s="222"/>
      <c r="ROT39" s="222"/>
      <c r="ROU39" s="222"/>
      <c r="ROV39" s="222"/>
      <c r="ROW39" s="222"/>
      <c r="ROX39" s="222"/>
      <c r="ROY39" s="222"/>
      <c r="ROZ39" s="222"/>
      <c r="RPA39" s="222"/>
      <c r="RPB39" s="222"/>
      <c r="RPC39" s="222"/>
      <c r="RPD39" s="222"/>
      <c r="RPE39" s="222"/>
      <c r="RPF39" s="222"/>
      <c r="RPG39" s="222"/>
      <c r="RPH39" s="222"/>
      <c r="RPI39" s="222"/>
      <c r="RPJ39" s="222"/>
      <c r="RPK39" s="222"/>
      <c r="RPL39" s="222"/>
      <c r="RPM39" s="222"/>
      <c r="RPN39" s="222"/>
      <c r="RPO39" s="222"/>
      <c r="RPP39" s="222"/>
      <c r="RPQ39" s="222"/>
      <c r="RPR39" s="222"/>
      <c r="RPS39" s="222"/>
      <c r="RPT39" s="222"/>
      <c r="RPU39" s="222"/>
      <c r="RPV39" s="222"/>
      <c r="RPW39" s="222"/>
      <c r="RPX39" s="222"/>
      <c r="RPY39" s="222"/>
      <c r="RPZ39" s="222"/>
      <c r="RQA39" s="222"/>
      <c r="RQB39" s="222"/>
      <c r="RQC39" s="222"/>
      <c r="RQD39" s="222"/>
      <c r="RQE39" s="222"/>
      <c r="RQF39" s="222"/>
      <c r="RQG39" s="222"/>
      <c r="RQH39" s="222"/>
      <c r="RQI39" s="222"/>
      <c r="RQJ39" s="222"/>
      <c r="RQK39" s="222"/>
      <c r="RQL39" s="222"/>
      <c r="RQM39" s="222"/>
      <c r="RQN39" s="222"/>
      <c r="RQO39" s="222"/>
      <c r="RQP39" s="222"/>
      <c r="RQQ39" s="222"/>
      <c r="RQR39" s="222"/>
      <c r="RQS39" s="222"/>
      <c r="RQT39" s="222"/>
      <c r="RQU39" s="222"/>
      <c r="RQV39" s="222"/>
      <c r="RQW39" s="222"/>
      <c r="RQX39" s="222"/>
      <c r="RQY39" s="222"/>
      <c r="RQZ39" s="222"/>
      <c r="RRA39" s="222"/>
      <c r="RRB39" s="222"/>
      <c r="RRC39" s="222"/>
      <c r="RRD39" s="222"/>
      <c r="RRE39" s="222"/>
      <c r="RRF39" s="222"/>
      <c r="RRG39" s="222"/>
      <c r="RRH39" s="222"/>
      <c r="RRI39" s="222"/>
      <c r="RRJ39" s="222"/>
      <c r="RRK39" s="222"/>
      <c r="RRL39" s="222"/>
      <c r="RRM39" s="222"/>
      <c r="RRN39" s="222"/>
      <c r="RRO39" s="222"/>
      <c r="RRP39" s="222"/>
      <c r="RRQ39" s="222"/>
      <c r="RRR39" s="222"/>
      <c r="RRS39" s="222"/>
      <c r="RRT39" s="222"/>
      <c r="RRU39" s="222"/>
      <c r="RRV39" s="222"/>
      <c r="RRW39" s="222"/>
      <c r="RRX39" s="222"/>
      <c r="RRY39" s="222"/>
      <c r="RRZ39" s="222"/>
      <c r="RSA39" s="222"/>
      <c r="RSB39" s="222"/>
      <c r="RSC39" s="222"/>
      <c r="RSD39" s="222"/>
      <c r="RSE39" s="222"/>
      <c r="RSF39" s="222"/>
      <c r="RSG39" s="222"/>
      <c r="RSH39" s="222"/>
      <c r="RSI39" s="222"/>
      <c r="RSJ39" s="222"/>
      <c r="RSK39" s="222"/>
      <c r="RSL39" s="222"/>
      <c r="RSM39" s="222"/>
      <c r="RSN39" s="222"/>
      <c r="RSO39" s="222"/>
      <c r="RSP39" s="222"/>
      <c r="RSQ39" s="222"/>
      <c r="RSR39" s="222"/>
      <c r="RSS39" s="222"/>
      <c r="RST39" s="222"/>
      <c r="RSU39" s="222"/>
      <c r="RSV39" s="222"/>
      <c r="RSW39" s="222"/>
      <c r="RSX39" s="222"/>
      <c r="RSY39" s="222"/>
      <c r="RSZ39" s="222"/>
      <c r="RTA39" s="222"/>
      <c r="RTB39" s="222"/>
      <c r="RTC39" s="222"/>
      <c r="RTD39" s="222"/>
      <c r="RTE39" s="222"/>
      <c r="RTF39" s="222"/>
      <c r="RTG39" s="222"/>
      <c r="RTH39" s="222"/>
      <c r="RTI39" s="222"/>
      <c r="RTJ39" s="222"/>
      <c r="RTK39" s="222"/>
      <c r="RTL39" s="222"/>
      <c r="RTM39" s="222"/>
      <c r="RTN39" s="222"/>
      <c r="RTO39" s="222"/>
      <c r="RTP39" s="222"/>
      <c r="RTQ39" s="222"/>
      <c r="RTR39" s="222"/>
      <c r="RTS39" s="222"/>
      <c r="RTT39" s="222"/>
      <c r="RTU39" s="222"/>
      <c r="RTV39" s="222"/>
      <c r="RTW39" s="222"/>
      <c r="RTX39" s="222"/>
      <c r="RTY39" s="222"/>
      <c r="RTZ39" s="222"/>
      <c r="RUA39" s="222"/>
      <c r="RUB39" s="222"/>
      <c r="RUC39" s="222"/>
      <c r="RUD39" s="222"/>
      <c r="RUE39" s="222"/>
      <c r="RUF39" s="222"/>
      <c r="RUG39" s="222"/>
      <c r="RUH39" s="222"/>
      <c r="RUI39" s="222"/>
      <c r="RUJ39" s="222"/>
      <c r="RUK39" s="222"/>
      <c r="RUL39" s="222"/>
      <c r="RUM39" s="222"/>
      <c r="RUN39" s="222"/>
      <c r="RUO39" s="222"/>
      <c r="RUP39" s="222"/>
      <c r="RUQ39" s="222"/>
      <c r="RUR39" s="222"/>
      <c r="RUS39" s="222"/>
      <c r="RUT39" s="222"/>
      <c r="RUU39" s="222"/>
      <c r="RUV39" s="222"/>
      <c r="RUW39" s="222"/>
      <c r="RUX39" s="222"/>
      <c r="RUY39" s="222"/>
      <c r="RUZ39" s="222"/>
      <c r="RVA39" s="222"/>
      <c r="RVB39" s="222"/>
      <c r="RVC39" s="222"/>
      <c r="RVD39" s="222"/>
      <c r="RVE39" s="222"/>
      <c r="RVF39" s="222"/>
      <c r="RVG39" s="222"/>
      <c r="RVH39" s="222"/>
      <c r="RVI39" s="222"/>
      <c r="RVJ39" s="222"/>
      <c r="RVK39" s="222"/>
      <c r="RVL39" s="222"/>
      <c r="RVM39" s="222"/>
      <c r="RVN39" s="222"/>
      <c r="RVO39" s="222"/>
      <c r="RVP39" s="222"/>
      <c r="RVQ39" s="222"/>
      <c r="RVR39" s="222"/>
      <c r="RVS39" s="222"/>
      <c r="RVT39" s="222"/>
      <c r="RVU39" s="222"/>
      <c r="RVV39" s="222"/>
      <c r="RVW39" s="222"/>
      <c r="RVX39" s="222"/>
      <c r="RVY39" s="222"/>
      <c r="RVZ39" s="222"/>
      <c r="RWA39" s="222"/>
      <c r="RWB39" s="222"/>
      <c r="RWC39" s="222"/>
      <c r="RWD39" s="222"/>
      <c r="RWE39" s="222"/>
      <c r="RWF39" s="222"/>
      <c r="RWG39" s="222"/>
      <c r="RWH39" s="222"/>
      <c r="RWI39" s="222"/>
      <c r="RWJ39" s="222"/>
      <c r="RWK39" s="222"/>
      <c r="RWL39" s="222"/>
      <c r="RWM39" s="222"/>
      <c r="RWN39" s="222"/>
      <c r="RWO39" s="222"/>
      <c r="RWP39" s="222"/>
      <c r="RWQ39" s="222"/>
      <c r="RWR39" s="222"/>
      <c r="RWS39" s="222"/>
      <c r="RWT39" s="222"/>
      <c r="RWU39" s="222"/>
      <c r="RWV39" s="222"/>
      <c r="RWW39" s="222"/>
      <c r="RWX39" s="222"/>
      <c r="RWY39" s="222"/>
      <c r="RWZ39" s="222"/>
      <c r="RXA39" s="222"/>
      <c r="RXB39" s="222"/>
      <c r="RXC39" s="222"/>
      <c r="RXD39" s="222"/>
      <c r="RXE39" s="222"/>
      <c r="RXF39" s="222"/>
      <c r="RXG39" s="222"/>
      <c r="RXH39" s="222"/>
      <c r="RXI39" s="222"/>
      <c r="RXJ39" s="222"/>
      <c r="RXK39" s="222"/>
      <c r="RXL39" s="222"/>
      <c r="RXM39" s="222"/>
      <c r="RXN39" s="222"/>
      <c r="RXO39" s="222"/>
      <c r="RXP39" s="222"/>
      <c r="RXQ39" s="222"/>
      <c r="RXR39" s="222"/>
      <c r="RXS39" s="222"/>
      <c r="RXT39" s="222"/>
      <c r="RXU39" s="222"/>
      <c r="RXV39" s="222"/>
      <c r="RXW39" s="222"/>
      <c r="RXX39" s="222"/>
      <c r="RXY39" s="222"/>
      <c r="RXZ39" s="222"/>
      <c r="RYA39" s="222"/>
      <c r="RYB39" s="222"/>
      <c r="RYC39" s="222"/>
      <c r="RYD39" s="222"/>
      <c r="RYE39" s="222"/>
      <c r="RYF39" s="222"/>
      <c r="RYG39" s="222"/>
      <c r="RYH39" s="222"/>
      <c r="RYI39" s="222"/>
      <c r="RYJ39" s="222"/>
      <c r="RYK39" s="222"/>
      <c r="RYL39" s="222"/>
      <c r="RYM39" s="222"/>
      <c r="RYN39" s="222"/>
      <c r="RYO39" s="222"/>
      <c r="RYP39" s="222"/>
      <c r="RYQ39" s="222"/>
      <c r="RYR39" s="222"/>
      <c r="RYS39" s="222"/>
      <c r="RYT39" s="222"/>
      <c r="RYU39" s="222"/>
      <c r="RYV39" s="222"/>
      <c r="RYW39" s="222"/>
      <c r="RYX39" s="222"/>
      <c r="RYY39" s="222"/>
      <c r="RYZ39" s="222"/>
      <c r="RZA39" s="222"/>
      <c r="RZB39" s="222"/>
      <c r="RZC39" s="222"/>
      <c r="RZD39" s="222"/>
      <c r="RZE39" s="222"/>
      <c r="RZF39" s="222"/>
      <c r="RZG39" s="222"/>
      <c r="RZH39" s="222"/>
      <c r="RZI39" s="222"/>
      <c r="RZJ39" s="222"/>
      <c r="RZK39" s="222"/>
      <c r="RZL39" s="222"/>
      <c r="RZM39" s="222"/>
      <c r="RZN39" s="222"/>
      <c r="RZO39" s="222"/>
      <c r="RZP39" s="222"/>
      <c r="RZQ39" s="222"/>
      <c r="RZR39" s="222"/>
      <c r="RZS39" s="222"/>
      <c r="RZT39" s="222"/>
      <c r="RZU39" s="222"/>
      <c r="RZV39" s="222"/>
      <c r="RZW39" s="222"/>
      <c r="RZX39" s="222"/>
      <c r="RZY39" s="222"/>
      <c r="RZZ39" s="222"/>
      <c r="SAA39" s="222"/>
      <c r="SAB39" s="222"/>
      <c r="SAC39" s="222"/>
      <c r="SAD39" s="222"/>
      <c r="SAE39" s="222"/>
      <c r="SAF39" s="222"/>
      <c r="SAG39" s="222"/>
      <c r="SAH39" s="222"/>
      <c r="SAI39" s="222"/>
      <c r="SAJ39" s="222"/>
      <c r="SAK39" s="222"/>
      <c r="SAL39" s="222"/>
      <c r="SAM39" s="222"/>
      <c r="SAN39" s="222"/>
      <c r="SAO39" s="222"/>
      <c r="SAP39" s="222"/>
      <c r="SAQ39" s="222"/>
      <c r="SAR39" s="222"/>
      <c r="SAS39" s="222"/>
      <c r="SAT39" s="222"/>
      <c r="SAU39" s="222"/>
      <c r="SAV39" s="222"/>
      <c r="SAW39" s="222"/>
      <c r="SAX39" s="222"/>
      <c r="SAY39" s="222"/>
      <c r="SAZ39" s="222"/>
      <c r="SBA39" s="222"/>
      <c r="SBB39" s="222"/>
      <c r="SBC39" s="222"/>
      <c r="SBD39" s="222"/>
      <c r="SBE39" s="222"/>
      <c r="SBF39" s="222"/>
      <c r="SBG39" s="222"/>
      <c r="SBH39" s="222"/>
      <c r="SBI39" s="222"/>
      <c r="SBJ39" s="222"/>
      <c r="SBK39" s="222"/>
      <c r="SBL39" s="222"/>
      <c r="SBM39" s="222"/>
      <c r="SBN39" s="222"/>
      <c r="SBO39" s="222"/>
      <c r="SBP39" s="222"/>
      <c r="SBQ39" s="222"/>
      <c r="SBR39" s="222"/>
      <c r="SBS39" s="222"/>
      <c r="SBT39" s="222"/>
      <c r="SBU39" s="222"/>
      <c r="SBV39" s="222"/>
      <c r="SBW39" s="222"/>
      <c r="SBX39" s="222"/>
      <c r="SBY39" s="222"/>
      <c r="SBZ39" s="222"/>
      <c r="SCA39" s="222"/>
      <c r="SCB39" s="222"/>
      <c r="SCC39" s="222"/>
      <c r="SCD39" s="222"/>
      <c r="SCE39" s="222"/>
      <c r="SCF39" s="222"/>
      <c r="SCG39" s="222"/>
      <c r="SCH39" s="222"/>
      <c r="SCI39" s="222"/>
      <c r="SCJ39" s="222"/>
      <c r="SCK39" s="222"/>
      <c r="SCL39" s="222"/>
      <c r="SCM39" s="222"/>
      <c r="SCN39" s="222"/>
      <c r="SCO39" s="222"/>
      <c r="SCP39" s="222"/>
      <c r="SCQ39" s="222"/>
      <c r="SCR39" s="222"/>
      <c r="SCS39" s="222"/>
      <c r="SCT39" s="222"/>
      <c r="SCU39" s="222"/>
      <c r="SCV39" s="222"/>
      <c r="SCW39" s="222"/>
      <c r="SCX39" s="222"/>
      <c r="SCY39" s="222"/>
      <c r="SCZ39" s="222"/>
      <c r="SDA39" s="222"/>
      <c r="SDB39" s="222"/>
      <c r="SDC39" s="222"/>
      <c r="SDD39" s="222"/>
      <c r="SDE39" s="222"/>
      <c r="SDF39" s="222"/>
      <c r="SDG39" s="222"/>
      <c r="SDH39" s="222"/>
      <c r="SDI39" s="222"/>
      <c r="SDJ39" s="222"/>
      <c r="SDK39" s="222"/>
      <c r="SDL39" s="222"/>
      <c r="SDM39" s="222"/>
      <c r="SDN39" s="222"/>
      <c r="SDO39" s="222"/>
      <c r="SDP39" s="222"/>
      <c r="SDQ39" s="222"/>
      <c r="SDR39" s="222"/>
      <c r="SDS39" s="222"/>
      <c r="SDT39" s="222"/>
      <c r="SDU39" s="222"/>
      <c r="SDV39" s="222"/>
      <c r="SDW39" s="222"/>
      <c r="SDX39" s="222"/>
      <c r="SDY39" s="222"/>
      <c r="SDZ39" s="222"/>
      <c r="SEA39" s="222"/>
      <c r="SEB39" s="222"/>
      <c r="SEC39" s="222"/>
      <c r="SED39" s="222"/>
      <c r="SEE39" s="222"/>
      <c r="SEF39" s="222"/>
      <c r="SEG39" s="222"/>
      <c r="SEH39" s="222"/>
      <c r="SEI39" s="222"/>
      <c r="SEJ39" s="222"/>
      <c r="SEK39" s="222"/>
      <c r="SEL39" s="222"/>
      <c r="SEM39" s="222"/>
      <c r="SEN39" s="222"/>
      <c r="SEO39" s="222"/>
      <c r="SEP39" s="222"/>
      <c r="SEQ39" s="222"/>
      <c r="SER39" s="222"/>
      <c r="SES39" s="222"/>
      <c r="SET39" s="222"/>
      <c r="SEU39" s="222"/>
      <c r="SEV39" s="222"/>
      <c r="SEW39" s="222"/>
      <c r="SEX39" s="222"/>
      <c r="SEY39" s="222"/>
      <c r="SEZ39" s="222"/>
      <c r="SFA39" s="222"/>
      <c r="SFB39" s="222"/>
      <c r="SFC39" s="222"/>
      <c r="SFD39" s="222"/>
      <c r="SFE39" s="222"/>
      <c r="SFF39" s="222"/>
      <c r="SFG39" s="222"/>
      <c r="SFH39" s="222"/>
      <c r="SFI39" s="222"/>
      <c r="SFJ39" s="222"/>
      <c r="SFK39" s="222"/>
      <c r="SFL39" s="222"/>
      <c r="SFM39" s="222"/>
      <c r="SFN39" s="222"/>
      <c r="SFO39" s="222"/>
      <c r="SFP39" s="222"/>
      <c r="SFQ39" s="222"/>
      <c r="SFR39" s="222"/>
      <c r="SFS39" s="222"/>
      <c r="SFT39" s="222"/>
      <c r="SFU39" s="222"/>
      <c r="SFV39" s="222"/>
      <c r="SFW39" s="222"/>
      <c r="SFX39" s="222"/>
      <c r="SFY39" s="222"/>
      <c r="SFZ39" s="222"/>
      <c r="SGA39" s="222"/>
      <c r="SGB39" s="222"/>
      <c r="SGC39" s="222"/>
      <c r="SGD39" s="222"/>
      <c r="SGE39" s="222"/>
      <c r="SGF39" s="222"/>
      <c r="SGG39" s="222"/>
      <c r="SGH39" s="222"/>
      <c r="SGI39" s="222"/>
      <c r="SGJ39" s="222"/>
      <c r="SGK39" s="222"/>
      <c r="SGL39" s="222"/>
      <c r="SGM39" s="222"/>
      <c r="SGN39" s="222"/>
      <c r="SGO39" s="222"/>
      <c r="SGP39" s="222"/>
      <c r="SGQ39" s="222"/>
      <c r="SGR39" s="222"/>
      <c r="SGS39" s="222"/>
      <c r="SGT39" s="222"/>
      <c r="SGU39" s="222"/>
      <c r="SGV39" s="222"/>
      <c r="SGW39" s="222"/>
      <c r="SGX39" s="222"/>
      <c r="SGY39" s="222"/>
      <c r="SGZ39" s="222"/>
      <c r="SHA39" s="222"/>
      <c r="SHB39" s="222"/>
      <c r="SHC39" s="222"/>
      <c r="SHD39" s="222"/>
      <c r="SHE39" s="222"/>
      <c r="SHF39" s="222"/>
      <c r="SHG39" s="222"/>
      <c r="SHH39" s="222"/>
      <c r="SHI39" s="222"/>
      <c r="SHJ39" s="222"/>
      <c r="SHK39" s="222"/>
      <c r="SHL39" s="222"/>
      <c r="SHM39" s="222"/>
      <c r="SHN39" s="222"/>
      <c r="SHO39" s="222"/>
      <c r="SHP39" s="222"/>
      <c r="SHQ39" s="222"/>
      <c r="SHR39" s="222"/>
      <c r="SHS39" s="222"/>
      <c r="SHT39" s="222"/>
      <c r="SHU39" s="222"/>
      <c r="SHV39" s="222"/>
      <c r="SHW39" s="222"/>
      <c r="SHX39" s="222"/>
      <c r="SHY39" s="222"/>
      <c r="SHZ39" s="222"/>
      <c r="SIA39" s="222"/>
      <c r="SIB39" s="222"/>
      <c r="SIC39" s="222"/>
      <c r="SID39" s="222"/>
      <c r="SIE39" s="222"/>
      <c r="SIF39" s="222"/>
      <c r="SIG39" s="222"/>
      <c r="SIH39" s="222"/>
      <c r="SII39" s="222"/>
      <c r="SIJ39" s="222"/>
      <c r="SIK39" s="222"/>
      <c r="SIL39" s="222"/>
      <c r="SIM39" s="222"/>
      <c r="SIN39" s="222"/>
      <c r="SIO39" s="222"/>
      <c r="SIP39" s="222"/>
      <c r="SIQ39" s="222"/>
      <c r="SIR39" s="222"/>
      <c r="SIS39" s="222"/>
      <c r="SIT39" s="222"/>
      <c r="SIU39" s="222"/>
      <c r="SIV39" s="222"/>
      <c r="SIW39" s="222"/>
      <c r="SIX39" s="222"/>
      <c r="SIY39" s="222"/>
      <c r="SIZ39" s="222"/>
      <c r="SJA39" s="222"/>
      <c r="SJB39" s="222"/>
      <c r="SJC39" s="222"/>
      <c r="SJD39" s="222"/>
      <c r="SJE39" s="222"/>
      <c r="SJF39" s="222"/>
      <c r="SJG39" s="222"/>
      <c r="SJH39" s="222"/>
      <c r="SJI39" s="222"/>
      <c r="SJJ39" s="222"/>
      <c r="SJK39" s="222"/>
      <c r="SJL39" s="222"/>
      <c r="SJM39" s="222"/>
      <c r="SJN39" s="222"/>
      <c r="SJO39" s="222"/>
      <c r="SJP39" s="222"/>
      <c r="SJQ39" s="222"/>
      <c r="SJR39" s="222"/>
      <c r="SJS39" s="222"/>
      <c r="SJT39" s="222"/>
      <c r="SJU39" s="222"/>
      <c r="SJV39" s="222"/>
      <c r="SJW39" s="222"/>
      <c r="SJX39" s="222"/>
      <c r="SJY39" s="222"/>
      <c r="SJZ39" s="222"/>
      <c r="SKA39" s="222"/>
      <c r="SKB39" s="222"/>
      <c r="SKC39" s="222"/>
      <c r="SKD39" s="222"/>
      <c r="SKE39" s="222"/>
      <c r="SKF39" s="222"/>
      <c r="SKG39" s="222"/>
      <c r="SKH39" s="222"/>
      <c r="SKI39" s="222"/>
      <c r="SKJ39" s="222"/>
      <c r="SKK39" s="222"/>
      <c r="SKL39" s="222"/>
      <c r="SKM39" s="222"/>
      <c r="SKN39" s="222"/>
      <c r="SKO39" s="222"/>
      <c r="SKP39" s="222"/>
      <c r="SKQ39" s="222"/>
      <c r="SKR39" s="222"/>
      <c r="SKS39" s="222"/>
      <c r="SKT39" s="222"/>
      <c r="SKU39" s="222"/>
      <c r="SKV39" s="222"/>
      <c r="SKW39" s="222"/>
      <c r="SKX39" s="222"/>
      <c r="SKY39" s="222"/>
      <c r="SKZ39" s="222"/>
      <c r="SLA39" s="222"/>
      <c r="SLB39" s="222"/>
      <c r="SLC39" s="222"/>
      <c r="SLD39" s="222"/>
      <c r="SLE39" s="222"/>
      <c r="SLF39" s="222"/>
      <c r="SLG39" s="222"/>
      <c r="SLH39" s="222"/>
      <c r="SLI39" s="222"/>
      <c r="SLJ39" s="222"/>
      <c r="SLK39" s="222"/>
      <c r="SLL39" s="222"/>
      <c r="SLM39" s="222"/>
      <c r="SLN39" s="222"/>
      <c r="SLO39" s="222"/>
      <c r="SLP39" s="222"/>
      <c r="SLQ39" s="222"/>
      <c r="SLR39" s="222"/>
      <c r="SLS39" s="222"/>
      <c r="SLT39" s="222"/>
      <c r="SLU39" s="222"/>
      <c r="SLV39" s="222"/>
      <c r="SLW39" s="222"/>
      <c r="SLX39" s="222"/>
      <c r="SLY39" s="222"/>
      <c r="SLZ39" s="222"/>
      <c r="SMA39" s="222"/>
      <c r="SMB39" s="222"/>
      <c r="SMC39" s="222"/>
      <c r="SMD39" s="222"/>
      <c r="SME39" s="222"/>
      <c r="SMF39" s="222"/>
      <c r="SMG39" s="222"/>
      <c r="SMH39" s="222"/>
      <c r="SMI39" s="222"/>
      <c r="SMJ39" s="222"/>
      <c r="SMK39" s="222"/>
      <c r="SML39" s="222"/>
      <c r="SMM39" s="222"/>
      <c r="SMN39" s="222"/>
      <c r="SMO39" s="222"/>
      <c r="SMP39" s="222"/>
      <c r="SMQ39" s="222"/>
      <c r="SMR39" s="222"/>
      <c r="SMS39" s="222"/>
      <c r="SMT39" s="222"/>
      <c r="SMU39" s="222"/>
      <c r="SMV39" s="222"/>
      <c r="SMW39" s="222"/>
      <c r="SMX39" s="222"/>
      <c r="SMY39" s="222"/>
      <c r="SMZ39" s="222"/>
      <c r="SNA39" s="222"/>
      <c r="SNB39" s="222"/>
      <c r="SNC39" s="222"/>
      <c r="SND39" s="222"/>
      <c r="SNE39" s="222"/>
      <c r="SNF39" s="222"/>
      <c r="SNG39" s="222"/>
      <c r="SNH39" s="222"/>
      <c r="SNI39" s="222"/>
      <c r="SNJ39" s="222"/>
      <c r="SNK39" s="222"/>
      <c r="SNL39" s="222"/>
      <c r="SNM39" s="222"/>
      <c r="SNN39" s="222"/>
      <c r="SNO39" s="222"/>
      <c r="SNP39" s="222"/>
      <c r="SNQ39" s="222"/>
      <c r="SNR39" s="222"/>
      <c r="SNS39" s="222"/>
      <c r="SNT39" s="222"/>
      <c r="SNU39" s="222"/>
      <c r="SNV39" s="222"/>
      <c r="SNW39" s="222"/>
      <c r="SNX39" s="222"/>
      <c r="SNY39" s="222"/>
      <c r="SNZ39" s="222"/>
      <c r="SOA39" s="222"/>
      <c r="SOB39" s="222"/>
      <c r="SOC39" s="222"/>
      <c r="SOD39" s="222"/>
      <c r="SOE39" s="222"/>
      <c r="SOF39" s="222"/>
      <c r="SOG39" s="222"/>
      <c r="SOH39" s="222"/>
      <c r="SOI39" s="222"/>
      <c r="SOJ39" s="222"/>
      <c r="SOK39" s="222"/>
      <c r="SOL39" s="222"/>
      <c r="SOM39" s="222"/>
      <c r="SON39" s="222"/>
      <c r="SOO39" s="222"/>
      <c r="SOP39" s="222"/>
      <c r="SOQ39" s="222"/>
      <c r="SOR39" s="222"/>
      <c r="SOS39" s="222"/>
      <c r="SOT39" s="222"/>
      <c r="SOU39" s="222"/>
      <c r="SOV39" s="222"/>
      <c r="SOW39" s="222"/>
      <c r="SOX39" s="222"/>
      <c r="SOY39" s="222"/>
      <c r="SOZ39" s="222"/>
      <c r="SPA39" s="222"/>
      <c r="SPB39" s="222"/>
      <c r="SPC39" s="222"/>
      <c r="SPD39" s="222"/>
      <c r="SPE39" s="222"/>
      <c r="SPF39" s="222"/>
      <c r="SPG39" s="222"/>
      <c r="SPH39" s="222"/>
      <c r="SPI39" s="222"/>
      <c r="SPJ39" s="222"/>
      <c r="SPK39" s="222"/>
      <c r="SPL39" s="222"/>
      <c r="SPM39" s="222"/>
      <c r="SPN39" s="222"/>
      <c r="SPO39" s="222"/>
      <c r="SPP39" s="222"/>
      <c r="SPQ39" s="222"/>
      <c r="SPR39" s="222"/>
      <c r="SPS39" s="222"/>
      <c r="SPT39" s="222"/>
      <c r="SPU39" s="222"/>
      <c r="SPV39" s="222"/>
      <c r="SPW39" s="222"/>
      <c r="SPX39" s="222"/>
      <c r="SPY39" s="222"/>
      <c r="SPZ39" s="222"/>
      <c r="SQA39" s="222"/>
      <c r="SQB39" s="222"/>
      <c r="SQC39" s="222"/>
      <c r="SQD39" s="222"/>
      <c r="SQE39" s="222"/>
      <c r="SQF39" s="222"/>
      <c r="SQG39" s="222"/>
      <c r="SQH39" s="222"/>
      <c r="SQI39" s="222"/>
      <c r="SQJ39" s="222"/>
      <c r="SQK39" s="222"/>
      <c r="SQL39" s="222"/>
      <c r="SQM39" s="222"/>
      <c r="SQN39" s="222"/>
      <c r="SQO39" s="222"/>
      <c r="SQP39" s="222"/>
      <c r="SQQ39" s="222"/>
      <c r="SQR39" s="222"/>
      <c r="SQS39" s="222"/>
      <c r="SQT39" s="222"/>
      <c r="SQU39" s="222"/>
      <c r="SQV39" s="222"/>
      <c r="SQW39" s="222"/>
      <c r="SQX39" s="222"/>
      <c r="SQY39" s="222"/>
      <c r="SQZ39" s="222"/>
      <c r="SRA39" s="222"/>
      <c r="SRB39" s="222"/>
      <c r="SRC39" s="222"/>
      <c r="SRD39" s="222"/>
      <c r="SRE39" s="222"/>
      <c r="SRF39" s="222"/>
      <c r="SRG39" s="222"/>
      <c r="SRH39" s="222"/>
      <c r="SRI39" s="222"/>
      <c r="SRJ39" s="222"/>
      <c r="SRK39" s="222"/>
      <c r="SRL39" s="222"/>
      <c r="SRM39" s="222"/>
      <c r="SRN39" s="222"/>
      <c r="SRO39" s="222"/>
      <c r="SRP39" s="222"/>
      <c r="SRQ39" s="222"/>
      <c r="SRR39" s="222"/>
      <c r="SRS39" s="222"/>
      <c r="SRT39" s="222"/>
      <c r="SRU39" s="222"/>
      <c r="SRV39" s="222"/>
      <c r="SRW39" s="222"/>
      <c r="SRX39" s="222"/>
      <c r="SRY39" s="222"/>
      <c r="SRZ39" s="222"/>
      <c r="SSA39" s="222"/>
      <c r="SSB39" s="222"/>
      <c r="SSC39" s="222"/>
      <c r="SSD39" s="222"/>
      <c r="SSE39" s="222"/>
      <c r="SSF39" s="222"/>
      <c r="SSG39" s="222"/>
      <c r="SSH39" s="222"/>
      <c r="SSI39" s="222"/>
      <c r="SSJ39" s="222"/>
      <c r="SSK39" s="222"/>
      <c r="SSL39" s="222"/>
      <c r="SSM39" s="222"/>
      <c r="SSN39" s="222"/>
      <c r="SSO39" s="222"/>
      <c r="SSP39" s="222"/>
      <c r="SSQ39" s="222"/>
      <c r="SSR39" s="222"/>
      <c r="SSS39" s="222"/>
      <c r="SST39" s="222"/>
      <c r="SSU39" s="222"/>
      <c r="SSV39" s="222"/>
      <c r="SSW39" s="222"/>
      <c r="SSX39" s="222"/>
      <c r="SSY39" s="222"/>
      <c r="SSZ39" s="222"/>
      <c r="STA39" s="222"/>
      <c r="STB39" s="222"/>
      <c r="STC39" s="222"/>
      <c r="STD39" s="222"/>
      <c r="STE39" s="222"/>
      <c r="STF39" s="222"/>
      <c r="STG39" s="222"/>
      <c r="STH39" s="222"/>
      <c r="STI39" s="222"/>
      <c r="STJ39" s="222"/>
      <c r="STK39" s="222"/>
      <c r="STL39" s="222"/>
      <c r="STM39" s="222"/>
      <c r="STN39" s="222"/>
      <c r="STO39" s="222"/>
      <c r="STP39" s="222"/>
      <c r="STQ39" s="222"/>
      <c r="STR39" s="222"/>
      <c r="STS39" s="222"/>
      <c r="STT39" s="222"/>
      <c r="STU39" s="222"/>
      <c r="STV39" s="222"/>
      <c r="STW39" s="222"/>
      <c r="STX39" s="222"/>
      <c r="STY39" s="222"/>
      <c r="STZ39" s="222"/>
      <c r="SUA39" s="222"/>
      <c r="SUB39" s="222"/>
      <c r="SUC39" s="222"/>
      <c r="SUD39" s="222"/>
      <c r="SUE39" s="222"/>
      <c r="SUF39" s="222"/>
      <c r="SUG39" s="222"/>
      <c r="SUH39" s="222"/>
      <c r="SUI39" s="222"/>
      <c r="SUJ39" s="222"/>
      <c r="SUK39" s="222"/>
      <c r="SUL39" s="222"/>
      <c r="SUM39" s="222"/>
      <c r="SUN39" s="222"/>
      <c r="SUO39" s="222"/>
      <c r="SUP39" s="222"/>
      <c r="SUQ39" s="222"/>
      <c r="SUR39" s="222"/>
      <c r="SUS39" s="222"/>
      <c r="SUT39" s="222"/>
      <c r="SUU39" s="222"/>
      <c r="SUV39" s="222"/>
      <c r="SUW39" s="222"/>
      <c r="SUX39" s="222"/>
      <c r="SUY39" s="222"/>
      <c r="SUZ39" s="222"/>
      <c r="SVA39" s="222"/>
      <c r="SVB39" s="222"/>
      <c r="SVC39" s="222"/>
      <c r="SVD39" s="222"/>
      <c r="SVE39" s="222"/>
      <c r="SVF39" s="222"/>
      <c r="SVG39" s="222"/>
      <c r="SVH39" s="222"/>
      <c r="SVI39" s="222"/>
      <c r="SVJ39" s="222"/>
      <c r="SVK39" s="222"/>
      <c r="SVL39" s="222"/>
      <c r="SVM39" s="222"/>
      <c r="SVN39" s="222"/>
      <c r="SVO39" s="222"/>
      <c r="SVP39" s="222"/>
      <c r="SVQ39" s="222"/>
      <c r="SVR39" s="222"/>
      <c r="SVS39" s="222"/>
      <c r="SVT39" s="222"/>
      <c r="SVU39" s="222"/>
      <c r="SVV39" s="222"/>
      <c r="SVW39" s="222"/>
      <c r="SVX39" s="222"/>
      <c r="SVY39" s="222"/>
      <c r="SVZ39" s="222"/>
      <c r="SWA39" s="222"/>
      <c r="SWB39" s="222"/>
      <c r="SWC39" s="222"/>
      <c r="SWD39" s="222"/>
      <c r="SWE39" s="222"/>
      <c r="SWF39" s="222"/>
      <c r="SWG39" s="222"/>
      <c r="SWH39" s="222"/>
      <c r="SWI39" s="222"/>
      <c r="SWJ39" s="222"/>
      <c r="SWK39" s="222"/>
      <c r="SWL39" s="222"/>
      <c r="SWM39" s="222"/>
      <c r="SWN39" s="222"/>
      <c r="SWO39" s="222"/>
      <c r="SWP39" s="222"/>
      <c r="SWQ39" s="222"/>
      <c r="SWR39" s="222"/>
      <c r="SWS39" s="222"/>
      <c r="SWT39" s="222"/>
      <c r="SWU39" s="222"/>
      <c r="SWV39" s="222"/>
      <c r="SWW39" s="222"/>
      <c r="SWX39" s="222"/>
      <c r="SWY39" s="222"/>
      <c r="SWZ39" s="222"/>
      <c r="SXA39" s="222"/>
      <c r="SXB39" s="222"/>
      <c r="SXC39" s="222"/>
      <c r="SXD39" s="222"/>
      <c r="SXE39" s="222"/>
      <c r="SXF39" s="222"/>
      <c r="SXG39" s="222"/>
      <c r="SXH39" s="222"/>
      <c r="SXI39" s="222"/>
      <c r="SXJ39" s="222"/>
      <c r="SXK39" s="222"/>
      <c r="SXL39" s="222"/>
      <c r="SXM39" s="222"/>
      <c r="SXN39" s="222"/>
      <c r="SXO39" s="222"/>
      <c r="SXP39" s="222"/>
      <c r="SXQ39" s="222"/>
      <c r="SXR39" s="222"/>
      <c r="SXS39" s="222"/>
      <c r="SXT39" s="222"/>
      <c r="SXU39" s="222"/>
      <c r="SXV39" s="222"/>
      <c r="SXW39" s="222"/>
      <c r="SXX39" s="222"/>
      <c r="SXY39" s="222"/>
      <c r="SXZ39" s="222"/>
      <c r="SYA39" s="222"/>
      <c r="SYB39" s="222"/>
      <c r="SYC39" s="222"/>
      <c r="SYD39" s="222"/>
      <c r="SYE39" s="222"/>
      <c r="SYF39" s="222"/>
      <c r="SYG39" s="222"/>
      <c r="SYH39" s="222"/>
      <c r="SYI39" s="222"/>
      <c r="SYJ39" s="222"/>
      <c r="SYK39" s="222"/>
      <c r="SYL39" s="222"/>
      <c r="SYM39" s="222"/>
      <c r="SYN39" s="222"/>
      <c r="SYO39" s="222"/>
      <c r="SYP39" s="222"/>
      <c r="SYQ39" s="222"/>
      <c r="SYR39" s="222"/>
      <c r="SYS39" s="222"/>
      <c r="SYT39" s="222"/>
      <c r="SYU39" s="222"/>
      <c r="SYV39" s="222"/>
      <c r="SYW39" s="222"/>
      <c r="SYX39" s="222"/>
      <c r="SYY39" s="222"/>
      <c r="SYZ39" s="222"/>
      <c r="SZA39" s="222"/>
      <c r="SZB39" s="222"/>
      <c r="SZC39" s="222"/>
      <c r="SZD39" s="222"/>
      <c r="SZE39" s="222"/>
      <c r="SZF39" s="222"/>
      <c r="SZG39" s="222"/>
      <c r="SZH39" s="222"/>
      <c r="SZI39" s="222"/>
      <c r="SZJ39" s="222"/>
      <c r="SZK39" s="222"/>
      <c r="SZL39" s="222"/>
      <c r="SZM39" s="222"/>
      <c r="SZN39" s="222"/>
      <c r="SZO39" s="222"/>
      <c r="SZP39" s="222"/>
      <c r="SZQ39" s="222"/>
      <c r="SZR39" s="222"/>
      <c r="SZS39" s="222"/>
      <c r="SZT39" s="222"/>
      <c r="SZU39" s="222"/>
      <c r="SZV39" s="222"/>
      <c r="SZW39" s="222"/>
      <c r="SZX39" s="222"/>
      <c r="SZY39" s="222"/>
      <c r="SZZ39" s="222"/>
      <c r="TAA39" s="222"/>
      <c r="TAB39" s="222"/>
      <c r="TAC39" s="222"/>
      <c r="TAD39" s="222"/>
      <c r="TAE39" s="222"/>
      <c r="TAF39" s="222"/>
      <c r="TAG39" s="222"/>
      <c r="TAH39" s="222"/>
      <c r="TAI39" s="222"/>
      <c r="TAJ39" s="222"/>
      <c r="TAK39" s="222"/>
      <c r="TAL39" s="222"/>
      <c r="TAM39" s="222"/>
      <c r="TAN39" s="222"/>
      <c r="TAO39" s="222"/>
      <c r="TAP39" s="222"/>
      <c r="TAQ39" s="222"/>
      <c r="TAR39" s="222"/>
      <c r="TAS39" s="222"/>
      <c r="TAT39" s="222"/>
      <c r="TAU39" s="222"/>
      <c r="TAV39" s="222"/>
      <c r="TAW39" s="222"/>
      <c r="TAX39" s="222"/>
      <c r="TAY39" s="222"/>
      <c r="TAZ39" s="222"/>
      <c r="TBA39" s="222"/>
      <c r="TBB39" s="222"/>
      <c r="TBC39" s="222"/>
      <c r="TBD39" s="222"/>
      <c r="TBE39" s="222"/>
      <c r="TBF39" s="222"/>
      <c r="TBG39" s="222"/>
      <c r="TBH39" s="222"/>
      <c r="TBI39" s="222"/>
      <c r="TBJ39" s="222"/>
      <c r="TBK39" s="222"/>
      <c r="TBL39" s="222"/>
      <c r="TBM39" s="222"/>
      <c r="TBN39" s="222"/>
      <c r="TBO39" s="222"/>
      <c r="TBP39" s="222"/>
      <c r="TBQ39" s="222"/>
      <c r="TBR39" s="222"/>
      <c r="TBS39" s="222"/>
      <c r="TBT39" s="222"/>
      <c r="TBU39" s="222"/>
      <c r="TBV39" s="222"/>
      <c r="TBW39" s="222"/>
      <c r="TBX39" s="222"/>
      <c r="TBY39" s="222"/>
      <c r="TBZ39" s="222"/>
      <c r="TCA39" s="222"/>
      <c r="TCB39" s="222"/>
      <c r="TCC39" s="222"/>
      <c r="TCD39" s="222"/>
      <c r="TCE39" s="222"/>
      <c r="TCF39" s="222"/>
      <c r="TCG39" s="222"/>
      <c r="TCH39" s="222"/>
      <c r="TCI39" s="222"/>
      <c r="TCJ39" s="222"/>
      <c r="TCK39" s="222"/>
      <c r="TCL39" s="222"/>
      <c r="TCM39" s="222"/>
      <c r="TCN39" s="222"/>
      <c r="TCO39" s="222"/>
      <c r="TCP39" s="222"/>
      <c r="TCQ39" s="222"/>
      <c r="TCR39" s="222"/>
      <c r="TCS39" s="222"/>
      <c r="TCT39" s="222"/>
      <c r="TCU39" s="222"/>
      <c r="TCV39" s="222"/>
      <c r="TCW39" s="222"/>
      <c r="TCX39" s="222"/>
      <c r="TCY39" s="222"/>
      <c r="TCZ39" s="222"/>
      <c r="TDA39" s="222"/>
      <c r="TDB39" s="222"/>
      <c r="TDC39" s="222"/>
      <c r="TDD39" s="222"/>
      <c r="TDE39" s="222"/>
      <c r="TDF39" s="222"/>
      <c r="TDG39" s="222"/>
      <c r="TDH39" s="222"/>
      <c r="TDI39" s="222"/>
      <c r="TDJ39" s="222"/>
      <c r="TDK39" s="222"/>
      <c r="TDL39" s="222"/>
      <c r="TDM39" s="222"/>
      <c r="TDN39" s="222"/>
      <c r="TDO39" s="222"/>
      <c r="TDP39" s="222"/>
      <c r="TDQ39" s="222"/>
      <c r="TDR39" s="222"/>
      <c r="TDS39" s="222"/>
      <c r="TDT39" s="222"/>
      <c r="TDU39" s="222"/>
      <c r="TDV39" s="222"/>
      <c r="TDW39" s="222"/>
      <c r="TDX39" s="222"/>
      <c r="TDY39" s="222"/>
      <c r="TDZ39" s="222"/>
      <c r="TEA39" s="222"/>
      <c r="TEB39" s="222"/>
      <c r="TEC39" s="222"/>
      <c r="TED39" s="222"/>
      <c r="TEE39" s="222"/>
      <c r="TEF39" s="222"/>
      <c r="TEG39" s="222"/>
      <c r="TEH39" s="222"/>
      <c r="TEI39" s="222"/>
      <c r="TEJ39" s="222"/>
      <c r="TEK39" s="222"/>
      <c r="TEL39" s="222"/>
      <c r="TEM39" s="222"/>
      <c r="TEN39" s="222"/>
      <c r="TEO39" s="222"/>
      <c r="TEP39" s="222"/>
      <c r="TEQ39" s="222"/>
      <c r="TER39" s="222"/>
      <c r="TES39" s="222"/>
      <c r="TET39" s="222"/>
      <c r="TEU39" s="222"/>
      <c r="TEV39" s="222"/>
      <c r="TEW39" s="222"/>
      <c r="TEX39" s="222"/>
      <c r="TEY39" s="222"/>
      <c r="TEZ39" s="222"/>
      <c r="TFA39" s="222"/>
      <c r="TFB39" s="222"/>
      <c r="TFC39" s="222"/>
      <c r="TFD39" s="222"/>
      <c r="TFE39" s="222"/>
      <c r="TFF39" s="222"/>
      <c r="TFG39" s="222"/>
      <c r="TFH39" s="222"/>
      <c r="TFI39" s="222"/>
      <c r="TFJ39" s="222"/>
      <c r="TFK39" s="222"/>
      <c r="TFL39" s="222"/>
      <c r="TFM39" s="222"/>
      <c r="TFN39" s="222"/>
      <c r="TFO39" s="222"/>
      <c r="TFP39" s="222"/>
      <c r="TFQ39" s="222"/>
      <c r="TFR39" s="222"/>
      <c r="TFS39" s="222"/>
      <c r="TFT39" s="222"/>
      <c r="TFU39" s="222"/>
      <c r="TFV39" s="222"/>
      <c r="TFW39" s="222"/>
      <c r="TFX39" s="222"/>
      <c r="TFY39" s="222"/>
      <c r="TFZ39" s="222"/>
      <c r="TGA39" s="222"/>
      <c r="TGB39" s="222"/>
      <c r="TGC39" s="222"/>
      <c r="TGD39" s="222"/>
      <c r="TGE39" s="222"/>
      <c r="TGF39" s="222"/>
      <c r="TGG39" s="222"/>
      <c r="TGH39" s="222"/>
      <c r="TGI39" s="222"/>
      <c r="TGJ39" s="222"/>
      <c r="TGK39" s="222"/>
      <c r="TGL39" s="222"/>
      <c r="TGM39" s="222"/>
      <c r="TGN39" s="222"/>
      <c r="TGO39" s="222"/>
      <c r="TGP39" s="222"/>
      <c r="TGQ39" s="222"/>
      <c r="TGR39" s="222"/>
      <c r="TGS39" s="222"/>
      <c r="TGT39" s="222"/>
      <c r="TGU39" s="222"/>
      <c r="TGV39" s="222"/>
      <c r="TGW39" s="222"/>
      <c r="TGX39" s="222"/>
      <c r="TGY39" s="222"/>
      <c r="TGZ39" s="222"/>
      <c r="THA39" s="222"/>
      <c r="THB39" s="222"/>
      <c r="THC39" s="222"/>
      <c r="THD39" s="222"/>
      <c r="THE39" s="222"/>
      <c r="THF39" s="222"/>
      <c r="THG39" s="222"/>
      <c r="THH39" s="222"/>
      <c r="THI39" s="222"/>
      <c r="THJ39" s="222"/>
      <c r="THK39" s="222"/>
      <c r="THL39" s="222"/>
      <c r="THM39" s="222"/>
      <c r="THN39" s="222"/>
      <c r="THO39" s="222"/>
      <c r="THP39" s="222"/>
      <c r="THQ39" s="222"/>
      <c r="THR39" s="222"/>
      <c r="THS39" s="222"/>
      <c r="THT39" s="222"/>
      <c r="THU39" s="222"/>
      <c r="THV39" s="222"/>
      <c r="THW39" s="222"/>
      <c r="THX39" s="222"/>
      <c r="THY39" s="222"/>
      <c r="THZ39" s="222"/>
      <c r="TIA39" s="222"/>
      <c r="TIB39" s="222"/>
      <c r="TIC39" s="222"/>
      <c r="TID39" s="222"/>
      <c r="TIE39" s="222"/>
      <c r="TIF39" s="222"/>
      <c r="TIG39" s="222"/>
      <c r="TIH39" s="222"/>
      <c r="TII39" s="222"/>
      <c r="TIJ39" s="222"/>
      <c r="TIK39" s="222"/>
      <c r="TIL39" s="222"/>
      <c r="TIM39" s="222"/>
      <c r="TIN39" s="222"/>
      <c r="TIO39" s="222"/>
      <c r="TIP39" s="222"/>
      <c r="TIQ39" s="222"/>
      <c r="TIR39" s="222"/>
      <c r="TIS39" s="222"/>
      <c r="TIT39" s="222"/>
      <c r="TIU39" s="222"/>
      <c r="TIV39" s="222"/>
      <c r="TIW39" s="222"/>
      <c r="TIX39" s="222"/>
      <c r="TIY39" s="222"/>
      <c r="TIZ39" s="222"/>
      <c r="TJA39" s="222"/>
      <c r="TJB39" s="222"/>
      <c r="TJC39" s="222"/>
      <c r="TJD39" s="222"/>
      <c r="TJE39" s="222"/>
      <c r="TJF39" s="222"/>
      <c r="TJG39" s="222"/>
      <c r="TJH39" s="222"/>
      <c r="TJI39" s="222"/>
      <c r="TJJ39" s="222"/>
      <c r="TJK39" s="222"/>
      <c r="TJL39" s="222"/>
      <c r="TJM39" s="222"/>
      <c r="TJN39" s="222"/>
      <c r="TJO39" s="222"/>
      <c r="TJP39" s="222"/>
      <c r="TJQ39" s="222"/>
      <c r="TJR39" s="222"/>
      <c r="TJS39" s="222"/>
      <c r="TJT39" s="222"/>
      <c r="TJU39" s="222"/>
      <c r="TJV39" s="222"/>
      <c r="TJW39" s="222"/>
      <c r="TJX39" s="222"/>
      <c r="TJY39" s="222"/>
      <c r="TJZ39" s="222"/>
      <c r="TKA39" s="222"/>
      <c r="TKB39" s="222"/>
      <c r="TKC39" s="222"/>
      <c r="TKD39" s="222"/>
      <c r="TKE39" s="222"/>
      <c r="TKF39" s="222"/>
      <c r="TKG39" s="222"/>
      <c r="TKH39" s="222"/>
      <c r="TKI39" s="222"/>
      <c r="TKJ39" s="222"/>
      <c r="TKK39" s="222"/>
      <c r="TKL39" s="222"/>
      <c r="TKM39" s="222"/>
      <c r="TKN39" s="222"/>
      <c r="TKO39" s="222"/>
      <c r="TKP39" s="222"/>
      <c r="TKQ39" s="222"/>
      <c r="TKR39" s="222"/>
      <c r="TKS39" s="222"/>
      <c r="TKT39" s="222"/>
      <c r="TKU39" s="222"/>
      <c r="TKV39" s="222"/>
      <c r="TKW39" s="222"/>
      <c r="TKX39" s="222"/>
      <c r="TKY39" s="222"/>
      <c r="TKZ39" s="222"/>
      <c r="TLA39" s="222"/>
      <c r="TLB39" s="222"/>
      <c r="TLC39" s="222"/>
      <c r="TLD39" s="222"/>
      <c r="TLE39" s="222"/>
      <c r="TLF39" s="222"/>
      <c r="TLG39" s="222"/>
      <c r="TLH39" s="222"/>
      <c r="TLI39" s="222"/>
      <c r="TLJ39" s="222"/>
      <c r="TLK39" s="222"/>
      <c r="TLL39" s="222"/>
      <c r="TLM39" s="222"/>
      <c r="TLN39" s="222"/>
      <c r="TLO39" s="222"/>
      <c r="TLP39" s="222"/>
      <c r="TLQ39" s="222"/>
      <c r="TLR39" s="222"/>
      <c r="TLS39" s="222"/>
      <c r="TLT39" s="222"/>
      <c r="TLU39" s="222"/>
      <c r="TLV39" s="222"/>
      <c r="TLW39" s="222"/>
      <c r="TLX39" s="222"/>
      <c r="TLY39" s="222"/>
      <c r="TLZ39" s="222"/>
      <c r="TMA39" s="222"/>
      <c r="TMB39" s="222"/>
      <c r="TMC39" s="222"/>
      <c r="TMD39" s="222"/>
      <c r="TME39" s="222"/>
      <c r="TMF39" s="222"/>
      <c r="TMG39" s="222"/>
      <c r="TMH39" s="222"/>
      <c r="TMI39" s="222"/>
      <c r="TMJ39" s="222"/>
      <c r="TMK39" s="222"/>
      <c r="TML39" s="222"/>
      <c r="TMM39" s="222"/>
      <c r="TMN39" s="222"/>
      <c r="TMO39" s="222"/>
      <c r="TMP39" s="222"/>
      <c r="TMQ39" s="222"/>
      <c r="TMR39" s="222"/>
      <c r="TMS39" s="222"/>
      <c r="TMT39" s="222"/>
      <c r="TMU39" s="222"/>
      <c r="TMV39" s="222"/>
      <c r="TMW39" s="222"/>
      <c r="TMX39" s="222"/>
      <c r="TMY39" s="222"/>
      <c r="TMZ39" s="222"/>
      <c r="TNA39" s="222"/>
      <c r="TNB39" s="222"/>
      <c r="TNC39" s="222"/>
      <c r="TND39" s="222"/>
      <c r="TNE39" s="222"/>
      <c r="TNF39" s="222"/>
      <c r="TNG39" s="222"/>
      <c r="TNH39" s="222"/>
      <c r="TNI39" s="222"/>
      <c r="TNJ39" s="222"/>
      <c r="TNK39" s="222"/>
      <c r="TNL39" s="222"/>
      <c r="TNM39" s="222"/>
      <c r="TNN39" s="222"/>
      <c r="TNO39" s="222"/>
      <c r="TNP39" s="222"/>
      <c r="TNQ39" s="222"/>
      <c r="TNR39" s="222"/>
      <c r="TNS39" s="222"/>
      <c r="TNT39" s="222"/>
      <c r="TNU39" s="222"/>
      <c r="TNV39" s="222"/>
      <c r="TNW39" s="222"/>
      <c r="TNX39" s="222"/>
      <c r="TNY39" s="222"/>
      <c r="TNZ39" s="222"/>
      <c r="TOA39" s="222"/>
      <c r="TOB39" s="222"/>
      <c r="TOC39" s="222"/>
      <c r="TOD39" s="222"/>
      <c r="TOE39" s="222"/>
      <c r="TOF39" s="222"/>
      <c r="TOG39" s="222"/>
      <c r="TOH39" s="222"/>
      <c r="TOI39" s="222"/>
      <c r="TOJ39" s="222"/>
      <c r="TOK39" s="222"/>
      <c r="TOL39" s="222"/>
      <c r="TOM39" s="222"/>
      <c r="TON39" s="222"/>
      <c r="TOO39" s="222"/>
      <c r="TOP39" s="222"/>
      <c r="TOQ39" s="222"/>
      <c r="TOR39" s="222"/>
      <c r="TOS39" s="222"/>
      <c r="TOT39" s="222"/>
      <c r="TOU39" s="222"/>
      <c r="TOV39" s="222"/>
      <c r="TOW39" s="222"/>
      <c r="TOX39" s="222"/>
      <c r="TOY39" s="222"/>
      <c r="TOZ39" s="222"/>
      <c r="TPA39" s="222"/>
      <c r="TPB39" s="222"/>
      <c r="TPC39" s="222"/>
      <c r="TPD39" s="222"/>
      <c r="TPE39" s="222"/>
      <c r="TPF39" s="222"/>
      <c r="TPG39" s="222"/>
      <c r="TPH39" s="222"/>
      <c r="TPI39" s="222"/>
      <c r="TPJ39" s="222"/>
      <c r="TPK39" s="222"/>
      <c r="TPL39" s="222"/>
      <c r="TPM39" s="222"/>
      <c r="TPN39" s="222"/>
      <c r="TPO39" s="222"/>
      <c r="TPP39" s="222"/>
      <c r="TPQ39" s="222"/>
      <c r="TPR39" s="222"/>
      <c r="TPS39" s="222"/>
      <c r="TPT39" s="222"/>
      <c r="TPU39" s="222"/>
      <c r="TPV39" s="222"/>
      <c r="TPW39" s="222"/>
      <c r="TPX39" s="222"/>
      <c r="TPY39" s="222"/>
      <c r="TPZ39" s="222"/>
      <c r="TQA39" s="222"/>
      <c r="TQB39" s="222"/>
      <c r="TQC39" s="222"/>
      <c r="TQD39" s="222"/>
      <c r="TQE39" s="222"/>
      <c r="TQF39" s="222"/>
      <c r="TQG39" s="222"/>
      <c r="TQH39" s="222"/>
      <c r="TQI39" s="222"/>
      <c r="TQJ39" s="222"/>
      <c r="TQK39" s="222"/>
      <c r="TQL39" s="222"/>
      <c r="TQM39" s="222"/>
      <c r="TQN39" s="222"/>
      <c r="TQO39" s="222"/>
      <c r="TQP39" s="222"/>
      <c r="TQQ39" s="222"/>
      <c r="TQR39" s="222"/>
      <c r="TQS39" s="222"/>
      <c r="TQT39" s="222"/>
      <c r="TQU39" s="222"/>
      <c r="TQV39" s="222"/>
      <c r="TQW39" s="222"/>
      <c r="TQX39" s="222"/>
      <c r="TQY39" s="222"/>
      <c r="TQZ39" s="222"/>
      <c r="TRA39" s="222"/>
      <c r="TRB39" s="222"/>
      <c r="TRC39" s="222"/>
      <c r="TRD39" s="222"/>
      <c r="TRE39" s="222"/>
      <c r="TRF39" s="222"/>
      <c r="TRG39" s="222"/>
      <c r="TRH39" s="222"/>
      <c r="TRI39" s="222"/>
      <c r="TRJ39" s="222"/>
      <c r="TRK39" s="222"/>
      <c r="TRL39" s="222"/>
      <c r="TRM39" s="222"/>
      <c r="TRN39" s="222"/>
      <c r="TRO39" s="222"/>
      <c r="TRP39" s="222"/>
      <c r="TRQ39" s="222"/>
      <c r="TRR39" s="222"/>
      <c r="TRS39" s="222"/>
      <c r="TRT39" s="222"/>
      <c r="TRU39" s="222"/>
      <c r="TRV39" s="222"/>
      <c r="TRW39" s="222"/>
      <c r="TRX39" s="222"/>
      <c r="TRY39" s="222"/>
      <c r="TRZ39" s="222"/>
      <c r="TSA39" s="222"/>
      <c r="TSB39" s="222"/>
      <c r="TSC39" s="222"/>
      <c r="TSD39" s="222"/>
      <c r="TSE39" s="222"/>
      <c r="TSF39" s="222"/>
      <c r="TSG39" s="222"/>
      <c r="TSH39" s="222"/>
      <c r="TSI39" s="222"/>
      <c r="TSJ39" s="222"/>
      <c r="TSK39" s="222"/>
      <c r="TSL39" s="222"/>
      <c r="TSM39" s="222"/>
      <c r="TSN39" s="222"/>
      <c r="TSO39" s="222"/>
      <c r="TSP39" s="222"/>
      <c r="TSQ39" s="222"/>
      <c r="TSR39" s="222"/>
      <c r="TSS39" s="222"/>
      <c r="TST39" s="222"/>
      <c r="TSU39" s="222"/>
      <c r="TSV39" s="222"/>
      <c r="TSW39" s="222"/>
      <c r="TSX39" s="222"/>
      <c r="TSY39" s="222"/>
      <c r="TSZ39" s="222"/>
      <c r="TTA39" s="222"/>
      <c r="TTB39" s="222"/>
      <c r="TTC39" s="222"/>
      <c r="TTD39" s="222"/>
      <c r="TTE39" s="222"/>
      <c r="TTF39" s="222"/>
      <c r="TTG39" s="222"/>
      <c r="TTH39" s="222"/>
      <c r="TTI39" s="222"/>
      <c r="TTJ39" s="222"/>
      <c r="TTK39" s="222"/>
      <c r="TTL39" s="222"/>
      <c r="TTM39" s="222"/>
      <c r="TTN39" s="222"/>
      <c r="TTO39" s="222"/>
      <c r="TTP39" s="222"/>
      <c r="TTQ39" s="222"/>
      <c r="TTR39" s="222"/>
      <c r="TTS39" s="222"/>
      <c r="TTT39" s="222"/>
      <c r="TTU39" s="222"/>
      <c r="TTV39" s="222"/>
      <c r="TTW39" s="222"/>
      <c r="TTX39" s="222"/>
      <c r="TTY39" s="222"/>
      <c r="TTZ39" s="222"/>
      <c r="TUA39" s="222"/>
      <c r="TUB39" s="222"/>
      <c r="TUC39" s="222"/>
      <c r="TUD39" s="222"/>
      <c r="TUE39" s="222"/>
      <c r="TUF39" s="222"/>
      <c r="TUG39" s="222"/>
      <c r="TUH39" s="222"/>
      <c r="TUI39" s="222"/>
      <c r="TUJ39" s="222"/>
      <c r="TUK39" s="222"/>
      <c r="TUL39" s="222"/>
      <c r="TUM39" s="222"/>
      <c r="TUN39" s="222"/>
      <c r="TUO39" s="222"/>
      <c r="TUP39" s="222"/>
      <c r="TUQ39" s="222"/>
      <c r="TUR39" s="222"/>
      <c r="TUS39" s="222"/>
      <c r="TUT39" s="222"/>
      <c r="TUU39" s="222"/>
      <c r="TUV39" s="222"/>
      <c r="TUW39" s="222"/>
      <c r="TUX39" s="222"/>
      <c r="TUY39" s="222"/>
      <c r="TUZ39" s="222"/>
      <c r="TVA39" s="222"/>
      <c r="TVB39" s="222"/>
      <c r="TVC39" s="222"/>
      <c r="TVD39" s="222"/>
      <c r="TVE39" s="222"/>
      <c r="TVF39" s="222"/>
      <c r="TVG39" s="222"/>
      <c r="TVH39" s="222"/>
      <c r="TVI39" s="222"/>
      <c r="TVJ39" s="222"/>
      <c r="TVK39" s="222"/>
      <c r="TVL39" s="222"/>
      <c r="TVM39" s="222"/>
      <c r="TVN39" s="222"/>
      <c r="TVO39" s="222"/>
      <c r="TVP39" s="222"/>
      <c r="TVQ39" s="222"/>
      <c r="TVR39" s="222"/>
      <c r="TVS39" s="222"/>
      <c r="TVT39" s="222"/>
      <c r="TVU39" s="222"/>
      <c r="TVV39" s="222"/>
      <c r="TVW39" s="222"/>
      <c r="TVX39" s="222"/>
      <c r="TVY39" s="222"/>
      <c r="TVZ39" s="222"/>
      <c r="TWA39" s="222"/>
      <c r="TWB39" s="222"/>
      <c r="TWC39" s="222"/>
      <c r="TWD39" s="222"/>
      <c r="TWE39" s="222"/>
      <c r="TWF39" s="222"/>
      <c r="TWG39" s="222"/>
      <c r="TWH39" s="222"/>
      <c r="TWI39" s="222"/>
      <c r="TWJ39" s="222"/>
      <c r="TWK39" s="222"/>
      <c r="TWL39" s="222"/>
      <c r="TWM39" s="222"/>
      <c r="TWN39" s="222"/>
      <c r="TWO39" s="222"/>
      <c r="TWP39" s="222"/>
      <c r="TWQ39" s="222"/>
      <c r="TWR39" s="222"/>
      <c r="TWS39" s="222"/>
      <c r="TWT39" s="222"/>
      <c r="TWU39" s="222"/>
      <c r="TWV39" s="222"/>
      <c r="TWW39" s="222"/>
      <c r="TWX39" s="222"/>
      <c r="TWY39" s="222"/>
      <c r="TWZ39" s="222"/>
      <c r="TXA39" s="222"/>
      <c r="TXB39" s="222"/>
      <c r="TXC39" s="222"/>
      <c r="TXD39" s="222"/>
      <c r="TXE39" s="222"/>
      <c r="TXF39" s="222"/>
      <c r="TXG39" s="222"/>
      <c r="TXH39" s="222"/>
      <c r="TXI39" s="222"/>
      <c r="TXJ39" s="222"/>
      <c r="TXK39" s="222"/>
      <c r="TXL39" s="222"/>
      <c r="TXM39" s="222"/>
      <c r="TXN39" s="222"/>
      <c r="TXO39" s="222"/>
      <c r="TXP39" s="222"/>
      <c r="TXQ39" s="222"/>
      <c r="TXR39" s="222"/>
      <c r="TXS39" s="222"/>
      <c r="TXT39" s="222"/>
      <c r="TXU39" s="222"/>
      <c r="TXV39" s="222"/>
      <c r="TXW39" s="222"/>
      <c r="TXX39" s="222"/>
      <c r="TXY39" s="222"/>
      <c r="TXZ39" s="222"/>
      <c r="TYA39" s="222"/>
      <c r="TYB39" s="222"/>
      <c r="TYC39" s="222"/>
      <c r="TYD39" s="222"/>
      <c r="TYE39" s="222"/>
      <c r="TYF39" s="222"/>
      <c r="TYG39" s="222"/>
      <c r="TYH39" s="222"/>
      <c r="TYI39" s="222"/>
      <c r="TYJ39" s="222"/>
      <c r="TYK39" s="222"/>
      <c r="TYL39" s="222"/>
      <c r="TYM39" s="222"/>
      <c r="TYN39" s="222"/>
      <c r="TYO39" s="222"/>
      <c r="TYP39" s="222"/>
      <c r="TYQ39" s="222"/>
      <c r="TYR39" s="222"/>
      <c r="TYS39" s="222"/>
      <c r="TYT39" s="222"/>
      <c r="TYU39" s="222"/>
      <c r="TYV39" s="222"/>
      <c r="TYW39" s="222"/>
      <c r="TYX39" s="222"/>
      <c r="TYY39" s="222"/>
      <c r="TYZ39" s="222"/>
      <c r="TZA39" s="222"/>
      <c r="TZB39" s="222"/>
      <c r="TZC39" s="222"/>
      <c r="TZD39" s="222"/>
      <c r="TZE39" s="222"/>
      <c r="TZF39" s="222"/>
      <c r="TZG39" s="222"/>
      <c r="TZH39" s="222"/>
      <c r="TZI39" s="222"/>
      <c r="TZJ39" s="222"/>
      <c r="TZK39" s="222"/>
      <c r="TZL39" s="222"/>
      <c r="TZM39" s="222"/>
      <c r="TZN39" s="222"/>
      <c r="TZO39" s="222"/>
      <c r="TZP39" s="222"/>
      <c r="TZQ39" s="222"/>
      <c r="TZR39" s="222"/>
      <c r="TZS39" s="222"/>
      <c r="TZT39" s="222"/>
      <c r="TZU39" s="222"/>
      <c r="TZV39" s="222"/>
      <c r="TZW39" s="222"/>
      <c r="TZX39" s="222"/>
      <c r="TZY39" s="222"/>
      <c r="TZZ39" s="222"/>
      <c r="UAA39" s="222"/>
      <c r="UAB39" s="222"/>
      <c r="UAC39" s="222"/>
      <c r="UAD39" s="222"/>
      <c r="UAE39" s="222"/>
      <c r="UAF39" s="222"/>
      <c r="UAG39" s="222"/>
      <c r="UAH39" s="222"/>
      <c r="UAI39" s="222"/>
      <c r="UAJ39" s="222"/>
      <c r="UAK39" s="222"/>
      <c r="UAL39" s="222"/>
      <c r="UAM39" s="222"/>
      <c r="UAN39" s="222"/>
      <c r="UAO39" s="222"/>
      <c r="UAP39" s="222"/>
      <c r="UAQ39" s="222"/>
      <c r="UAR39" s="222"/>
      <c r="UAS39" s="222"/>
      <c r="UAT39" s="222"/>
      <c r="UAU39" s="222"/>
      <c r="UAV39" s="222"/>
      <c r="UAW39" s="222"/>
      <c r="UAX39" s="222"/>
      <c r="UAY39" s="222"/>
      <c r="UAZ39" s="222"/>
      <c r="UBA39" s="222"/>
      <c r="UBB39" s="222"/>
      <c r="UBC39" s="222"/>
      <c r="UBD39" s="222"/>
      <c r="UBE39" s="222"/>
      <c r="UBF39" s="222"/>
      <c r="UBG39" s="222"/>
      <c r="UBH39" s="222"/>
      <c r="UBI39" s="222"/>
      <c r="UBJ39" s="222"/>
      <c r="UBK39" s="222"/>
      <c r="UBL39" s="222"/>
      <c r="UBM39" s="222"/>
      <c r="UBN39" s="222"/>
      <c r="UBO39" s="222"/>
      <c r="UBP39" s="222"/>
      <c r="UBQ39" s="222"/>
      <c r="UBR39" s="222"/>
      <c r="UBS39" s="222"/>
      <c r="UBT39" s="222"/>
      <c r="UBU39" s="222"/>
      <c r="UBV39" s="222"/>
      <c r="UBW39" s="222"/>
      <c r="UBX39" s="222"/>
      <c r="UBY39" s="222"/>
      <c r="UBZ39" s="222"/>
      <c r="UCA39" s="222"/>
      <c r="UCB39" s="222"/>
      <c r="UCC39" s="222"/>
      <c r="UCD39" s="222"/>
      <c r="UCE39" s="222"/>
      <c r="UCF39" s="222"/>
      <c r="UCG39" s="222"/>
      <c r="UCH39" s="222"/>
      <c r="UCI39" s="222"/>
      <c r="UCJ39" s="222"/>
      <c r="UCK39" s="222"/>
      <c r="UCL39" s="222"/>
      <c r="UCM39" s="222"/>
      <c r="UCN39" s="222"/>
      <c r="UCO39" s="222"/>
      <c r="UCP39" s="222"/>
      <c r="UCQ39" s="222"/>
      <c r="UCR39" s="222"/>
      <c r="UCS39" s="222"/>
      <c r="UCT39" s="222"/>
      <c r="UCU39" s="222"/>
      <c r="UCV39" s="222"/>
      <c r="UCW39" s="222"/>
      <c r="UCX39" s="222"/>
      <c r="UCY39" s="222"/>
      <c r="UCZ39" s="222"/>
      <c r="UDA39" s="222"/>
      <c r="UDB39" s="222"/>
      <c r="UDC39" s="222"/>
      <c r="UDD39" s="222"/>
      <c r="UDE39" s="222"/>
      <c r="UDF39" s="222"/>
      <c r="UDG39" s="222"/>
      <c r="UDH39" s="222"/>
      <c r="UDI39" s="222"/>
      <c r="UDJ39" s="222"/>
      <c r="UDK39" s="222"/>
      <c r="UDL39" s="222"/>
      <c r="UDM39" s="222"/>
      <c r="UDN39" s="222"/>
      <c r="UDO39" s="222"/>
      <c r="UDP39" s="222"/>
      <c r="UDQ39" s="222"/>
      <c r="UDR39" s="222"/>
      <c r="UDS39" s="222"/>
      <c r="UDT39" s="222"/>
      <c r="UDU39" s="222"/>
      <c r="UDV39" s="222"/>
      <c r="UDW39" s="222"/>
      <c r="UDX39" s="222"/>
      <c r="UDY39" s="222"/>
      <c r="UDZ39" s="222"/>
      <c r="UEA39" s="222"/>
      <c r="UEB39" s="222"/>
      <c r="UEC39" s="222"/>
      <c r="UED39" s="222"/>
      <c r="UEE39" s="222"/>
      <c r="UEF39" s="222"/>
      <c r="UEG39" s="222"/>
      <c r="UEH39" s="222"/>
      <c r="UEI39" s="222"/>
      <c r="UEJ39" s="222"/>
      <c r="UEK39" s="222"/>
      <c r="UEL39" s="222"/>
      <c r="UEM39" s="222"/>
      <c r="UEN39" s="222"/>
      <c r="UEO39" s="222"/>
      <c r="UEP39" s="222"/>
      <c r="UEQ39" s="222"/>
      <c r="UER39" s="222"/>
      <c r="UES39" s="222"/>
      <c r="UET39" s="222"/>
      <c r="UEU39" s="222"/>
      <c r="UEV39" s="222"/>
      <c r="UEW39" s="222"/>
      <c r="UEX39" s="222"/>
      <c r="UEY39" s="222"/>
      <c r="UEZ39" s="222"/>
      <c r="UFA39" s="222"/>
      <c r="UFB39" s="222"/>
      <c r="UFC39" s="222"/>
      <c r="UFD39" s="222"/>
      <c r="UFE39" s="222"/>
      <c r="UFF39" s="222"/>
      <c r="UFG39" s="222"/>
      <c r="UFH39" s="222"/>
      <c r="UFI39" s="222"/>
      <c r="UFJ39" s="222"/>
      <c r="UFK39" s="222"/>
      <c r="UFL39" s="222"/>
      <c r="UFM39" s="222"/>
      <c r="UFN39" s="222"/>
      <c r="UFO39" s="222"/>
      <c r="UFP39" s="222"/>
      <c r="UFQ39" s="222"/>
      <c r="UFR39" s="222"/>
      <c r="UFS39" s="222"/>
      <c r="UFT39" s="222"/>
      <c r="UFU39" s="222"/>
      <c r="UFV39" s="222"/>
      <c r="UFW39" s="222"/>
      <c r="UFX39" s="222"/>
      <c r="UFY39" s="222"/>
      <c r="UFZ39" s="222"/>
      <c r="UGA39" s="222"/>
      <c r="UGB39" s="222"/>
      <c r="UGC39" s="222"/>
      <c r="UGD39" s="222"/>
      <c r="UGE39" s="222"/>
      <c r="UGF39" s="222"/>
      <c r="UGG39" s="222"/>
      <c r="UGH39" s="222"/>
      <c r="UGI39" s="222"/>
      <c r="UGJ39" s="222"/>
      <c r="UGK39" s="222"/>
      <c r="UGL39" s="222"/>
      <c r="UGM39" s="222"/>
      <c r="UGN39" s="222"/>
      <c r="UGO39" s="222"/>
      <c r="UGP39" s="222"/>
      <c r="UGQ39" s="222"/>
      <c r="UGR39" s="222"/>
      <c r="UGS39" s="222"/>
      <c r="UGT39" s="222"/>
      <c r="UGU39" s="222"/>
      <c r="UGV39" s="222"/>
      <c r="UGW39" s="222"/>
      <c r="UGX39" s="222"/>
      <c r="UGY39" s="222"/>
      <c r="UGZ39" s="222"/>
      <c r="UHA39" s="222"/>
      <c r="UHB39" s="222"/>
      <c r="UHC39" s="222"/>
      <c r="UHD39" s="222"/>
      <c r="UHE39" s="222"/>
      <c r="UHF39" s="222"/>
      <c r="UHG39" s="222"/>
      <c r="UHH39" s="222"/>
      <c r="UHI39" s="222"/>
      <c r="UHJ39" s="222"/>
      <c r="UHK39" s="222"/>
      <c r="UHL39" s="222"/>
      <c r="UHM39" s="222"/>
      <c r="UHN39" s="222"/>
      <c r="UHO39" s="222"/>
      <c r="UHP39" s="222"/>
      <c r="UHQ39" s="222"/>
      <c r="UHR39" s="222"/>
      <c r="UHS39" s="222"/>
      <c r="UHT39" s="222"/>
      <c r="UHU39" s="222"/>
      <c r="UHV39" s="222"/>
      <c r="UHW39" s="222"/>
      <c r="UHX39" s="222"/>
      <c r="UHY39" s="222"/>
      <c r="UHZ39" s="222"/>
      <c r="UIA39" s="222"/>
      <c r="UIB39" s="222"/>
      <c r="UIC39" s="222"/>
      <c r="UID39" s="222"/>
      <c r="UIE39" s="222"/>
      <c r="UIF39" s="222"/>
      <c r="UIG39" s="222"/>
      <c r="UIH39" s="222"/>
      <c r="UII39" s="222"/>
      <c r="UIJ39" s="222"/>
      <c r="UIK39" s="222"/>
      <c r="UIL39" s="222"/>
      <c r="UIM39" s="222"/>
      <c r="UIN39" s="222"/>
      <c r="UIO39" s="222"/>
      <c r="UIP39" s="222"/>
      <c r="UIQ39" s="222"/>
      <c r="UIR39" s="222"/>
      <c r="UIS39" s="222"/>
      <c r="UIT39" s="222"/>
      <c r="UIU39" s="222"/>
      <c r="UIV39" s="222"/>
      <c r="UIW39" s="222"/>
      <c r="UIX39" s="222"/>
      <c r="UIY39" s="222"/>
      <c r="UIZ39" s="222"/>
      <c r="UJA39" s="222"/>
      <c r="UJB39" s="222"/>
      <c r="UJC39" s="222"/>
      <c r="UJD39" s="222"/>
      <c r="UJE39" s="222"/>
      <c r="UJF39" s="222"/>
      <c r="UJG39" s="222"/>
      <c r="UJH39" s="222"/>
      <c r="UJI39" s="222"/>
      <c r="UJJ39" s="222"/>
      <c r="UJK39" s="222"/>
      <c r="UJL39" s="222"/>
      <c r="UJM39" s="222"/>
      <c r="UJN39" s="222"/>
      <c r="UJO39" s="222"/>
      <c r="UJP39" s="222"/>
      <c r="UJQ39" s="222"/>
      <c r="UJR39" s="222"/>
      <c r="UJS39" s="222"/>
      <c r="UJT39" s="222"/>
      <c r="UJU39" s="222"/>
      <c r="UJV39" s="222"/>
      <c r="UJW39" s="222"/>
      <c r="UJX39" s="222"/>
      <c r="UJY39" s="222"/>
      <c r="UJZ39" s="222"/>
      <c r="UKA39" s="222"/>
      <c r="UKB39" s="222"/>
      <c r="UKC39" s="222"/>
      <c r="UKD39" s="222"/>
      <c r="UKE39" s="222"/>
      <c r="UKF39" s="222"/>
      <c r="UKG39" s="222"/>
      <c r="UKH39" s="222"/>
      <c r="UKI39" s="222"/>
      <c r="UKJ39" s="222"/>
      <c r="UKK39" s="222"/>
      <c r="UKL39" s="222"/>
      <c r="UKM39" s="222"/>
      <c r="UKN39" s="222"/>
      <c r="UKO39" s="222"/>
      <c r="UKP39" s="222"/>
      <c r="UKQ39" s="222"/>
      <c r="UKR39" s="222"/>
      <c r="UKS39" s="222"/>
      <c r="UKT39" s="222"/>
      <c r="UKU39" s="222"/>
      <c r="UKV39" s="222"/>
      <c r="UKW39" s="222"/>
      <c r="UKX39" s="222"/>
      <c r="UKY39" s="222"/>
      <c r="UKZ39" s="222"/>
      <c r="ULA39" s="222"/>
      <c r="ULB39" s="222"/>
      <c r="ULC39" s="222"/>
      <c r="ULD39" s="222"/>
      <c r="ULE39" s="222"/>
      <c r="ULF39" s="222"/>
      <c r="ULG39" s="222"/>
      <c r="ULH39" s="222"/>
      <c r="ULI39" s="222"/>
      <c r="ULJ39" s="222"/>
      <c r="ULK39" s="222"/>
      <c r="ULL39" s="222"/>
      <c r="ULM39" s="222"/>
      <c r="ULN39" s="222"/>
      <c r="ULO39" s="222"/>
      <c r="ULP39" s="222"/>
      <c r="ULQ39" s="222"/>
      <c r="ULR39" s="222"/>
      <c r="ULS39" s="222"/>
      <c r="ULT39" s="222"/>
      <c r="ULU39" s="222"/>
      <c r="ULV39" s="222"/>
      <c r="ULW39" s="222"/>
      <c r="ULX39" s="222"/>
      <c r="ULY39" s="222"/>
      <c r="ULZ39" s="222"/>
      <c r="UMA39" s="222"/>
      <c r="UMB39" s="222"/>
      <c r="UMC39" s="222"/>
      <c r="UMD39" s="222"/>
      <c r="UME39" s="222"/>
      <c r="UMF39" s="222"/>
      <c r="UMG39" s="222"/>
      <c r="UMH39" s="222"/>
      <c r="UMI39" s="222"/>
      <c r="UMJ39" s="222"/>
      <c r="UMK39" s="222"/>
      <c r="UML39" s="222"/>
      <c r="UMM39" s="222"/>
      <c r="UMN39" s="222"/>
      <c r="UMO39" s="222"/>
      <c r="UMP39" s="222"/>
      <c r="UMQ39" s="222"/>
      <c r="UMR39" s="222"/>
      <c r="UMS39" s="222"/>
      <c r="UMT39" s="222"/>
      <c r="UMU39" s="222"/>
      <c r="UMV39" s="222"/>
      <c r="UMW39" s="222"/>
      <c r="UMX39" s="222"/>
      <c r="UMY39" s="222"/>
      <c r="UMZ39" s="222"/>
      <c r="UNA39" s="222"/>
      <c r="UNB39" s="222"/>
      <c r="UNC39" s="222"/>
      <c r="UND39" s="222"/>
      <c r="UNE39" s="222"/>
      <c r="UNF39" s="222"/>
      <c r="UNG39" s="222"/>
      <c r="UNH39" s="222"/>
      <c r="UNI39" s="222"/>
      <c r="UNJ39" s="222"/>
      <c r="UNK39" s="222"/>
      <c r="UNL39" s="222"/>
      <c r="UNM39" s="222"/>
      <c r="UNN39" s="222"/>
      <c r="UNO39" s="222"/>
      <c r="UNP39" s="222"/>
      <c r="UNQ39" s="222"/>
      <c r="UNR39" s="222"/>
      <c r="UNS39" s="222"/>
      <c r="UNT39" s="222"/>
      <c r="UNU39" s="222"/>
      <c r="UNV39" s="222"/>
      <c r="UNW39" s="222"/>
      <c r="UNX39" s="222"/>
      <c r="UNY39" s="222"/>
      <c r="UNZ39" s="222"/>
      <c r="UOA39" s="222"/>
      <c r="UOB39" s="222"/>
      <c r="UOC39" s="222"/>
      <c r="UOD39" s="222"/>
      <c r="UOE39" s="222"/>
      <c r="UOF39" s="222"/>
      <c r="UOG39" s="222"/>
      <c r="UOH39" s="222"/>
      <c r="UOI39" s="222"/>
      <c r="UOJ39" s="222"/>
      <c r="UOK39" s="222"/>
      <c r="UOL39" s="222"/>
      <c r="UOM39" s="222"/>
      <c r="UON39" s="222"/>
      <c r="UOO39" s="222"/>
      <c r="UOP39" s="222"/>
      <c r="UOQ39" s="222"/>
      <c r="UOR39" s="222"/>
      <c r="UOS39" s="222"/>
      <c r="UOT39" s="222"/>
      <c r="UOU39" s="222"/>
      <c r="UOV39" s="222"/>
      <c r="UOW39" s="222"/>
      <c r="UOX39" s="222"/>
      <c r="UOY39" s="222"/>
      <c r="UOZ39" s="222"/>
      <c r="UPA39" s="222"/>
      <c r="UPB39" s="222"/>
      <c r="UPC39" s="222"/>
      <c r="UPD39" s="222"/>
      <c r="UPE39" s="222"/>
      <c r="UPF39" s="222"/>
      <c r="UPG39" s="222"/>
      <c r="UPH39" s="222"/>
      <c r="UPI39" s="222"/>
      <c r="UPJ39" s="222"/>
      <c r="UPK39" s="222"/>
      <c r="UPL39" s="222"/>
      <c r="UPM39" s="222"/>
      <c r="UPN39" s="222"/>
      <c r="UPO39" s="222"/>
      <c r="UPP39" s="222"/>
      <c r="UPQ39" s="222"/>
      <c r="UPR39" s="222"/>
      <c r="UPS39" s="222"/>
      <c r="UPT39" s="222"/>
      <c r="UPU39" s="222"/>
      <c r="UPV39" s="222"/>
      <c r="UPW39" s="222"/>
      <c r="UPX39" s="222"/>
      <c r="UPY39" s="222"/>
      <c r="UPZ39" s="222"/>
      <c r="UQA39" s="222"/>
      <c r="UQB39" s="222"/>
      <c r="UQC39" s="222"/>
      <c r="UQD39" s="222"/>
      <c r="UQE39" s="222"/>
      <c r="UQF39" s="222"/>
      <c r="UQG39" s="222"/>
      <c r="UQH39" s="222"/>
      <c r="UQI39" s="222"/>
      <c r="UQJ39" s="222"/>
      <c r="UQK39" s="222"/>
      <c r="UQL39" s="222"/>
      <c r="UQM39" s="222"/>
      <c r="UQN39" s="222"/>
      <c r="UQO39" s="222"/>
      <c r="UQP39" s="222"/>
      <c r="UQQ39" s="222"/>
      <c r="UQR39" s="222"/>
      <c r="UQS39" s="222"/>
      <c r="UQT39" s="222"/>
      <c r="UQU39" s="222"/>
      <c r="UQV39" s="222"/>
      <c r="UQW39" s="222"/>
      <c r="UQX39" s="222"/>
      <c r="UQY39" s="222"/>
      <c r="UQZ39" s="222"/>
      <c r="URA39" s="222"/>
      <c r="URB39" s="222"/>
      <c r="URC39" s="222"/>
      <c r="URD39" s="222"/>
      <c r="URE39" s="222"/>
      <c r="URF39" s="222"/>
      <c r="URG39" s="222"/>
      <c r="URH39" s="222"/>
      <c r="URI39" s="222"/>
      <c r="URJ39" s="222"/>
      <c r="URK39" s="222"/>
      <c r="URL39" s="222"/>
      <c r="URM39" s="222"/>
      <c r="URN39" s="222"/>
      <c r="URO39" s="222"/>
      <c r="URP39" s="222"/>
      <c r="URQ39" s="222"/>
      <c r="URR39" s="222"/>
      <c r="URS39" s="222"/>
      <c r="URT39" s="222"/>
      <c r="URU39" s="222"/>
      <c r="URV39" s="222"/>
      <c r="URW39" s="222"/>
      <c r="URX39" s="222"/>
      <c r="URY39" s="222"/>
      <c r="URZ39" s="222"/>
      <c r="USA39" s="222"/>
      <c r="USB39" s="222"/>
      <c r="USC39" s="222"/>
      <c r="USD39" s="222"/>
      <c r="USE39" s="222"/>
      <c r="USF39" s="222"/>
      <c r="USG39" s="222"/>
      <c r="USH39" s="222"/>
      <c r="USI39" s="222"/>
      <c r="USJ39" s="222"/>
      <c r="USK39" s="222"/>
      <c r="USL39" s="222"/>
      <c r="USM39" s="222"/>
      <c r="USN39" s="222"/>
      <c r="USO39" s="222"/>
      <c r="USP39" s="222"/>
      <c r="USQ39" s="222"/>
      <c r="USR39" s="222"/>
      <c r="USS39" s="222"/>
      <c r="UST39" s="222"/>
      <c r="USU39" s="222"/>
      <c r="USV39" s="222"/>
      <c r="USW39" s="222"/>
      <c r="USX39" s="222"/>
      <c r="USY39" s="222"/>
      <c r="USZ39" s="222"/>
      <c r="UTA39" s="222"/>
      <c r="UTB39" s="222"/>
      <c r="UTC39" s="222"/>
      <c r="UTD39" s="222"/>
      <c r="UTE39" s="222"/>
      <c r="UTF39" s="222"/>
      <c r="UTG39" s="222"/>
      <c r="UTH39" s="222"/>
      <c r="UTI39" s="222"/>
      <c r="UTJ39" s="222"/>
      <c r="UTK39" s="222"/>
      <c r="UTL39" s="222"/>
      <c r="UTM39" s="222"/>
      <c r="UTN39" s="222"/>
      <c r="UTO39" s="222"/>
      <c r="UTP39" s="222"/>
      <c r="UTQ39" s="222"/>
      <c r="UTR39" s="222"/>
      <c r="UTS39" s="222"/>
      <c r="UTT39" s="222"/>
      <c r="UTU39" s="222"/>
      <c r="UTV39" s="222"/>
      <c r="UTW39" s="222"/>
      <c r="UTX39" s="222"/>
      <c r="UTY39" s="222"/>
      <c r="UTZ39" s="222"/>
      <c r="UUA39" s="222"/>
      <c r="UUB39" s="222"/>
      <c r="UUC39" s="222"/>
      <c r="UUD39" s="222"/>
      <c r="UUE39" s="222"/>
      <c r="UUF39" s="222"/>
      <c r="UUG39" s="222"/>
      <c r="UUH39" s="222"/>
      <c r="UUI39" s="222"/>
      <c r="UUJ39" s="222"/>
      <c r="UUK39" s="222"/>
      <c r="UUL39" s="222"/>
      <c r="UUM39" s="222"/>
      <c r="UUN39" s="222"/>
      <c r="UUO39" s="222"/>
      <c r="UUP39" s="222"/>
      <c r="UUQ39" s="222"/>
      <c r="UUR39" s="222"/>
      <c r="UUS39" s="222"/>
      <c r="UUT39" s="222"/>
      <c r="UUU39" s="222"/>
      <c r="UUV39" s="222"/>
      <c r="UUW39" s="222"/>
      <c r="UUX39" s="222"/>
      <c r="UUY39" s="222"/>
      <c r="UUZ39" s="222"/>
      <c r="UVA39" s="222"/>
      <c r="UVB39" s="222"/>
      <c r="UVC39" s="222"/>
      <c r="UVD39" s="222"/>
      <c r="UVE39" s="222"/>
      <c r="UVF39" s="222"/>
      <c r="UVG39" s="222"/>
      <c r="UVH39" s="222"/>
      <c r="UVI39" s="222"/>
      <c r="UVJ39" s="222"/>
      <c r="UVK39" s="222"/>
      <c r="UVL39" s="222"/>
      <c r="UVM39" s="222"/>
      <c r="UVN39" s="222"/>
      <c r="UVO39" s="222"/>
      <c r="UVP39" s="222"/>
      <c r="UVQ39" s="222"/>
      <c r="UVR39" s="222"/>
      <c r="UVS39" s="222"/>
      <c r="UVT39" s="222"/>
      <c r="UVU39" s="222"/>
      <c r="UVV39" s="222"/>
      <c r="UVW39" s="222"/>
      <c r="UVX39" s="222"/>
      <c r="UVY39" s="222"/>
      <c r="UVZ39" s="222"/>
      <c r="UWA39" s="222"/>
      <c r="UWB39" s="222"/>
      <c r="UWC39" s="222"/>
      <c r="UWD39" s="222"/>
      <c r="UWE39" s="222"/>
      <c r="UWF39" s="222"/>
      <c r="UWG39" s="222"/>
      <c r="UWH39" s="222"/>
      <c r="UWI39" s="222"/>
      <c r="UWJ39" s="222"/>
      <c r="UWK39" s="222"/>
      <c r="UWL39" s="222"/>
      <c r="UWM39" s="222"/>
      <c r="UWN39" s="222"/>
      <c r="UWO39" s="222"/>
      <c r="UWP39" s="222"/>
      <c r="UWQ39" s="222"/>
      <c r="UWR39" s="222"/>
      <c r="UWS39" s="222"/>
      <c r="UWT39" s="222"/>
      <c r="UWU39" s="222"/>
      <c r="UWV39" s="222"/>
      <c r="UWW39" s="222"/>
      <c r="UWX39" s="222"/>
      <c r="UWY39" s="222"/>
      <c r="UWZ39" s="222"/>
      <c r="UXA39" s="222"/>
      <c r="UXB39" s="222"/>
      <c r="UXC39" s="222"/>
      <c r="UXD39" s="222"/>
      <c r="UXE39" s="222"/>
      <c r="UXF39" s="222"/>
      <c r="UXG39" s="222"/>
      <c r="UXH39" s="222"/>
      <c r="UXI39" s="222"/>
      <c r="UXJ39" s="222"/>
      <c r="UXK39" s="222"/>
      <c r="UXL39" s="222"/>
      <c r="UXM39" s="222"/>
      <c r="UXN39" s="222"/>
      <c r="UXO39" s="222"/>
      <c r="UXP39" s="222"/>
      <c r="UXQ39" s="222"/>
      <c r="UXR39" s="222"/>
      <c r="UXS39" s="222"/>
      <c r="UXT39" s="222"/>
      <c r="UXU39" s="222"/>
      <c r="UXV39" s="222"/>
      <c r="UXW39" s="222"/>
      <c r="UXX39" s="222"/>
      <c r="UXY39" s="222"/>
      <c r="UXZ39" s="222"/>
      <c r="UYA39" s="222"/>
      <c r="UYB39" s="222"/>
      <c r="UYC39" s="222"/>
      <c r="UYD39" s="222"/>
      <c r="UYE39" s="222"/>
      <c r="UYF39" s="222"/>
      <c r="UYG39" s="222"/>
      <c r="UYH39" s="222"/>
      <c r="UYI39" s="222"/>
      <c r="UYJ39" s="222"/>
      <c r="UYK39" s="222"/>
      <c r="UYL39" s="222"/>
      <c r="UYM39" s="222"/>
      <c r="UYN39" s="222"/>
      <c r="UYO39" s="222"/>
      <c r="UYP39" s="222"/>
      <c r="UYQ39" s="222"/>
      <c r="UYR39" s="222"/>
      <c r="UYS39" s="222"/>
      <c r="UYT39" s="222"/>
      <c r="UYU39" s="222"/>
      <c r="UYV39" s="222"/>
      <c r="UYW39" s="222"/>
      <c r="UYX39" s="222"/>
      <c r="UYY39" s="222"/>
      <c r="UYZ39" s="222"/>
      <c r="UZA39" s="222"/>
      <c r="UZB39" s="222"/>
      <c r="UZC39" s="222"/>
      <c r="UZD39" s="222"/>
      <c r="UZE39" s="222"/>
      <c r="UZF39" s="222"/>
      <c r="UZG39" s="222"/>
      <c r="UZH39" s="222"/>
      <c r="UZI39" s="222"/>
      <c r="UZJ39" s="222"/>
      <c r="UZK39" s="222"/>
      <c r="UZL39" s="222"/>
      <c r="UZM39" s="222"/>
      <c r="UZN39" s="222"/>
      <c r="UZO39" s="222"/>
      <c r="UZP39" s="222"/>
      <c r="UZQ39" s="222"/>
      <c r="UZR39" s="222"/>
      <c r="UZS39" s="222"/>
      <c r="UZT39" s="222"/>
      <c r="UZU39" s="222"/>
      <c r="UZV39" s="222"/>
      <c r="UZW39" s="222"/>
      <c r="UZX39" s="222"/>
      <c r="UZY39" s="222"/>
      <c r="UZZ39" s="222"/>
      <c r="VAA39" s="222"/>
      <c r="VAB39" s="222"/>
      <c r="VAC39" s="222"/>
      <c r="VAD39" s="222"/>
      <c r="VAE39" s="222"/>
      <c r="VAF39" s="222"/>
      <c r="VAG39" s="222"/>
      <c r="VAH39" s="222"/>
      <c r="VAI39" s="222"/>
      <c r="VAJ39" s="222"/>
      <c r="VAK39" s="222"/>
      <c r="VAL39" s="222"/>
      <c r="VAM39" s="222"/>
      <c r="VAN39" s="222"/>
      <c r="VAO39" s="222"/>
      <c r="VAP39" s="222"/>
      <c r="VAQ39" s="222"/>
      <c r="VAR39" s="222"/>
      <c r="VAS39" s="222"/>
      <c r="VAT39" s="222"/>
      <c r="VAU39" s="222"/>
      <c r="VAV39" s="222"/>
      <c r="VAW39" s="222"/>
      <c r="VAX39" s="222"/>
      <c r="VAY39" s="222"/>
      <c r="VAZ39" s="222"/>
      <c r="VBA39" s="222"/>
      <c r="VBB39" s="222"/>
      <c r="VBC39" s="222"/>
      <c r="VBD39" s="222"/>
      <c r="VBE39" s="222"/>
      <c r="VBF39" s="222"/>
      <c r="VBG39" s="222"/>
      <c r="VBH39" s="222"/>
      <c r="VBI39" s="222"/>
      <c r="VBJ39" s="222"/>
      <c r="VBK39" s="222"/>
      <c r="VBL39" s="222"/>
      <c r="VBM39" s="222"/>
      <c r="VBN39" s="222"/>
      <c r="VBO39" s="222"/>
      <c r="VBP39" s="222"/>
      <c r="VBQ39" s="222"/>
      <c r="VBR39" s="222"/>
      <c r="VBS39" s="222"/>
      <c r="VBT39" s="222"/>
      <c r="VBU39" s="222"/>
      <c r="VBV39" s="222"/>
      <c r="VBW39" s="222"/>
      <c r="VBX39" s="222"/>
      <c r="VBY39" s="222"/>
      <c r="VBZ39" s="222"/>
      <c r="VCA39" s="222"/>
      <c r="VCB39" s="222"/>
      <c r="VCC39" s="222"/>
      <c r="VCD39" s="222"/>
      <c r="VCE39" s="222"/>
      <c r="VCF39" s="222"/>
      <c r="VCG39" s="222"/>
      <c r="VCH39" s="222"/>
      <c r="VCI39" s="222"/>
      <c r="VCJ39" s="222"/>
      <c r="VCK39" s="222"/>
      <c r="VCL39" s="222"/>
      <c r="VCM39" s="222"/>
      <c r="VCN39" s="222"/>
      <c r="VCO39" s="222"/>
      <c r="VCP39" s="222"/>
      <c r="VCQ39" s="222"/>
      <c r="VCR39" s="222"/>
      <c r="VCS39" s="222"/>
      <c r="VCT39" s="222"/>
      <c r="VCU39" s="222"/>
      <c r="VCV39" s="222"/>
      <c r="VCW39" s="222"/>
      <c r="VCX39" s="222"/>
      <c r="VCY39" s="222"/>
      <c r="VCZ39" s="222"/>
      <c r="VDA39" s="222"/>
      <c r="VDB39" s="222"/>
      <c r="VDC39" s="222"/>
      <c r="VDD39" s="222"/>
      <c r="VDE39" s="222"/>
      <c r="VDF39" s="222"/>
      <c r="VDG39" s="222"/>
      <c r="VDH39" s="222"/>
      <c r="VDI39" s="222"/>
      <c r="VDJ39" s="222"/>
      <c r="VDK39" s="222"/>
      <c r="VDL39" s="222"/>
      <c r="VDM39" s="222"/>
      <c r="VDN39" s="222"/>
      <c r="VDO39" s="222"/>
      <c r="VDP39" s="222"/>
      <c r="VDQ39" s="222"/>
      <c r="VDR39" s="222"/>
      <c r="VDS39" s="222"/>
      <c r="VDT39" s="222"/>
      <c r="VDU39" s="222"/>
      <c r="VDV39" s="222"/>
      <c r="VDW39" s="222"/>
      <c r="VDX39" s="222"/>
      <c r="VDY39" s="222"/>
      <c r="VDZ39" s="222"/>
      <c r="VEA39" s="222"/>
      <c r="VEB39" s="222"/>
      <c r="VEC39" s="222"/>
      <c r="VED39" s="222"/>
      <c r="VEE39" s="222"/>
      <c r="VEF39" s="222"/>
      <c r="VEG39" s="222"/>
      <c r="VEH39" s="222"/>
      <c r="VEI39" s="222"/>
      <c r="VEJ39" s="222"/>
      <c r="VEK39" s="222"/>
      <c r="VEL39" s="222"/>
      <c r="VEM39" s="222"/>
      <c r="VEN39" s="222"/>
      <c r="VEO39" s="222"/>
      <c r="VEP39" s="222"/>
      <c r="VEQ39" s="222"/>
      <c r="VER39" s="222"/>
      <c r="VES39" s="222"/>
      <c r="VET39" s="222"/>
      <c r="VEU39" s="222"/>
      <c r="VEV39" s="222"/>
      <c r="VEW39" s="222"/>
      <c r="VEX39" s="222"/>
      <c r="VEY39" s="222"/>
      <c r="VEZ39" s="222"/>
      <c r="VFA39" s="222"/>
      <c r="VFB39" s="222"/>
      <c r="VFC39" s="222"/>
      <c r="VFD39" s="222"/>
      <c r="VFE39" s="222"/>
      <c r="VFF39" s="222"/>
      <c r="VFG39" s="222"/>
      <c r="VFH39" s="222"/>
      <c r="VFI39" s="222"/>
      <c r="VFJ39" s="222"/>
      <c r="VFK39" s="222"/>
      <c r="VFL39" s="222"/>
      <c r="VFM39" s="222"/>
      <c r="VFN39" s="222"/>
      <c r="VFO39" s="222"/>
      <c r="VFP39" s="222"/>
      <c r="VFQ39" s="222"/>
      <c r="VFR39" s="222"/>
      <c r="VFS39" s="222"/>
      <c r="VFT39" s="222"/>
      <c r="VFU39" s="222"/>
      <c r="VFV39" s="222"/>
      <c r="VFW39" s="222"/>
      <c r="VFX39" s="222"/>
      <c r="VFY39" s="222"/>
      <c r="VFZ39" s="222"/>
      <c r="VGA39" s="222"/>
      <c r="VGB39" s="222"/>
      <c r="VGC39" s="222"/>
      <c r="VGD39" s="222"/>
      <c r="VGE39" s="222"/>
      <c r="VGF39" s="222"/>
      <c r="VGG39" s="222"/>
      <c r="VGH39" s="222"/>
      <c r="VGI39" s="222"/>
      <c r="VGJ39" s="222"/>
      <c r="VGK39" s="222"/>
      <c r="VGL39" s="222"/>
      <c r="VGM39" s="222"/>
      <c r="VGN39" s="222"/>
      <c r="VGO39" s="222"/>
      <c r="VGP39" s="222"/>
      <c r="VGQ39" s="222"/>
      <c r="VGR39" s="222"/>
      <c r="VGS39" s="222"/>
      <c r="VGT39" s="222"/>
      <c r="VGU39" s="222"/>
      <c r="VGV39" s="222"/>
      <c r="VGW39" s="222"/>
      <c r="VGX39" s="222"/>
      <c r="VGY39" s="222"/>
      <c r="VGZ39" s="222"/>
      <c r="VHA39" s="222"/>
      <c r="VHB39" s="222"/>
      <c r="VHC39" s="222"/>
      <c r="VHD39" s="222"/>
      <c r="VHE39" s="222"/>
      <c r="VHF39" s="222"/>
      <c r="VHG39" s="222"/>
      <c r="VHH39" s="222"/>
      <c r="VHI39" s="222"/>
      <c r="VHJ39" s="222"/>
      <c r="VHK39" s="222"/>
      <c r="VHL39" s="222"/>
      <c r="VHM39" s="222"/>
      <c r="VHN39" s="222"/>
      <c r="VHO39" s="222"/>
      <c r="VHP39" s="222"/>
      <c r="VHQ39" s="222"/>
      <c r="VHR39" s="222"/>
      <c r="VHS39" s="222"/>
      <c r="VHT39" s="222"/>
      <c r="VHU39" s="222"/>
      <c r="VHV39" s="222"/>
      <c r="VHW39" s="222"/>
      <c r="VHX39" s="222"/>
      <c r="VHY39" s="222"/>
      <c r="VHZ39" s="222"/>
      <c r="VIA39" s="222"/>
      <c r="VIB39" s="222"/>
      <c r="VIC39" s="222"/>
      <c r="VID39" s="222"/>
      <c r="VIE39" s="222"/>
      <c r="VIF39" s="222"/>
      <c r="VIG39" s="222"/>
      <c r="VIH39" s="222"/>
      <c r="VII39" s="222"/>
      <c r="VIJ39" s="222"/>
      <c r="VIK39" s="222"/>
      <c r="VIL39" s="222"/>
      <c r="VIM39" s="222"/>
      <c r="VIN39" s="222"/>
      <c r="VIO39" s="222"/>
      <c r="VIP39" s="222"/>
      <c r="VIQ39" s="222"/>
      <c r="VIR39" s="222"/>
      <c r="VIS39" s="222"/>
      <c r="VIT39" s="222"/>
      <c r="VIU39" s="222"/>
      <c r="VIV39" s="222"/>
      <c r="VIW39" s="222"/>
      <c r="VIX39" s="222"/>
      <c r="VIY39" s="222"/>
      <c r="VIZ39" s="222"/>
      <c r="VJA39" s="222"/>
      <c r="VJB39" s="222"/>
      <c r="VJC39" s="222"/>
      <c r="VJD39" s="222"/>
      <c r="VJE39" s="222"/>
      <c r="VJF39" s="222"/>
      <c r="VJG39" s="222"/>
      <c r="VJH39" s="222"/>
      <c r="VJI39" s="222"/>
      <c r="VJJ39" s="222"/>
      <c r="VJK39" s="222"/>
      <c r="VJL39" s="222"/>
      <c r="VJM39" s="222"/>
      <c r="VJN39" s="222"/>
      <c r="VJO39" s="222"/>
      <c r="VJP39" s="222"/>
      <c r="VJQ39" s="222"/>
      <c r="VJR39" s="222"/>
      <c r="VJS39" s="222"/>
      <c r="VJT39" s="222"/>
      <c r="VJU39" s="222"/>
      <c r="VJV39" s="222"/>
      <c r="VJW39" s="222"/>
      <c r="VJX39" s="222"/>
      <c r="VJY39" s="222"/>
      <c r="VJZ39" s="222"/>
      <c r="VKA39" s="222"/>
      <c r="VKB39" s="222"/>
      <c r="VKC39" s="222"/>
      <c r="VKD39" s="222"/>
      <c r="VKE39" s="222"/>
      <c r="VKF39" s="222"/>
      <c r="VKG39" s="222"/>
      <c r="VKH39" s="222"/>
      <c r="VKI39" s="222"/>
      <c r="VKJ39" s="222"/>
      <c r="VKK39" s="222"/>
      <c r="VKL39" s="222"/>
      <c r="VKM39" s="222"/>
      <c r="VKN39" s="222"/>
      <c r="VKO39" s="222"/>
      <c r="VKP39" s="222"/>
      <c r="VKQ39" s="222"/>
      <c r="VKR39" s="222"/>
      <c r="VKS39" s="222"/>
      <c r="VKT39" s="222"/>
      <c r="VKU39" s="222"/>
      <c r="VKV39" s="222"/>
      <c r="VKW39" s="222"/>
      <c r="VKX39" s="222"/>
      <c r="VKY39" s="222"/>
      <c r="VKZ39" s="222"/>
      <c r="VLA39" s="222"/>
      <c r="VLB39" s="222"/>
      <c r="VLC39" s="222"/>
      <c r="VLD39" s="222"/>
      <c r="VLE39" s="222"/>
      <c r="VLF39" s="222"/>
      <c r="VLG39" s="222"/>
      <c r="VLH39" s="222"/>
      <c r="VLI39" s="222"/>
      <c r="VLJ39" s="222"/>
      <c r="VLK39" s="222"/>
      <c r="VLL39" s="222"/>
      <c r="VLM39" s="222"/>
      <c r="VLN39" s="222"/>
      <c r="VLO39" s="222"/>
      <c r="VLP39" s="222"/>
      <c r="VLQ39" s="222"/>
      <c r="VLR39" s="222"/>
      <c r="VLS39" s="222"/>
      <c r="VLT39" s="222"/>
      <c r="VLU39" s="222"/>
      <c r="VLV39" s="222"/>
      <c r="VLW39" s="222"/>
      <c r="VLX39" s="222"/>
      <c r="VLY39" s="222"/>
      <c r="VLZ39" s="222"/>
      <c r="VMA39" s="222"/>
      <c r="VMB39" s="222"/>
      <c r="VMC39" s="222"/>
      <c r="VMD39" s="222"/>
      <c r="VME39" s="222"/>
      <c r="VMF39" s="222"/>
      <c r="VMG39" s="222"/>
      <c r="VMH39" s="222"/>
      <c r="VMI39" s="222"/>
      <c r="VMJ39" s="222"/>
      <c r="VMK39" s="222"/>
      <c r="VML39" s="222"/>
      <c r="VMM39" s="222"/>
      <c r="VMN39" s="222"/>
      <c r="VMO39" s="222"/>
      <c r="VMP39" s="222"/>
      <c r="VMQ39" s="222"/>
      <c r="VMR39" s="222"/>
      <c r="VMS39" s="222"/>
      <c r="VMT39" s="222"/>
      <c r="VMU39" s="222"/>
      <c r="VMV39" s="222"/>
      <c r="VMW39" s="222"/>
      <c r="VMX39" s="222"/>
      <c r="VMY39" s="222"/>
      <c r="VMZ39" s="222"/>
      <c r="VNA39" s="222"/>
      <c r="VNB39" s="222"/>
      <c r="VNC39" s="222"/>
      <c r="VND39" s="222"/>
      <c r="VNE39" s="222"/>
      <c r="VNF39" s="222"/>
      <c r="VNG39" s="222"/>
      <c r="VNH39" s="222"/>
      <c r="VNI39" s="222"/>
      <c r="VNJ39" s="222"/>
      <c r="VNK39" s="222"/>
      <c r="VNL39" s="222"/>
      <c r="VNM39" s="222"/>
      <c r="VNN39" s="222"/>
      <c r="VNO39" s="222"/>
      <c r="VNP39" s="222"/>
      <c r="VNQ39" s="222"/>
      <c r="VNR39" s="222"/>
      <c r="VNS39" s="222"/>
      <c r="VNT39" s="222"/>
      <c r="VNU39" s="222"/>
      <c r="VNV39" s="222"/>
      <c r="VNW39" s="222"/>
      <c r="VNX39" s="222"/>
      <c r="VNY39" s="222"/>
      <c r="VNZ39" s="222"/>
      <c r="VOA39" s="222"/>
      <c r="VOB39" s="222"/>
      <c r="VOC39" s="222"/>
      <c r="VOD39" s="222"/>
      <c r="VOE39" s="222"/>
      <c r="VOF39" s="222"/>
      <c r="VOG39" s="222"/>
      <c r="VOH39" s="222"/>
      <c r="VOI39" s="222"/>
      <c r="VOJ39" s="222"/>
      <c r="VOK39" s="222"/>
      <c r="VOL39" s="222"/>
      <c r="VOM39" s="222"/>
      <c r="VON39" s="222"/>
      <c r="VOO39" s="222"/>
      <c r="VOP39" s="222"/>
      <c r="VOQ39" s="222"/>
      <c r="VOR39" s="222"/>
      <c r="VOS39" s="222"/>
      <c r="VOT39" s="222"/>
      <c r="VOU39" s="222"/>
      <c r="VOV39" s="222"/>
      <c r="VOW39" s="222"/>
      <c r="VOX39" s="222"/>
      <c r="VOY39" s="222"/>
      <c r="VOZ39" s="222"/>
      <c r="VPA39" s="222"/>
      <c r="VPB39" s="222"/>
      <c r="VPC39" s="222"/>
      <c r="VPD39" s="222"/>
      <c r="VPE39" s="222"/>
      <c r="VPF39" s="222"/>
      <c r="VPG39" s="222"/>
      <c r="VPH39" s="222"/>
      <c r="VPI39" s="222"/>
      <c r="VPJ39" s="222"/>
      <c r="VPK39" s="222"/>
      <c r="VPL39" s="222"/>
      <c r="VPM39" s="222"/>
      <c r="VPN39" s="222"/>
      <c r="VPO39" s="222"/>
      <c r="VPP39" s="222"/>
      <c r="VPQ39" s="222"/>
      <c r="VPR39" s="222"/>
      <c r="VPS39" s="222"/>
      <c r="VPT39" s="222"/>
      <c r="VPU39" s="222"/>
      <c r="VPV39" s="222"/>
      <c r="VPW39" s="222"/>
      <c r="VPX39" s="222"/>
      <c r="VPY39" s="222"/>
      <c r="VPZ39" s="222"/>
      <c r="VQA39" s="222"/>
      <c r="VQB39" s="222"/>
      <c r="VQC39" s="222"/>
      <c r="VQD39" s="222"/>
      <c r="VQE39" s="222"/>
      <c r="VQF39" s="222"/>
      <c r="VQG39" s="222"/>
      <c r="VQH39" s="222"/>
      <c r="VQI39" s="222"/>
      <c r="VQJ39" s="222"/>
      <c r="VQK39" s="222"/>
      <c r="VQL39" s="222"/>
      <c r="VQM39" s="222"/>
      <c r="VQN39" s="222"/>
      <c r="VQO39" s="222"/>
      <c r="VQP39" s="222"/>
      <c r="VQQ39" s="222"/>
      <c r="VQR39" s="222"/>
      <c r="VQS39" s="222"/>
      <c r="VQT39" s="222"/>
      <c r="VQU39" s="222"/>
      <c r="VQV39" s="222"/>
      <c r="VQW39" s="222"/>
      <c r="VQX39" s="222"/>
      <c r="VQY39" s="222"/>
      <c r="VQZ39" s="222"/>
      <c r="VRA39" s="222"/>
      <c r="VRB39" s="222"/>
      <c r="VRC39" s="222"/>
      <c r="VRD39" s="222"/>
      <c r="VRE39" s="222"/>
      <c r="VRF39" s="222"/>
      <c r="VRG39" s="222"/>
      <c r="VRH39" s="222"/>
      <c r="VRI39" s="222"/>
      <c r="VRJ39" s="222"/>
      <c r="VRK39" s="222"/>
      <c r="VRL39" s="222"/>
      <c r="VRM39" s="222"/>
      <c r="VRN39" s="222"/>
      <c r="VRO39" s="222"/>
      <c r="VRP39" s="222"/>
      <c r="VRQ39" s="222"/>
      <c r="VRR39" s="222"/>
      <c r="VRS39" s="222"/>
      <c r="VRT39" s="222"/>
      <c r="VRU39" s="222"/>
      <c r="VRV39" s="222"/>
      <c r="VRW39" s="222"/>
      <c r="VRX39" s="222"/>
      <c r="VRY39" s="222"/>
      <c r="VRZ39" s="222"/>
      <c r="VSA39" s="222"/>
      <c r="VSB39" s="222"/>
      <c r="VSC39" s="222"/>
      <c r="VSD39" s="222"/>
      <c r="VSE39" s="222"/>
      <c r="VSF39" s="222"/>
      <c r="VSG39" s="222"/>
      <c r="VSH39" s="222"/>
      <c r="VSI39" s="222"/>
      <c r="VSJ39" s="222"/>
      <c r="VSK39" s="222"/>
      <c r="VSL39" s="222"/>
      <c r="VSM39" s="222"/>
      <c r="VSN39" s="222"/>
      <c r="VSO39" s="222"/>
      <c r="VSP39" s="222"/>
      <c r="VSQ39" s="222"/>
      <c r="VSR39" s="222"/>
      <c r="VSS39" s="222"/>
      <c r="VST39" s="222"/>
      <c r="VSU39" s="222"/>
      <c r="VSV39" s="222"/>
      <c r="VSW39" s="222"/>
      <c r="VSX39" s="222"/>
      <c r="VSY39" s="222"/>
      <c r="VSZ39" s="222"/>
      <c r="VTA39" s="222"/>
      <c r="VTB39" s="222"/>
      <c r="VTC39" s="222"/>
      <c r="VTD39" s="222"/>
      <c r="VTE39" s="222"/>
      <c r="VTF39" s="222"/>
      <c r="VTG39" s="222"/>
      <c r="VTH39" s="222"/>
      <c r="VTI39" s="222"/>
      <c r="VTJ39" s="222"/>
      <c r="VTK39" s="222"/>
      <c r="VTL39" s="222"/>
      <c r="VTM39" s="222"/>
      <c r="VTN39" s="222"/>
      <c r="VTO39" s="222"/>
      <c r="VTP39" s="222"/>
      <c r="VTQ39" s="222"/>
      <c r="VTR39" s="222"/>
      <c r="VTS39" s="222"/>
      <c r="VTT39" s="222"/>
      <c r="VTU39" s="222"/>
      <c r="VTV39" s="222"/>
      <c r="VTW39" s="222"/>
      <c r="VTX39" s="222"/>
      <c r="VTY39" s="222"/>
      <c r="VTZ39" s="222"/>
      <c r="VUA39" s="222"/>
      <c r="VUB39" s="222"/>
      <c r="VUC39" s="222"/>
      <c r="VUD39" s="222"/>
      <c r="VUE39" s="222"/>
      <c r="VUF39" s="222"/>
      <c r="VUG39" s="222"/>
      <c r="VUH39" s="222"/>
      <c r="VUI39" s="222"/>
      <c r="VUJ39" s="222"/>
      <c r="VUK39" s="222"/>
      <c r="VUL39" s="222"/>
      <c r="VUM39" s="222"/>
      <c r="VUN39" s="222"/>
      <c r="VUO39" s="222"/>
      <c r="VUP39" s="222"/>
      <c r="VUQ39" s="222"/>
      <c r="VUR39" s="222"/>
      <c r="VUS39" s="222"/>
      <c r="VUT39" s="222"/>
      <c r="VUU39" s="222"/>
      <c r="VUV39" s="222"/>
      <c r="VUW39" s="222"/>
      <c r="VUX39" s="222"/>
      <c r="VUY39" s="222"/>
      <c r="VUZ39" s="222"/>
      <c r="VVA39" s="222"/>
      <c r="VVB39" s="222"/>
      <c r="VVC39" s="222"/>
      <c r="VVD39" s="222"/>
      <c r="VVE39" s="222"/>
      <c r="VVF39" s="222"/>
      <c r="VVG39" s="222"/>
      <c r="VVH39" s="222"/>
      <c r="VVI39" s="222"/>
      <c r="VVJ39" s="222"/>
      <c r="VVK39" s="222"/>
      <c r="VVL39" s="222"/>
      <c r="VVM39" s="222"/>
      <c r="VVN39" s="222"/>
      <c r="VVO39" s="222"/>
      <c r="VVP39" s="222"/>
      <c r="VVQ39" s="222"/>
      <c r="VVR39" s="222"/>
      <c r="VVS39" s="222"/>
      <c r="VVT39" s="222"/>
      <c r="VVU39" s="222"/>
      <c r="VVV39" s="222"/>
      <c r="VVW39" s="222"/>
      <c r="VVX39" s="222"/>
      <c r="VVY39" s="222"/>
      <c r="VVZ39" s="222"/>
      <c r="VWA39" s="222"/>
      <c r="VWB39" s="222"/>
      <c r="VWC39" s="222"/>
      <c r="VWD39" s="222"/>
      <c r="VWE39" s="222"/>
      <c r="VWF39" s="222"/>
      <c r="VWG39" s="222"/>
      <c r="VWH39" s="222"/>
      <c r="VWI39" s="222"/>
      <c r="VWJ39" s="222"/>
      <c r="VWK39" s="222"/>
      <c r="VWL39" s="222"/>
      <c r="VWM39" s="222"/>
      <c r="VWN39" s="222"/>
      <c r="VWO39" s="222"/>
      <c r="VWP39" s="222"/>
      <c r="VWQ39" s="222"/>
      <c r="VWR39" s="222"/>
      <c r="VWS39" s="222"/>
      <c r="VWT39" s="222"/>
      <c r="VWU39" s="222"/>
      <c r="VWV39" s="222"/>
      <c r="VWW39" s="222"/>
      <c r="VWX39" s="222"/>
      <c r="VWY39" s="222"/>
      <c r="VWZ39" s="222"/>
      <c r="VXA39" s="222"/>
      <c r="VXB39" s="222"/>
      <c r="VXC39" s="222"/>
      <c r="VXD39" s="222"/>
      <c r="VXE39" s="222"/>
      <c r="VXF39" s="222"/>
      <c r="VXG39" s="222"/>
      <c r="VXH39" s="222"/>
      <c r="VXI39" s="222"/>
      <c r="VXJ39" s="222"/>
      <c r="VXK39" s="222"/>
      <c r="VXL39" s="222"/>
      <c r="VXM39" s="222"/>
      <c r="VXN39" s="222"/>
      <c r="VXO39" s="222"/>
      <c r="VXP39" s="222"/>
      <c r="VXQ39" s="222"/>
      <c r="VXR39" s="222"/>
      <c r="VXS39" s="222"/>
      <c r="VXT39" s="222"/>
      <c r="VXU39" s="222"/>
      <c r="VXV39" s="222"/>
      <c r="VXW39" s="222"/>
      <c r="VXX39" s="222"/>
      <c r="VXY39" s="222"/>
      <c r="VXZ39" s="222"/>
      <c r="VYA39" s="222"/>
      <c r="VYB39" s="222"/>
      <c r="VYC39" s="222"/>
      <c r="VYD39" s="222"/>
      <c r="VYE39" s="222"/>
      <c r="VYF39" s="222"/>
      <c r="VYG39" s="222"/>
      <c r="VYH39" s="222"/>
      <c r="VYI39" s="222"/>
      <c r="VYJ39" s="222"/>
      <c r="VYK39" s="222"/>
      <c r="VYL39" s="222"/>
      <c r="VYM39" s="222"/>
      <c r="VYN39" s="222"/>
      <c r="VYO39" s="222"/>
      <c r="VYP39" s="222"/>
      <c r="VYQ39" s="222"/>
      <c r="VYR39" s="222"/>
      <c r="VYS39" s="222"/>
      <c r="VYT39" s="222"/>
      <c r="VYU39" s="222"/>
      <c r="VYV39" s="222"/>
      <c r="VYW39" s="222"/>
      <c r="VYX39" s="222"/>
      <c r="VYY39" s="222"/>
      <c r="VYZ39" s="222"/>
      <c r="VZA39" s="222"/>
      <c r="VZB39" s="222"/>
      <c r="VZC39" s="222"/>
      <c r="VZD39" s="222"/>
      <c r="VZE39" s="222"/>
      <c r="VZF39" s="222"/>
      <c r="VZG39" s="222"/>
      <c r="VZH39" s="222"/>
      <c r="VZI39" s="222"/>
      <c r="VZJ39" s="222"/>
      <c r="VZK39" s="222"/>
      <c r="VZL39" s="222"/>
      <c r="VZM39" s="222"/>
      <c r="VZN39" s="222"/>
      <c r="VZO39" s="222"/>
      <c r="VZP39" s="222"/>
      <c r="VZQ39" s="222"/>
      <c r="VZR39" s="222"/>
      <c r="VZS39" s="222"/>
      <c r="VZT39" s="222"/>
      <c r="VZU39" s="222"/>
      <c r="VZV39" s="222"/>
      <c r="VZW39" s="222"/>
      <c r="VZX39" s="222"/>
      <c r="VZY39" s="222"/>
      <c r="VZZ39" s="222"/>
      <c r="WAA39" s="222"/>
      <c r="WAB39" s="222"/>
      <c r="WAC39" s="222"/>
      <c r="WAD39" s="222"/>
      <c r="WAE39" s="222"/>
      <c r="WAF39" s="222"/>
      <c r="WAG39" s="222"/>
      <c r="WAH39" s="222"/>
      <c r="WAI39" s="222"/>
      <c r="WAJ39" s="222"/>
      <c r="WAK39" s="222"/>
      <c r="WAL39" s="222"/>
      <c r="WAM39" s="222"/>
      <c r="WAN39" s="222"/>
      <c r="WAO39" s="222"/>
      <c r="WAP39" s="222"/>
      <c r="WAQ39" s="222"/>
      <c r="WAR39" s="222"/>
      <c r="WAS39" s="222"/>
      <c r="WAT39" s="222"/>
      <c r="WAU39" s="222"/>
      <c r="WAV39" s="222"/>
      <c r="WAW39" s="222"/>
      <c r="WAX39" s="222"/>
      <c r="WAY39" s="222"/>
      <c r="WAZ39" s="222"/>
      <c r="WBA39" s="222"/>
      <c r="WBB39" s="222"/>
      <c r="WBC39" s="222"/>
      <c r="WBD39" s="222"/>
      <c r="WBE39" s="222"/>
      <c r="WBF39" s="222"/>
      <c r="WBG39" s="222"/>
      <c r="WBH39" s="222"/>
      <c r="WBI39" s="222"/>
      <c r="WBJ39" s="222"/>
      <c r="WBK39" s="222"/>
      <c r="WBL39" s="222"/>
      <c r="WBM39" s="222"/>
      <c r="WBN39" s="222"/>
      <c r="WBO39" s="222"/>
      <c r="WBP39" s="222"/>
      <c r="WBQ39" s="222"/>
      <c r="WBR39" s="222"/>
      <c r="WBS39" s="222"/>
      <c r="WBT39" s="222"/>
      <c r="WBU39" s="222"/>
      <c r="WBV39" s="222"/>
      <c r="WBW39" s="222"/>
      <c r="WBX39" s="222"/>
      <c r="WBY39" s="222"/>
      <c r="WBZ39" s="222"/>
      <c r="WCA39" s="222"/>
      <c r="WCB39" s="222"/>
      <c r="WCC39" s="222"/>
      <c r="WCD39" s="222"/>
      <c r="WCE39" s="222"/>
      <c r="WCF39" s="222"/>
      <c r="WCG39" s="222"/>
      <c r="WCH39" s="222"/>
      <c r="WCI39" s="222"/>
      <c r="WCJ39" s="222"/>
      <c r="WCK39" s="222"/>
      <c r="WCL39" s="222"/>
      <c r="WCM39" s="222"/>
      <c r="WCN39" s="222"/>
      <c r="WCO39" s="222"/>
      <c r="WCP39" s="222"/>
      <c r="WCQ39" s="222"/>
      <c r="WCR39" s="222"/>
      <c r="WCS39" s="222"/>
      <c r="WCT39" s="222"/>
      <c r="WCU39" s="222"/>
      <c r="WCV39" s="222"/>
      <c r="WCW39" s="222"/>
      <c r="WCX39" s="222"/>
      <c r="WCY39" s="222"/>
      <c r="WCZ39" s="222"/>
      <c r="WDA39" s="222"/>
      <c r="WDB39" s="222"/>
      <c r="WDC39" s="222"/>
      <c r="WDD39" s="222"/>
      <c r="WDE39" s="222"/>
      <c r="WDF39" s="222"/>
      <c r="WDG39" s="222"/>
      <c r="WDH39" s="222"/>
      <c r="WDI39" s="222"/>
      <c r="WDJ39" s="222"/>
      <c r="WDK39" s="222"/>
      <c r="WDL39" s="222"/>
      <c r="WDM39" s="222"/>
      <c r="WDN39" s="222"/>
      <c r="WDO39" s="222"/>
      <c r="WDP39" s="222"/>
      <c r="WDQ39" s="222"/>
      <c r="WDR39" s="222"/>
      <c r="WDS39" s="222"/>
      <c r="WDT39" s="222"/>
      <c r="WDU39" s="222"/>
      <c r="WDV39" s="222"/>
      <c r="WDW39" s="222"/>
      <c r="WDX39" s="222"/>
      <c r="WDY39" s="222"/>
      <c r="WDZ39" s="222"/>
      <c r="WEA39" s="222"/>
      <c r="WEB39" s="222"/>
      <c r="WEC39" s="222"/>
      <c r="WED39" s="222"/>
      <c r="WEE39" s="222"/>
      <c r="WEF39" s="222"/>
      <c r="WEG39" s="222"/>
      <c r="WEH39" s="222"/>
      <c r="WEI39" s="222"/>
      <c r="WEJ39" s="222"/>
      <c r="WEK39" s="222"/>
      <c r="WEL39" s="222"/>
      <c r="WEM39" s="222"/>
      <c r="WEN39" s="222"/>
      <c r="WEO39" s="222"/>
      <c r="WEP39" s="222"/>
      <c r="WEQ39" s="222"/>
      <c r="WER39" s="222"/>
      <c r="WES39" s="222"/>
      <c r="WET39" s="222"/>
      <c r="WEU39" s="222"/>
      <c r="WEV39" s="222"/>
      <c r="WEW39" s="222"/>
      <c r="WEX39" s="222"/>
      <c r="WEY39" s="222"/>
      <c r="WEZ39" s="222"/>
      <c r="WFA39" s="222"/>
      <c r="WFB39" s="222"/>
      <c r="WFC39" s="222"/>
      <c r="WFD39" s="222"/>
      <c r="WFE39" s="222"/>
      <c r="WFF39" s="222"/>
      <c r="WFG39" s="222"/>
      <c r="WFH39" s="222"/>
      <c r="WFI39" s="222"/>
      <c r="WFJ39" s="222"/>
      <c r="WFK39" s="222"/>
      <c r="WFL39" s="222"/>
      <c r="WFM39" s="222"/>
      <c r="WFN39" s="222"/>
      <c r="WFO39" s="222"/>
      <c r="WFP39" s="222"/>
      <c r="WFQ39" s="222"/>
      <c r="WFR39" s="222"/>
      <c r="WFS39" s="222"/>
      <c r="WFT39" s="222"/>
      <c r="WFU39" s="222"/>
      <c r="WFV39" s="222"/>
      <c r="WFW39" s="222"/>
      <c r="WFX39" s="222"/>
      <c r="WFY39" s="222"/>
      <c r="WFZ39" s="222"/>
      <c r="WGA39" s="222"/>
      <c r="WGB39" s="222"/>
      <c r="WGC39" s="222"/>
      <c r="WGD39" s="222"/>
      <c r="WGE39" s="222"/>
      <c r="WGF39" s="222"/>
      <c r="WGG39" s="222"/>
      <c r="WGH39" s="222"/>
      <c r="WGI39" s="222"/>
      <c r="WGJ39" s="222"/>
      <c r="WGK39" s="222"/>
      <c r="WGL39" s="222"/>
      <c r="WGM39" s="222"/>
      <c r="WGN39" s="222"/>
      <c r="WGO39" s="222"/>
      <c r="WGP39" s="222"/>
      <c r="WGQ39" s="222"/>
      <c r="WGR39" s="222"/>
      <c r="WGS39" s="222"/>
      <c r="WGT39" s="222"/>
      <c r="WGU39" s="222"/>
      <c r="WGV39" s="222"/>
      <c r="WGW39" s="222"/>
      <c r="WGX39" s="222"/>
      <c r="WGY39" s="222"/>
      <c r="WGZ39" s="222"/>
      <c r="WHA39" s="222"/>
      <c r="WHB39" s="222"/>
      <c r="WHC39" s="222"/>
      <c r="WHD39" s="222"/>
      <c r="WHE39" s="222"/>
      <c r="WHF39" s="222"/>
      <c r="WHG39" s="222"/>
      <c r="WHH39" s="222"/>
      <c r="WHI39" s="222"/>
      <c r="WHJ39" s="222"/>
      <c r="WHK39" s="222"/>
      <c r="WHL39" s="222"/>
      <c r="WHM39" s="222"/>
      <c r="WHN39" s="222"/>
      <c r="WHO39" s="222"/>
      <c r="WHP39" s="222"/>
      <c r="WHQ39" s="222"/>
      <c r="WHR39" s="222"/>
      <c r="WHS39" s="222"/>
      <c r="WHT39" s="222"/>
      <c r="WHU39" s="222"/>
      <c r="WHV39" s="222"/>
      <c r="WHW39" s="222"/>
      <c r="WHX39" s="222"/>
      <c r="WHY39" s="222"/>
      <c r="WHZ39" s="222"/>
      <c r="WIA39" s="222"/>
      <c r="WIB39" s="222"/>
      <c r="WIC39" s="222"/>
      <c r="WID39" s="222"/>
      <c r="WIE39" s="222"/>
      <c r="WIF39" s="222"/>
      <c r="WIG39" s="222"/>
      <c r="WIH39" s="222"/>
      <c r="WII39" s="222"/>
      <c r="WIJ39" s="222"/>
      <c r="WIK39" s="222"/>
      <c r="WIL39" s="222"/>
      <c r="WIM39" s="222"/>
      <c r="WIN39" s="222"/>
      <c r="WIO39" s="222"/>
      <c r="WIP39" s="222"/>
      <c r="WIQ39" s="222"/>
      <c r="WIR39" s="222"/>
      <c r="WIS39" s="222"/>
      <c r="WIT39" s="222"/>
      <c r="WIU39" s="222"/>
      <c r="WIV39" s="222"/>
      <c r="WIW39" s="222"/>
      <c r="WIX39" s="222"/>
      <c r="WIY39" s="222"/>
      <c r="WIZ39" s="222"/>
      <c r="WJA39" s="222"/>
      <c r="WJB39" s="222"/>
      <c r="WJC39" s="222"/>
      <c r="WJD39" s="222"/>
      <c r="WJE39" s="222"/>
      <c r="WJF39" s="222"/>
      <c r="WJG39" s="222"/>
      <c r="WJH39" s="222"/>
      <c r="WJI39" s="222"/>
      <c r="WJJ39" s="222"/>
      <c r="WJK39" s="222"/>
      <c r="WJL39" s="222"/>
      <c r="WJM39" s="222"/>
      <c r="WJN39" s="222"/>
      <c r="WJO39" s="222"/>
      <c r="WJP39" s="222"/>
      <c r="WJQ39" s="222"/>
      <c r="WJR39" s="222"/>
      <c r="WJS39" s="222"/>
      <c r="WJT39" s="222"/>
      <c r="WJU39" s="222"/>
      <c r="WJV39" s="222"/>
      <c r="WJW39" s="222"/>
      <c r="WJX39" s="222"/>
      <c r="WJY39" s="222"/>
      <c r="WJZ39" s="222"/>
      <c r="WKA39" s="222"/>
      <c r="WKB39" s="222"/>
      <c r="WKC39" s="222"/>
      <c r="WKD39" s="222"/>
      <c r="WKE39" s="222"/>
      <c r="WKF39" s="222"/>
      <c r="WKG39" s="222"/>
      <c r="WKH39" s="222"/>
      <c r="WKI39" s="222"/>
      <c r="WKJ39" s="222"/>
      <c r="WKK39" s="222"/>
      <c r="WKL39" s="222"/>
      <c r="WKM39" s="222"/>
      <c r="WKN39" s="222"/>
      <c r="WKO39" s="222"/>
      <c r="WKP39" s="222"/>
      <c r="WKQ39" s="222"/>
      <c r="WKR39" s="222"/>
      <c r="WKS39" s="222"/>
      <c r="WKT39" s="222"/>
      <c r="WKU39" s="222"/>
      <c r="WKV39" s="222"/>
      <c r="WKW39" s="222"/>
      <c r="WKX39" s="222"/>
      <c r="WKY39" s="222"/>
      <c r="WKZ39" s="222"/>
      <c r="WLA39" s="222"/>
      <c r="WLB39" s="222"/>
      <c r="WLC39" s="222"/>
      <c r="WLD39" s="222"/>
      <c r="WLE39" s="222"/>
      <c r="WLF39" s="222"/>
      <c r="WLG39" s="222"/>
      <c r="WLH39" s="222"/>
      <c r="WLI39" s="222"/>
      <c r="WLJ39" s="222"/>
      <c r="WLK39" s="222"/>
      <c r="WLL39" s="222"/>
      <c r="WLM39" s="222"/>
      <c r="WLN39" s="222"/>
      <c r="WLO39" s="222"/>
      <c r="WLP39" s="222"/>
      <c r="WLQ39" s="222"/>
      <c r="WLR39" s="222"/>
      <c r="WLS39" s="222"/>
      <c r="WLT39" s="222"/>
      <c r="WLU39" s="222"/>
      <c r="WLV39" s="222"/>
      <c r="WLW39" s="222"/>
      <c r="WLX39" s="222"/>
      <c r="WLY39" s="222"/>
      <c r="WLZ39" s="222"/>
      <c r="WMA39" s="222"/>
      <c r="WMB39" s="222"/>
      <c r="WMC39" s="222"/>
      <c r="WMD39" s="222"/>
      <c r="WME39" s="222"/>
      <c r="WMF39" s="222"/>
      <c r="WMG39" s="222"/>
      <c r="WMH39" s="222"/>
      <c r="WMI39" s="222"/>
      <c r="WMJ39" s="222"/>
      <c r="WMK39" s="222"/>
      <c r="WML39" s="222"/>
      <c r="WMM39" s="222"/>
      <c r="WMN39" s="222"/>
      <c r="WMO39" s="222"/>
      <c r="WMP39" s="222"/>
      <c r="WMQ39" s="222"/>
      <c r="WMR39" s="222"/>
      <c r="WMS39" s="222"/>
      <c r="WMT39" s="222"/>
      <c r="WMU39" s="222"/>
      <c r="WMV39" s="222"/>
      <c r="WMW39" s="222"/>
      <c r="WMX39" s="222"/>
      <c r="WMY39" s="222"/>
      <c r="WMZ39" s="222"/>
      <c r="WNA39" s="222"/>
      <c r="WNB39" s="222"/>
      <c r="WNC39" s="222"/>
      <c r="WND39" s="222"/>
      <c r="WNE39" s="222"/>
      <c r="WNF39" s="222"/>
      <c r="WNG39" s="222"/>
      <c r="WNH39" s="222"/>
      <c r="WNI39" s="222"/>
      <c r="WNJ39" s="222"/>
      <c r="WNK39" s="222"/>
      <c r="WNL39" s="222"/>
      <c r="WNM39" s="222"/>
      <c r="WNN39" s="222"/>
      <c r="WNO39" s="222"/>
      <c r="WNP39" s="222"/>
      <c r="WNQ39" s="222"/>
      <c r="WNR39" s="222"/>
      <c r="WNS39" s="222"/>
      <c r="WNT39" s="222"/>
      <c r="WNU39" s="222"/>
      <c r="WNV39" s="222"/>
      <c r="WNW39" s="222"/>
      <c r="WNX39" s="222"/>
      <c r="WNY39" s="222"/>
      <c r="WNZ39" s="222"/>
      <c r="WOA39" s="222"/>
      <c r="WOB39" s="222"/>
      <c r="WOC39" s="222"/>
      <c r="WOD39" s="222"/>
      <c r="WOE39" s="222"/>
      <c r="WOF39" s="222"/>
      <c r="WOG39" s="222"/>
      <c r="WOH39" s="222"/>
      <c r="WOI39" s="222"/>
      <c r="WOJ39" s="222"/>
      <c r="WOK39" s="222"/>
      <c r="WOL39" s="222"/>
      <c r="WOM39" s="222"/>
      <c r="WON39" s="222"/>
      <c r="WOO39" s="222"/>
      <c r="WOP39" s="222"/>
      <c r="WOQ39" s="222"/>
      <c r="WOR39" s="222"/>
      <c r="WOS39" s="222"/>
      <c r="WOT39" s="222"/>
      <c r="WOU39" s="222"/>
      <c r="WOV39" s="222"/>
      <c r="WOW39" s="222"/>
      <c r="WOX39" s="222"/>
      <c r="WOY39" s="222"/>
      <c r="WOZ39" s="222"/>
      <c r="WPA39" s="222"/>
      <c r="WPB39" s="222"/>
      <c r="WPC39" s="222"/>
      <c r="WPD39" s="222"/>
      <c r="WPE39" s="222"/>
      <c r="WPF39" s="222"/>
      <c r="WPG39" s="222"/>
      <c r="WPH39" s="222"/>
      <c r="WPI39" s="222"/>
      <c r="WPJ39" s="222"/>
      <c r="WPK39" s="222"/>
      <c r="WPL39" s="222"/>
      <c r="WPM39" s="222"/>
      <c r="WPN39" s="222"/>
      <c r="WPO39" s="222"/>
      <c r="WPP39" s="222"/>
      <c r="WPQ39" s="222"/>
      <c r="WPR39" s="222"/>
      <c r="WPS39" s="222"/>
      <c r="WPT39" s="222"/>
      <c r="WPU39" s="222"/>
      <c r="WPV39" s="222"/>
      <c r="WPW39" s="222"/>
      <c r="WPX39" s="222"/>
      <c r="WPY39" s="222"/>
      <c r="WPZ39" s="222"/>
      <c r="WQA39" s="222"/>
      <c r="WQB39" s="222"/>
      <c r="WQC39" s="222"/>
      <c r="WQD39" s="222"/>
      <c r="WQE39" s="222"/>
      <c r="WQF39" s="222"/>
      <c r="WQG39" s="222"/>
      <c r="WQH39" s="222"/>
      <c r="WQI39" s="222"/>
      <c r="WQJ39" s="222"/>
      <c r="WQK39" s="222"/>
      <c r="WQL39" s="222"/>
      <c r="WQM39" s="222"/>
      <c r="WQN39" s="222"/>
      <c r="WQO39" s="222"/>
      <c r="WQP39" s="222"/>
      <c r="WQQ39" s="222"/>
      <c r="WQR39" s="222"/>
      <c r="WQS39" s="222"/>
      <c r="WQT39" s="222"/>
      <c r="WQU39" s="222"/>
      <c r="WQV39" s="222"/>
      <c r="WQW39" s="222"/>
      <c r="WQX39" s="222"/>
      <c r="WQY39" s="222"/>
      <c r="WQZ39" s="222"/>
      <c r="WRA39" s="222"/>
      <c r="WRB39" s="222"/>
      <c r="WRC39" s="222"/>
      <c r="WRD39" s="222"/>
      <c r="WRE39" s="222"/>
      <c r="WRF39" s="222"/>
      <c r="WRG39" s="222"/>
      <c r="WRH39" s="222"/>
      <c r="WRI39" s="222"/>
      <c r="WRJ39" s="222"/>
      <c r="WRK39" s="222"/>
      <c r="WRL39" s="222"/>
      <c r="WRM39" s="222"/>
      <c r="WRN39" s="222"/>
      <c r="WRO39" s="222"/>
      <c r="WRP39" s="222"/>
      <c r="WRQ39" s="222"/>
      <c r="WRR39" s="222"/>
      <c r="WRS39" s="222"/>
      <c r="WRT39" s="222"/>
      <c r="WRU39" s="222"/>
      <c r="WRV39" s="222"/>
      <c r="WRW39" s="222"/>
      <c r="WRX39" s="222"/>
      <c r="WRY39" s="222"/>
      <c r="WRZ39" s="222"/>
      <c r="WSA39" s="222"/>
      <c r="WSB39" s="222"/>
      <c r="WSC39" s="222"/>
      <c r="WSD39" s="222"/>
      <c r="WSE39" s="222"/>
      <c r="WSF39" s="222"/>
      <c r="WSG39" s="222"/>
      <c r="WSH39" s="222"/>
      <c r="WSI39" s="222"/>
      <c r="WSJ39" s="222"/>
      <c r="WSK39" s="222"/>
      <c r="WSL39" s="222"/>
      <c r="WSM39" s="222"/>
      <c r="WSN39" s="222"/>
      <c r="WSO39" s="222"/>
      <c r="WSP39" s="222"/>
      <c r="WSQ39" s="222"/>
      <c r="WSR39" s="222"/>
      <c r="WSS39" s="222"/>
      <c r="WST39" s="222"/>
      <c r="WSU39" s="222"/>
      <c r="WSV39" s="222"/>
      <c r="WSW39" s="222"/>
      <c r="WSX39" s="222"/>
      <c r="WSY39" s="222"/>
      <c r="WSZ39" s="222"/>
      <c r="WTA39" s="222"/>
      <c r="WTB39" s="222"/>
      <c r="WTC39" s="222"/>
      <c r="WTD39" s="222"/>
      <c r="WTE39" s="222"/>
      <c r="WTF39" s="222"/>
      <c r="WTG39" s="222"/>
      <c r="WTH39" s="222"/>
      <c r="WTI39" s="222"/>
      <c r="WTJ39" s="222"/>
      <c r="WTK39" s="222"/>
      <c r="WTL39" s="222"/>
      <c r="WTM39" s="222"/>
      <c r="WTN39" s="222"/>
      <c r="WTO39" s="222"/>
      <c r="WTP39" s="222"/>
      <c r="WTQ39" s="222"/>
      <c r="WTR39" s="222"/>
      <c r="WTS39" s="222"/>
      <c r="WTT39" s="222"/>
      <c r="WTU39" s="222"/>
      <c r="WTV39" s="222"/>
      <c r="WTW39" s="222"/>
      <c r="WTX39" s="222"/>
      <c r="WTY39" s="222"/>
      <c r="WTZ39" s="222"/>
      <c r="WUA39" s="222"/>
      <c r="WUB39" s="222"/>
      <c r="WUC39" s="222"/>
      <c r="WUD39" s="222"/>
      <c r="WUE39" s="222"/>
      <c r="WUF39" s="222"/>
      <c r="WUG39" s="222"/>
      <c r="WUH39" s="222"/>
      <c r="WUI39" s="222"/>
      <c r="WUJ39" s="222"/>
      <c r="WUK39" s="222"/>
      <c r="WUL39" s="222"/>
      <c r="WUM39" s="222"/>
      <c r="WUN39" s="222"/>
      <c r="WUO39" s="222"/>
      <c r="WUP39" s="222"/>
      <c r="WUQ39" s="222"/>
      <c r="WUR39" s="222"/>
      <c r="WUS39" s="222"/>
      <c r="WUT39" s="222"/>
      <c r="WUU39" s="222"/>
      <c r="WUV39" s="222"/>
      <c r="WUW39" s="222"/>
      <c r="WUX39" s="222"/>
      <c r="WUY39" s="222"/>
      <c r="WUZ39" s="222"/>
      <c r="WVA39" s="222"/>
      <c r="WVB39" s="222"/>
      <c r="WVC39" s="222"/>
      <c r="WVD39" s="222"/>
      <c r="WVE39" s="222"/>
      <c r="WVF39" s="222"/>
      <c r="WVG39" s="222"/>
      <c r="WVH39" s="222"/>
      <c r="WVI39" s="222"/>
      <c r="WVJ39" s="222"/>
      <c r="WVK39" s="222"/>
      <c r="WVL39" s="222"/>
      <c r="WVM39" s="222"/>
      <c r="WVN39" s="222"/>
      <c r="WVO39" s="222"/>
      <c r="WVP39" s="222"/>
      <c r="WVQ39" s="222"/>
      <c r="WVR39" s="222"/>
      <c r="WVS39" s="222"/>
      <c r="WVT39" s="222"/>
      <c r="WVU39" s="222"/>
      <c r="WVV39" s="222"/>
      <c r="WVW39" s="222"/>
      <c r="WVX39" s="222"/>
      <c r="WVY39" s="222"/>
      <c r="WVZ39" s="222"/>
      <c r="WWA39" s="222"/>
      <c r="WWB39" s="222"/>
      <c r="WWC39" s="222"/>
      <c r="WWD39" s="222"/>
      <c r="WWE39" s="222"/>
      <c r="WWF39" s="222"/>
      <c r="WWG39" s="222"/>
      <c r="WWH39" s="222"/>
      <c r="WWI39" s="222"/>
      <c r="WWJ39" s="222"/>
      <c r="WWK39" s="222"/>
      <c r="WWL39" s="222"/>
      <c r="WWM39" s="222"/>
      <c r="WWN39" s="222"/>
      <c r="WWO39" s="222"/>
      <c r="WWP39" s="222"/>
      <c r="WWQ39" s="222"/>
      <c r="WWR39" s="222"/>
      <c r="WWS39" s="222"/>
      <c r="WWT39" s="222"/>
      <c r="WWU39" s="222"/>
      <c r="WWV39" s="222"/>
      <c r="WWW39" s="222"/>
      <c r="WWX39" s="222"/>
      <c r="WWY39" s="222"/>
      <c r="WWZ39" s="222"/>
      <c r="WXA39" s="222"/>
      <c r="WXB39" s="222"/>
      <c r="WXC39" s="222"/>
      <c r="WXD39" s="222"/>
      <c r="WXE39" s="222"/>
      <c r="WXF39" s="222"/>
      <c r="WXG39" s="222"/>
      <c r="WXH39" s="222"/>
      <c r="WXI39" s="222"/>
      <c r="WXJ39" s="222"/>
      <c r="WXK39" s="222"/>
      <c r="WXL39" s="222"/>
      <c r="WXM39" s="222"/>
      <c r="WXN39" s="222"/>
      <c r="WXO39" s="222"/>
      <c r="WXP39" s="222"/>
      <c r="WXQ39" s="222"/>
      <c r="WXR39" s="222"/>
      <c r="WXS39" s="222"/>
      <c r="WXT39" s="222"/>
      <c r="WXU39" s="222"/>
      <c r="WXV39" s="222"/>
      <c r="WXW39" s="222"/>
      <c r="WXX39" s="222"/>
      <c r="WXY39" s="222"/>
      <c r="WXZ39" s="222"/>
      <c r="WYA39" s="222"/>
      <c r="WYB39" s="222"/>
      <c r="WYC39" s="222"/>
      <c r="WYD39" s="222"/>
      <c r="WYE39" s="222"/>
      <c r="WYF39" s="222"/>
      <c r="WYG39" s="222"/>
      <c r="WYH39" s="222"/>
      <c r="WYI39" s="222"/>
      <c r="WYJ39" s="222"/>
      <c r="WYK39" s="222"/>
      <c r="WYL39" s="222"/>
      <c r="WYM39" s="222"/>
      <c r="WYN39" s="222"/>
      <c r="WYO39" s="222"/>
      <c r="WYP39" s="222"/>
      <c r="WYQ39" s="222"/>
      <c r="WYR39" s="222"/>
      <c r="WYS39" s="222"/>
      <c r="WYT39" s="222"/>
      <c r="WYU39" s="222"/>
      <c r="WYV39" s="222"/>
      <c r="WYW39" s="222"/>
      <c r="WYX39" s="222"/>
      <c r="WYY39" s="222"/>
      <c r="WYZ39" s="222"/>
      <c r="WZA39" s="222"/>
      <c r="WZB39" s="222"/>
      <c r="WZC39" s="222"/>
      <c r="WZD39" s="222"/>
      <c r="WZE39" s="222"/>
      <c r="WZF39" s="222"/>
      <c r="WZG39" s="222"/>
      <c r="WZH39" s="222"/>
      <c r="WZI39" s="222"/>
      <c r="WZJ39" s="222"/>
      <c r="WZK39" s="222"/>
      <c r="WZL39" s="222"/>
      <c r="WZM39" s="222"/>
      <c r="WZN39" s="222"/>
      <c r="WZO39" s="222"/>
      <c r="WZP39" s="222"/>
      <c r="WZQ39" s="222"/>
      <c r="WZR39" s="222"/>
      <c r="WZS39" s="222"/>
      <c r="WZT39" s="222"/>
      <c r="WZU39" s="222"/>
      <c r="WZV39" s="222"/>
      <c r="WZW39" s="222"/>
      <c r="WZX39" s="222"/>
      <c r="WZY39" s="222"/>
      <c r="WZZ39" s="222"/>
      <c r="XAA39" s="222"/>
      <c r="XAB39" s="222"/>
      <c r="XAC39" s="222"/>
      <c r="XAD39" s="222"/>
      <c r="XAE39" s="222"/>
      <c r="XAF39" s="222"/>
      <c r="XAG39" s="222"/>
      <c r="XAH39" s="222"/>
      <c r="XAI39" s="222"/>
      <c r="XAJ39" s="222"/>
      <c r="XAK39" s="222"/>
      <c r="XAL39" s="222"/>
      <c r="XAM39" s="222"/>
      <c r="XAN39" s="222"/>
      <c r="XAO39" s="222"/>
      <c r="XAP39" s="222"/>
      <c r="XAQ39" s="222"/>
      <c r="XAR39" s="222"/>
      <c r="XAS39" s="222"/>
      <c r="XAT39" s="222"/>
      <c r="XAU39" s="222"/>
      <c r="XAV39" s="222"/>
      <c r="XAW39" s="222"/>
      <c r="XAX39" s="222"/>
      <c r="XAY39" s="222"/>
      <c r="XAZ39" s="222"/>
      <c r="XBA39" s="222"/>
      <c r="XBB39" s="222"/>
      <c r="XBC39" s="222"/>
      <c r="XBD39" s="222"/>
      <c r="XBE39" s="222"/>
      <c r="XBF39" s="222"/>
      <c r="XBG39" s="222"/>
      <c r="XBH39" s="222"/>
      <c r="XBI39" s="222"/>
      <c r="XBJ39" s="222"/>
      <c r="XBK39" s="222"/>
      <c r="XBL39" s="222"/>
      <c r="XBM39" s="222"/>
      <c r="XBN39" s="222"/>
      <c r="XBO39" s="222"/>
      <c r="XBP39" s="222"/>
      <c r="XBQ39" s="222"/>
      <c r="XBR39" s="222"/>
      <c r="XBS39" s="222"/>
      <c r="XBT39" s="222"/>
      <c r="XBU39" s="222"/>
      <c r="XBV39" s="222"/>
      <c r="XBW39" s="222"/>
      <c r="XBX39" s="222"/>
      <c r="XBY39" s="222"/>
      <c r="XBZ39" s="222"/>
      <c r="XCA39" s="222"/>
      <c r="XCB39" s="222"/>
      <c r="XCC39" s="222"/>
      <c r="XCD39" s="222"/>
      <c r="XCE39" s="222"/>
      <c r="XCF39" s="222"/>
      <c r="XCG39" s="222"/>
      <c r="XCH39" s="222"/>
      <c r="XCI39" s="222"/>
      <c r="XCJ39" s="222"/>
      <c r="XCK39" s="222"/>
      <c r="XCL39" s="222"/>
      <c r="XCM39" s="222"/>
      <c r="XCN39" s="222"/>
      <c r="XCO39" s="222"/>
      <c r="XCP39" s="222"/>
      <c r="XCQ39" s="222"/>
      <c r="XCR39" s="222"/>
      <c r="XCS39" s="222"/>
      <c r="XCT39" s="222"/>
      <c r="XCU39" s="222"/>
      <c r="XCV39" s="222"/>
      <c r="XCW39" s="222"/>
      <c r="XCX39" s="222"/>
      <c r="XCY39" s="222"/>
      <c r="XCZ39" s="222"/>
      <c r="XDA39" s="222"/>
      <c r="XDB39" s="222"/>
      <c r="XDC39" s="222"/>
      <c r="XDD39" s="222"/>
      <c r="XDE39" s="222"/>
      <c r="XDF39" s="222"/>
      <c r="XDG39" s="222"/>
      <c r="XDH39" s="222"/>
      <c r="XDI39" s="222"/>
      <c r="XDJ39" s="222"/>
      <c r="XDK39" s="222"/>
      <c r="XDL39" s="222"/>
      <c r="XDM39" s="222"/>
      <c r="XDN39" s="222"/>
      <c r="XDO39" s="222"/>
      <c r="XDP39" s="222"/>
      <c r="XDQ39" s="222"/>
      <c r="XDR39" s="222"/>
      <c r="XDS39" s="222"/>
      <c r="XDT39" s="222"/>
      <c r="XDU39" s="222"/>
      <c r="XDV39" s="222"/>
      <c r="XDW39" s="222"/>
      <c r="XDX39" s="222"/>
      <c r="XDY39" s="222"/>
      <c r="XDZ39" s="222"/>
      <c r="XEA39" s="222"/>
      <c r="XEB39" s="222"/>
      <c r="XEC39" s="222"/>
      <c r="XED39" s="222"/>
      <c r="XEE39" s="222"/>
      <c r="XEF39" s="222"/>
      <c r="XEG39" s="222"/>
      <c r="XEH39" s="222"/>
      <c r="XEI39" s="222"/>
      <c r="XEJ39" s="222"/>
      <c r="XEK39" s="222"/>
      <c r="XEL39" s="222"/>
      <c r="XEM39" s="222"/>
      <c r="XEN39" s="222"/>
      <c r="XEO39" s="222"/>
      <c r="XEP39" s="222"/>
      <c r="XEQ39" s="222"/>
      <c r="XER39" s="222"/>
      <c r="XES39" s="222"/>
      <c r="XET39" s="222"/>
      <c r="XEU39" s="222"/>
      <c r="XEV39" s="222"/>
      <c r="XEW39" s="222"/>
      <c r="XEX39" s="222"/>
      <c r="XEY39" s="222"/>
      <c r="XEZ39" s="222"/>
      <c r="XFA39" s="222"/>
    </row>
    <row r="40" spans="2:16381" s="247" customFormat="1" ht="20.100000000000001" customHeight="1" thickTop="1" x14ac:dyDescent="0.2">
      <c r="B40" s="261" t="s">
        <v>89</v>
      </c>
      <c r="C40" s="264" t="s">
        <v>245</v>
      </c>
      <c r="D40" s="294"/>
      <c r="E40" s="255"/>
      <c r="F40" s="255"/>
      <c r="G40" s="275"/>
      <c r="H40" s="280"/>
      <c r="I40" s="24">
        <v>26</v>
      </c>
      <c r="K40" s="251"/>
    </row>
    <row r="41" spans="2:16381" s="247" customFormat="1" ht="20.100000000000001" customHeight="1" x14ac:dyDescent="0.2">
      <c r="B41" s="261" t="s">
        <v>90</v>
      </c>
      <c r="C41" s="264" t="s">
        <v>246</v>
      </c>
      <c r="D41" s="294"/>
      <c r="E41" s="255"/>
      <c r="F41" s="255"/>
      <c r="G41" s="275"/>
      <c r="H41" s="280"/>
      <c r="I41" s="24">
        <v>27</v>
      </c>
      <c r="K41" s="251"/>
    </row>
    <row r="42" spans="2:16381" s="247" customFormat="1" ht="20.100000000000001" customHeight="1" x14ac:dyDescent="0.2">
      <c r="B42" s="261" t="s">
        <v>91</v>
      </c>
      <c r="C42" s="264" t="s">
        <v>247</v>
      </c>
      <c r="D42" s="294"/>
      <c r="E42" s="255"/>
      <c r="F42" s="255"/>
      <c r="G42" s="275"/>
      <c r="H42" s="280"/>
      <c r="I42" s="24">
        <v>28</v>
      </c>
      <c r="K42" s="251"/>
    </row>
    <row r="43" spans="2:16381" s="222" customFormat="1" ht="6" customHeight="1" x14ac:dyDescent="0.2">
      <c r="B43" s="265"/>
      <c r="C43" s="266"/>
      <c r="D43" s="266"/>
      <c r="E43" s="266"/>
      <c r="F43" s="266"/>
      <c r="G43" s="278"/>
      <c r="H43" s="267"/>
      <c r="I43" s="329" t="s">
        <v>4</v>
      </c>
      <c r="K43" s="251"/>
    </row>
    <row r="44" spans="2:16381" x14ac:dyDescent="0.2">
      <c r="B44" s="253"/>
      <c r="C44" s="239" t="str">
        <f>"version: "&amp;D57</f>
        <v>version: 1.00.F0</v>
      </c>
      <c r="D44" s="222"/>
      <c r="E44" s="222"/>
      <c r="F44" s="222"/>
      <c r="G44" s="222"/>
      <c r="H44" s="222"/>
      <c r="I44" s="328"/>
      <c r="J44" s="222"/>
      <c r="K44" s="268"/>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c r="DS44" s="222"/>
      <c r="DT44" s="222"/>
      <c r="DU44" s="222"/>
      <c r="DV44" s="222"/>
      <c r="DW44" s="222"/>
      <c r="DX44" s="222"/>
      <c r="DY44" s="222"/>
      <c r="DZ44" s="222"/>
      <c r="EA44" s="222"/>
      <c r="EB44" s="222"/>
      <c r="EC44" s="222"/>
      <c r="ED44" s="222"/>
      <c r="EE44" s="222"/>
      <c r="EF44" s="222"/>
      <c r="EG44" s="222"/>
      <c r="EH44" s="222"/>
      <c r="EI44" s="222"/>
      <c r="EJ44" s="222"/>
      <c r="EK44" s="222"/>
      <c r="EL44" s="222"/>
      <c r="EM44" s="222"/>
      <c r="EN44" s="222"/>
      <c r="EO44" s="222"/>
      <c r="EP44" s="222"/>
      <c r="EQ44" s="222"/>
      <c r="ER44" s="222"/>
      <c r="ES44" s="222"/>
      <c r="ET44" s="222"/>
      <c r="EU44" s="222"/>
      <c r="EV44" s="222"/>
      <c r="EW44" s="222"/>
      <c r="EX44" s="222"/>
      <c r="EY44" s="222"/>
      <c r="EZ44" s="222"/>
      <c r="FA44" s="222"/>
      <c r="FB44" s="222"/>
      <c r="FC44" s="222"/>
      <c r="FD44" s="222"/>
      <c r="FE44" s="222"/>
      <c r="FF44" s="222"/>
      <c r="FG44" s="222"/>
      <c r="FH44" s="222"/>
      <c r="FI44" s="222"/>
      <c r="FJ44" s="222"/>
      <c r="FK44" s="222"/>
      <c r="FL44" s="222"/>
      <c r="FM44" s="222"/>
      <c r="FN44" s="222"/>
      <c r="FO44" s="222"/>
      <c r="FP44" s="222"/>
      <c r="FQ44" s="222"/>
      <c r="FR44" s="222"/>
      <c r="FS44" s="222"/>
      <c r="FT44" s="222"/>
      <c r="FU44" s="222"/>
      <c r="FV44" s="222"/>
      <c r="FW44" s="222"/>
      <c r="FX44" s="222"/>
      <c r="FY44" s="222"/>
      <c r="FZ44" s="222"/>
      <c r="GA44" s="222"/>
      <c r="GB44" s="222"/>
      <c r="GC44" s="222"/>
      <c r="GD44" s="222"/>
      <c r="GE44" s="222"/>
      <c r="GF44" s="222"/>
      <c r="GG44" s="222"/>
      <c r="GH44" s="222"/>
      <c r="GI44" s="222"/>
      <c r="GJ44" s="222"/>
      <c r="GK44" s="222"/>
      <c r="GL44" s="222"/>
      <c r="GM44" s="222"/>
      <c r="GN44" s="222"/>
      <c r="GO44" s="222"/>
      <c r="GP44" s="222"/>
      <c r="GQ44" s="222"/>
      <c r="GR44" s="222"/>
      <c r="GS44" s="222"/>
      <c r="GT44" s="222"/>
      <c r="GU44" s="222"/>
      <c r="GV44" s="222"/>
      <c r="GW44" s="222"/>
      <c r="GX44" s="222"/>
      <c r="GY44" s="222"/>
      <c r="GZ44" s="222"/>
      <c r="HA44" s="222"/>
      <c r="HB44" s="222"/>
      <c r="HC44" s="222"/>
      <c r="HD44" s="222"/>
      <c r="HE44" s="222"/>
      <c r="HF44" s="222"/>
      <c r="HG44" s="222"/>
      <c r="HH44" s="222"/>
      <c r="HI44" s="222"/>
      <c r="HJ44" s="222"/>
      <c r="HK44" s="222"/>
      <c r="HL44" s="222"/>
      <c r="HM44" s="222"/>
      <c r="HN44" s="222"/>
      <c r="HO44" s="222"/>
      <c r="HP44" s="222"/>
      <c r="HQ44" s="222"/>
      <c r="HR44" s="222"/>
      <c r="HS44" s="222"/>
      <c r="HT44" s="222"/>
      <c r="HU44" s="222"/>
      <c r="HV44" s="222"/>
      <c r="HW44" s="222"/>
      <c r="HX44" s="222"/>
      <c r="HY44" s="222"/>
      <c r="HZ44" s="222"/>
      <c r="IA44" s="222"/>
      <c r="IB44" s="222"/>
      <c r="IC44" s="222"/>
      <c r="ID44" s="222"/>
      <c r="IE44" s="222"/>
      <c r="IF44" s="222"/>
      <c r="IG44" s="222"/>
      <c r="IH44" s="222"/>
      <c r="II44" s="222"/>
      <c r="IJ44" s="222"/>
      <c r="IK44" s="222"/>
      <c r="IL44" s="222"/>
      <c r="IM44" s="222"/>
      <c r="IN44" s="222"/>
      <c r="IO44" s="222"/>
      <c r="IP44" s="222"/>
      <c r="IQ44" s="222"/>
      <c r="IR44" s="222"/>
      <c r="IS44" s="222"/>
      <c r="IT44" s="222"/>
      <c r="IU44" s="222"/>
      <c r="IV44" s="222"/>
      <c r="IW44" s="222"/>
      <c r="IX44" s="222"/>
      <c r="IY44" s="222"/>
      <c r="IZ44" s="222"/>
      <c r="JA44" s="222"/>
      <c r="JB44" s="222"/>
      <c r="JC44" s="222"/>
      <c r="JD44" s="222"/>
      <c r="JE44" s="222"/>
      <c r="JF44" s="222"/>
      <c r="JG44" s="222"/>
      <c r="JH44" s="222"/>
      <c r="JI44" s="222"/>
      <c r="JJ44" s="222"/>
      <c r="JK44" s="222"/>
      <c r="JL44" s="222"/>
      <c r="JM44" s="222"/>
      <c r="JN44" s="222"/>
      <c r="JO44" s="222"/>
      <c r="JP44" s="222"/>
      <c r="JQ44" s="222"/>
      <c r="JR44" s="222"/>
      <c r="JS44" s="222"/>
      <c r="JT44" s="222"/>
      <c r="JU44" s="222"/>
      <c r="JV44" s="222"/>
      <c r="JW44" s="222"/>
      <c r="JX44" s="222"/>
      <c r="JY44" s="222"/>
      <c r="JZ44" s="222"/>
      <c r="KA44" s="222"/>
      <c r="KB44" s="222"/>
      <c r="KC44" s="222"/>
      <c r="KD44" s="222"/>
      <c r="KE44" s="222"/>
      <c r="KF44" s="222"/>
      <c r="KG44" s="222"/>
      <c r="KH44" s="222"/>
      <c r="KI44" s="222"/>
      <c r="KJ44" s="222"/>
      <c r="KK44" s="222"/>
      <c r="KL44" s="222"/>
      <c r="KM44" s="222"/>
      <c r="KN44" s="222"/>
      <c r="KO44" s="222"/>
      <c r="KP44" s="222"/>
      <c r="KQ44" s="222"/>
      <c r="KR44" s="222"/>
      <c r="KS44" s="222"/>
      <c r="KT44" s="222"/>
      <c r="KU44" s="222"/>
      <c r="KV44" s="222"/>
      <c r="KW44" s="222"/>
      <c r="KX44" s="222"/>
      <c r="KY44" s="222"/>
      <c r="KZ44" s="222"/>
      <c r="LA44" s="222"/>
      <c r="LB44" s="222"/>
      <c r="LC44" s="222"/>
      <c r="LD44" s="222"/>
      <c r="LE44" s="222"/>
      <c r="LF44" s="222"/>
      <c r="LG44" s="222"/>
      <c r="LH44" s="222"/>
      <c r="LI44" s="222"/>
      <c r="LJ44" s="222"/>
      <c r="LK44" s="222"/>
      <c r="LL44" s="222"/>
      <c r="LM44" s="222"/>
      <c r="LN44" s="222"/>
      <c r="LO44" s="222"/>
      <c r="LP44" s="222"/>
      <c r="LQ44" s="222"/>
      <c r="LR44" s="222"/>
      <c r="LS44" s="222"/>
      <c r="LT44" s="222"/>
      <c r="LU44" s="222"/>
      <c r="LV44" s="222"/>
      <c r="LW44" s="222"/>
      <c r="LX44" s="222"/>
      <c r="LY44" s="222"/>
      <c r="LZ44" s="222"/>
      <c r="MA44" s="222"/>
      <c r="MB44" s="222"/>
      <c r="MC44" s="222"/>
      <c r="MD44" s="222"/>
      <c r="ME44" s="222"/>
      <c r="MF44" s="222"/>
      <c r="MG44" s="222"/>
      <c r="MH44" s="222"/>
      <c r="MI44" s="222"/>
      <c r="MJ44" s="222"/>
      <c r="MK44" s="222"/>
      <c r="ML44" s="222"/>
      <c r="MM44" s="222"/>
      <c r="MN44" s="222"/>
      <c r="MO44" s="222"/>
      <c r="MP44" s="222"/>
      <c r="MQ44" s="222"/>
      <c r="MR44" s="222"/>
      <c r="MS44" s="222"/>
      <c r="MT44" s="222"/>
      <c r="MU44" s="222"/>
      <c r="MV44" s="222"/>
      <c r="MW44" s="222"/>
      <c r="MX44" s="222"/>
      <c r="MY44" s="222"/>
      <c r="MZ44" s="222"/>
      <c r="NA44" s="222"/>
      <c r="NB44" s="222"/>
      <c r="NC44" s="222"/>
      <c r="ND44" s="222"/>
      <c r="NE44" s="222"/>
      <c r="NF44" s="222"/>
      <c r="NG44" s="222"/>
      <c r="NH44" s="222"/>
      <c r="NI44" s="222"/>
      <c r="NJ44" s="222"/>
      <c r="NK44" s="222"/>
      <c r="NL44" s="222"/>
      <c r="NM44" s="222"/>
      <c r="NN44" s="222"/>
      <c r="NO44" s="222"/>
      <c r="NP44" s="222"/>
      <c r="NQ44" s="222"/>
      <c r="NR44" s="222"/>
      <c r="NS44" s="222"/>
      <c r="NT44" s="222"/>
      <c r="NU44" s="222"/>
      <c r="NV44" s="222"/>
      <c r="NW44" s="222"/>
      <c r="NX44" s="222"/>
      <c r="NY44" s="222"/>
      <c r="NZ44" s="222"/>
      <c r="OA44" s="222"/>
      <c r="OB44" s="222"/>
      <c r="OC44" s="222"/>
      <c r="OD44" s="222"/>
      <c r="OE44" s="222"/>
      <c r="OF44" s="222"/>
      <c r="OG44" s="222"/>
      <c r="OH44" s="222"/>
      <c r="OI44" s="222"/>
      <c r="OJ44" s="222"/>
      <c r="OK44" s="222"/>
      <c r="OL44" s="222"/>
      <c r="OM44" s="222"/>
      <c r="ON44" s="222"/>
      <c r="OO44" s="222"/>
      <c r="OP44" s="222"/>
      <c r="OQ44" s="222"/>
      <c r="OR44" s="222"/>
      <c r="OS44" s="222"/>
      <c r="OT44" s="222"/>
      <c r="OU44" s="222"/>
      <c r="OV44" s="222"/>
      <c r="OW44" s="222"/>
      <c r="OX44" s="222"/>
      <c r="OY44" s="222"/>
      <c r="OZ44" s="222"/>
      <c r="PA44" s="222"/>
      <c r="PB44" s="222"/>
      <c r="PC44" s="222"/>
      <c r="PD44" s="222"/>
      <c r="PE44" s="222"/>
      <c r="PF44" s="222"/>
      <c r="PG44" s="222"/>
      <c r="PH44" s="222"/>
      <c r="PI44" s="222"/>
      <c r="PJ44" s="222"/>
      <c r="PK44" s="222"/>
      <c r="PL44" s="222"/>
      <c r="PM44" s="222"/>
      <c r="PN44" s="222"/>
      <c r="PO44" s="222"/>
      <c r="PP44" s="222"/>
      <c r="PQ44" s="222"/>
      <c r="PR44" s="222"/>
      <c r="PS44" s="222"/>
      <c r="PT44" s="222"/>
      <c r="PU44" s="222"/>
      <c r="PV44" s="222"/>
      <c r="PW44" s="222"/>
      <c r="PX44" s="222"/>
      <c r="PY44" s="222"/>
      <c r="PZ44" s="222"/>
      <c r="QA44" s="222"/>
      <c r="QB44" s="222"/>
      <c r="QC44" s="222"/>
      <c r="QD44" s="222"/>
      <c r="QE44" s="222"/>
      <c r="QF44" s="222"/>
      <c r="QG44" s="222"/>
      <c r="QH44" s="222"/>
      <c r="QI44" s="222"/>
      <c r="QJ44" s="222"/>
      <c r="QK44" s="222"/>
      <c r="QL44" s="222"/>
      <c r="QM44" s="222"/>
      <c r="QN44" s="222"/>
      <c r="QO44" s="222"/>
      <c r="QP44" s="222"/>
      <c r="QQ44" s="222"/>
      <c r="QR44" s="222"/>
      <c r="QS44" s="222"/>
      <c r="QT44" s="222"/>
      <c r="QU44" s="222"/>
      <c r="QV44" s="222"/>
      <c r="QW44" s="222"/>
      <c r="QX44" s="222"/>
      <c r="QY44" s="222"/>
      <c r="QZ44" s="222"/>
      <c r="RA44" s="222"/>
      <c r="RB44" s="222"/>
      <c r="RC44" s="222"/>
      <c r="RD44" s="222"/>
      <c r="RE44" s="222"/>
      <c r="RF44" s="222"/>
      <c r="RG44" s="222"/>
      <c r="RH44" s="222"/>
      <c r="RI44" s="222"/>
      <c r="RJ44" s="222"/>
      <c r="RK44" s="222"/>
      <c r="RL44" s="222"/>
      <c r="RM44" s="222"/>
      <c r="RN44" s="222"/>
      <c r="RO44" s="222"/>
      <c r="RP44" s="222"/>
      <c r="RQ44" s="222"/>
      <c r="RR44" s="222"/>
      <c r="RS44" s="222"/>
      <c r="RT44" s="222"/>
      <c r="RU44" s="222"/>
      <c r="RV44" s="222"/>
      <c r="RW44" s="222"/>
      <c r="RX44" s="222"/>
      <c r="RY44" s="222"/>
      <c r="RZ44" s="222"/>
      <c r="SA44" s="222"/>
      <c r="SB44" s="222"/>
      <c r="SC44" s="222"/>
      <c r="SD44" s="222"/>
      <c r="SE44" s="222"/>
      <c r="SF44" s="222"/>
      <c r="SG44" s="222"/>
      <c r="SH44" s="222"/>
      <c r="SI44" s="222"/>
      <c r="SJ44" s="222"/>
      <c r="SK44" s="222"/>
      <c r="SL44" s="222"/>
      <c r="SM44" s="222"/>
      <c r="SN44" s="222"/>
      <c r="SO44" s="222"/>
      <c r="SP44" s="222"/>
      <c r="SQ44" s="222"/>
      <c r="SR44" s="222"/>
      <c r="SS44" s="222"/>
      <c r="ST44" s="222"/>
      <c r="SU44" s="222"/>
      <c r="SV44" s="222"/>
      <c r="SW44" s="222"/>
      <c r="SX44" s="222"/>
      <c r="SY44" s="222"/>
      <c r="SZ44" s="222"/>
      <c r="TA44" s="222"/>
      <c r="TB44" s="222"/>
      <c r="TC44" s="222"/>
      <c r="TD44" s="222"/>
      <c r="TE44" s="222"/>
      <c r="TF44" s="222"/>
      <c r="TG44" s="222"/>
      <c r="TH44" s="222"/>
      <c r="TI44" s="222"/>
      <c r="TJ44" s="222"/>
      <c r="TK44" s="222"/>
      <c r="TL44" s="222"/>
      <c r="TM44" s="222"/>
      <c r="TN44" s="222"/>
      <c r="TO44" s="222"/>
      <c r="TP44" s="222"/>
      <c r="TQ44" s="222"/>
      <c r="TR44" s="222"/>
      <c r="TS44" s="222"/>
      <c r="TT44" s="222"/>
      <c r="TU44" s="222"/>
      <c r="TV44" s="222"/>
      <c r="TW44" s="222"/>
      <c r="TX44" s="222"/>
      <c r="TY44" s="222"/>
      <c r="TZ44" s="222"/>
      <c r="UA44" s="222"/>
      <c r="UB44" s="222"/>
      <c r="UC44" s="222"/>
      <c r="UD44" s="222"/>
      <c r="UE44" s="222"/>
      <c r="UF44" s="222"/>
      <c r="UG44" s="222"/>
      <c r="UH44" s="222"/>
      <c r="UI44" s="222"/>
      <c r="UJ44" s="222"/>
      <c r="UK44" s="222"/>
      <c r="UL44" s="222"/>
      <c r="UM44" s="222"/>
      <c r="UN44" s="222"/>
      <c r="UO44" s="222"/>
      <c r="UP44" s="222"/>
      <c r="UQ44" s="222"/>
      <c r="UR44" s="222"/>
      <c r="US44" s="222"/>
      <c r="UT44" s="222"/>
      <c r="UU44" s="222"/>
      <c r="UV44" s="222"/>
      <c r="UW44" s="222"/>
      <c r="UX44" s="222"/>
      <c r="UY44" s="222"/>
      <c r="UZ44" s="222"/>
      <c r="VA44" s="222"/>
      <c r="VB44" s="222"/>
      <c r="VC44" s="222"/>
      <c r="VD44" s="222"/>
      <c r="VE44" s="222"/>
      <c r="VF44" s="222"/>
      <c r="VG44" s="222"/>
      <c r="VH44" s="222"/>
      <c r="VI44" s="222"/>
      <c r="VJ44" s="222"/>
      <c r="VK44" s="222"/>
      <c r="VL44" s="222"/>
      <c r="VM44" s="222"/>
      <c r="VN44" s="222"/>
      <c r="VO44" s="222"/>
      <c r="VP44" s="222"/>
      <c r="VQ44" s="222"/>
      <c r="VR44" s="222"/>
      <c r="VS44" s="222"/>
      <c r="VT44" s="222"/>
      <c r="VU44" s="222"/>
      <c r="VV44" s="222"/>
      <c r="VW44" s="222"/>
      <c r="VX44" s="222"/>
      <c r="VY44" s="222"/>
      <c r="VZ44" s="222"/>
      <c r="WA44" s="222"/>
      <c r="WB44" s="222"/>
      <c r="WC44" s="222"/>
      <c r="WD44" s="222"/>
      <c r="WE44" s="222"/>
      <c r="WF44" s="222"/>
      <c r="WG44" s="222"/>
      <c r="WH44" s="222"/>
      <c r="WI44" s="222"/>
      <c r="WJ44" s="222"/>
      <c r="WK44" s="222"/>
      <c r="WL44" s="222"/>
      <c r="WM44" s="222"/>
      <c r="WN44" s="222"/>
      <c r="WO44" s="222"/>
      <c r="WP44" s="222"/>
      <c r="WQ44" s="222"/>
      <c r="WR44" s="222"/>
      <c r="WS44" s="222"/>
      <c r="WT44" s="222"/>
      <c r="WU44" s="222"/>
      <c r="WV44" s="222"/>
      <c r="WW44" s="222"/>
      <c r="WX44" s="222"/>
      <c r="WY44" s="222"/>
      <c r="WZ44" s="222"/>
      <c r="XA44" s="222"/>
      <c r="XB44" s="222"/>
      <c r="XC44" s="222"/>
      <c r="XD44" s="222"/>
      <c r="XE44" s="222"/>
      <c r="XF44" s="222"/>
      <c r="XG44" s="222"/>
      <c r="XH44" s="222"/>
      <c r="XI44" s="222"/>
      <c r="XJ44" s="222"/>
      <c r="XK44" s="222"/>
      <c r="XL44" s="222"/>
      <c r="XM44" s="222"/>
      <c r="XN44" s="222"/>
      <c r="XO44" s="222"/>
      <c r="XP44" s="222"/>
      <c r="XQ44" s="222"/>
      <c r="XR44" s="222"/>
      <c r="XS44" s="222"/>
      <c r="XT44" s="222"/>
      <c r="XU44" s="222"/>
      <c r="XV44" s="222"/>
      <c r="XW44" s="222"/>
      <c r="XX44" s="222"/>
      <c r="XY44" s="222"/>
      <c r="XZ44" s="222"/>
      <c r="YA44" s="222"/>
      <c r="YB44" s="222"/>
      <c r="YC44" s="222"/>
      <c r="YD44" s="222"/>
      <c r="YE44" s="222"/>
      <c r="YF44" s="222"/>
      <c r="YG44" s="222"/>
      <c r="YH44" s="222"/>
      <c r="YI44" s="222"/>
      <c r="YJ44" s="222"/>
      <c r="YK44" s="222"/>
      <c r="YL44" s="222"/>
      <c r="YM44" s="222"/>
      <c r="YN44" s="222"/>
      <c r="YO44" s="222"/>
      <c r="YP44" s="222"/>
      <c r="YQ44" s="222"/>
      <c r="YR44" s="222"/>
      <c r="YS44" s="222"/>
      <c r="YT44" s="222"/>
      <c r="YU44" s="222"/>
      <c r="YV44" s="222"/>
      <c r="YW44" s="222"/>
      <c r="YX44" s="222"/>
      <c r="YY44" s="222"/>
      <c r="YZ44" s="222"/>
      <c r="ZA44" s="222"/>
      <c r="ZB44" s="222"/>
      <c r="ZC44" s="222"/>
      <c r="ZD44" s="222"/>
      <c r="ZE44" s="222"/>
      <c r="ZF44" s="222"/>
      <c r="ZG44" s="222"/>
      <c r="ZH44" s="222"/>
      <c r="ZI44" s="222"/>
      <c r="ZJ44" s="222"/>
      <c r="ZK44" s="222"/>
      <c r="ZL44" s="222"/>
      <c r="ZM44" s="222"/>
      <c r="ZN44" s="222"/>
      <c r="ZO44" s="222"/>
      <c r="ZP44" s="222"/>
      <c r="ZQ44" s="222"/>
      <c r="ZR44" s="222"/>
      <c r="ZS44" s="222"/>
      <c r="ZT44" s="222"/>
      <c r="ZU44" s="222"/>
      <c r="ZV44" s="222"/>
      <c r="ZW44" s="222"/>
      <c r="ZX44" s="222"/>
      <c r="ZY44" s="222"/>
      <c r="ZZ44" s="222"/>
      <c r="AAA44" s="222"/>
      <c r="AAB44" s="222"/>
      <c r="AAC44" s="222"/>
      <c r="AAD44" s="222"/>
      <c r="AAE44" s="222"/>
      <c r="AAF44" s="222"/>
      <c r="AAG44" s="222"/>
      <c r="AAH44" s="222"/>
      <c r="AAI44" s="222"/>
      <c r="AAJ44" s="222"/>
      <c r="AAK44" s="222"/>
      <c r="AAL44" s="222"/>
      <c r="AAM44" s="222"/>
      <c r="AAN44" s="222"/>
      <c r="AAO44" s="222"/>
      <c r="AAP44" s="222"/>
      <c r="AAQ44" s="222"/>
      <c r="AAR44" s="222"/>
      <c r="AAS44" s="222"/>
      <c r="AAT44" s="222"/>
      <c r="AAU44" s="222"/>
      <c r="AAV44" s="222"/>
      <c r="AAW44" s="222"/>
      <c r="AAX44" s="222"/>
      <c r="AAY44" s="222"/>
      <c r="AAZ44" s="222"/>
      <c r="ABA44" s="222"/>
      <c r="ABB44" s="222"/>
      <c r="ABC44" s="222"/>
      <c r="ABD44" s="222"/>
      <c r="ABE44" s="222"/>
      <c r="ABF44" s="222"/>
      <c r="ABG44" s="222"/>
      <c r="ABH44" s="222"/>
      <c r="ABI44" s="222"/>
      <c r="ABJ44" s="222"/>
      <c r="ABK44" s="222"/>
      <c r="ABL44" s="222"/>
      <c r="ABM44" s="222"/>
      <c r="ABN44" s="222"/>
      <c r="ABO44" s="222"/>
      <c r="ABP44" s="222"/>
      <c r="ABQ44" s="222"/>
      <c r="ABR44" s="222"/>
      <c r="ABS44" s="222"/>
      <c r="ABT44" s="222"/>
      <c r="ABU44" s="222"/>
      <c r="ABV44" s="222"/>
      <c r="ABW44" s="222"/>
      <c r="ABX44" s="222"/>
      <c r="ABY44" s="222"/>
      <c r="ABZ44" s="222"/>
      <c r="ACA44" s="222"/>
      <c r="ACB44" s="222"/>
      <c r="ACC44" s="222"/>
      <c r="ACD44" s="222"/>
      <c r="ACE44" s="222"/>
      <c r="ACF44" s="222"/>
      <c r="ACG44" s="222"/>
      <c r="ACH44" s="222"/>
      <c r="ACI44" s="222"/>
      <c r="ACJ44" s="222"/>
      <c r="ACK44" s="222"/>
      <c r="ACL44" s="222"/>
      <c r="ACM44" s="222"/>
      <c r="ACN44" s="222"/>
      <c r="ACO44" s="222"/>
      <c r="ACP44" s="222"/>
      <c r="ACQ44" s="222"/>
      <c r="ACR44" s="222"/>
      <c r="ACS44" s="222"/>
      <c r="ACT44" s="222"/>
      <c r="ACU44" s="222"/>
      <c r="ACV44" s="222"/>
      <c r="ACW44" s="222"/>
      <c r="ACX44" s="222"/>
      <c r="ACY44" s="222"/>
      <c r="ACZ44" s="222"/>
      <c r="ADA44" s="222"/>
      <c r="ADB44" s="222"/>
      <c r="ADC44" s="222"/>
      <c r="ADD44" s="222"/>
      <c r="ADE44" s="222"/>
      <c r="ADF44" s="222"/>
      <c r="ADG44" s="222"/>
      <c r="ADH44" s="222"/>
      <c r="ADI44" s="222"/>
      <c r="ADJ44" s="222"/>
      <c r="ADK44" s="222"/>
      <c r="ADL44" s="222"/>
      <c r="ADM44" s="222"/>
      <c r="ADN44" s="222"/>
      <c r="ADO44" s="222"/>
      <c r="ADP44" s="222"/>
      <c r="ADQ44" s="222"/>
      <c r="ADR44" s="222"/>
      <c r="ADS44" s="222"/>
      <c r="ADT44" s="222"/>
      <c r="ADU44" s="222"/>
      <c r="ADV44" s="222"/>
      <c r="ADW44" s="222"/>
      <c r="ADX44" s="222"/>
      <c r="ADY44" s="222"/>
      <c r="ADZ44" s="222"/>
      <c r="AEA44" s="222"/>
      <c r="AEB44" s="222"/>
      <c r="AEC44" s="222"/>
      <c r="AED44" s="222"/>
      <c r="AEE44" s="222"/>
      <c r="AEF44" s="222"/>
      <c r="AEG44" s="222"/>
      <c r="AEH44" s="222"/>
      <c r="AEI44" s="222"/>
      <c r="AEJ44" s="222"/>
      <c r="AEK44" s="222"/>
      <c r="AEL44" s="222"/>
      <c r="AEM44" s="222"/>
      <c r="AEN44" s="222"/>
      <c r="AEO44" s="222"/>
      <c r="AEP44" s="222"/>
      <c r="AEQ44" s="222"/>
      <c r="AER44" s="222"/>
      <c r="AES44" s="222"/>
      <c r="AET44" s="222"/>
      <c r="AEU44" s="222"/>
      <c r="AEV44" s="222"/>
      <c r="AEW44" s="222"/>
      <c r="AEX44" s="222"/>
      <c r="AEY44" s="222"/>
      <c r="AEZ44" s="222"/>
      <c r="AFA44" s="222"/>
      <c r="AFB44" s="222"/>
      <c r="AFC44" s="222"/>
      <c r="AFD44" s="222"/>
      <c r="AFE44" s="222"/>
      <c r="AFF44" s="222"/>
      <c r="AFG44" s="222"/>
      <c r="AFH44" s="222"/>
      <c r="AFI44" s="222"/>
      <c r="AFJ44" s="222"/>
      <c r="AFK44" s="222"/>
      <c r="AFL44" s="222"/>
      <c r="AFM44" s="222"/>
      <c r="AFN44" s="222"/>
      <c r="AFO44" s="222"/>
      <c r="AFP44" s="222"/>
      <c r="AFQ44" s="222"/>
      <c r="AFR44" s="222"/>
      <c r="AFS44" s="222"/>
      <c r="AFT44" s="222"/>
      <c r="AFU44" s="222"/>
      <c r="AFV44" s="222"/>
      <c r="AFW44" s="222"/>
      <c r="AFX44" s="222"/>
      <c r="AFY44" s="222"/>
      <c r="AFZ44" s="222"/>
      <c r="AGA44" s="222"/>
      <c r="AGB44" s="222"/>
      <c r="AGC44" s="222"/>
      <c r="AGD44" s="222"/>
      <c r="AGE44" s="222"/>
      <c r="AGF44" s="222"/>
      <c r="AGG44" s="222"/>
      <c r="AGH44" s="222"/>
      <c r="AGI44" s="222"/>
      <c r="AGJ44" s="222"/>
      <c r="AGK44" s="222"/>
      <c r="AGL44" s="222"/>
      <c r="AGM44" s="222"/>
      <c r="AGN44" s="222"/>
      <c r="AGO44" s="222"/>
      <c r="AGP44" s="222"/>
      <c r="AGQ44" s="222"/>
      <c r="AGR44" s="222"/>
      <c r="AGS44" s="222"/>
      <c r="AGT44" s="222"/>
      <c r="AGU44" s="222"/>
      <c r="AGV44" s="222"/>
      <c r="AGW44" s="222"/>
      <c r="AGX44" s="222"/>
      <c r="AGY44" s="222"/>
      <c r="AGZ44" s="222"/>
      <c r="AHA44" s="222"/>
      <c r="AHB44" s="222"/>
      <c r="AHC44" s="222"/>
      <c r="AHD44" s="222"/>
      <c r="AHE44" s="222"/>
      <c r="AHF44" s="222"/>
      <c r="AHG44" s="222"/>
      <c r="AHH44" s="222"/>
      <c r="AHI44" s="222"/>
      <c r="AHJ44" s="222"/>
      <c r="AHK44" s="222"/>
      <c r="AHL44" s="222"/>
      <c r="AHM44" s="222"/>
      <c r="AHN44" s="222"/>
      <c r="AHO44" s="222"/>
      <c r="AHP44" s="222"/>
      <c r="AHQ44" s="222"/>
      <c r="AHR44" s="222"/>
      <c r="AHS44" s="222"/>
      <c r="AHT44" s="222"/>
      <c r="AHU44" s="222"/>
      <c r="AHV44" s="222"/>
      <c r="AHW44" s="222"/>
      <c r="AHX44" s="222"/>
      <c r="AHY44" s="222"/>
      <c r="AHZ44" s="222"/>
      <c r="AIA44" s="222"/>
      <c r="AIB44" s="222"/>
      <c r="AIC44" s="222"/>
      <c r="AID44" s="222"/>
      <c r="AIE44" s="222"/>
      <c r="AIF44" s="222"/>
      <c r="AIG44" s="222"/>
      <c r="AIH44" s="222"/>
      <c r="AII44" s="222"/>
      <c r="AIJ44" s="222"/>
      <c r="AIK44" s="222"/>
      <c r="AIL44" s="222"/>
      <c r="AIM44" s="222"/>
      <c r="AIN44" s="222"/>
      <c r="AIO44" s="222"/>
      <c r="AIP44" s="222"/>
      <c r="AIQ44" s="222"/>
      <c r="AIR44" s="222"/>
      <c r="AIS44" s="222"/>
      <c r="AIT44" s="222"/>
      <c r="AIU44" s="222"/>
      <c r="AIV44" s="222"/>
      <c r="AIW44" s="222"/>
      <c r="AIX44" s="222"/>
      <c r="AIY44" s="222"/>
      <c r="AIZ44" s="222"/>
      <c r="AJA44" s="222"/>
      <c r="AJB44" s="222"/>
      <c r="AJC44" s="222"/>
      <c r="AJD44" s="222"/>
      <c r="AJE44" s="222"/>
      <c r="AJF44" s="222"/>
      <c r="AJG44" s="222"/>
      <c r="AJH44" s="222"/>
      <c r="AJI44" s="222"/>
      <c r="AJJ44" s="222"/>
      <c r="AJK44" s="222"/>
      <c r="AJL44" s="222"/>
      <c r="AJM44" s="222"/>
      <c r="AJN44" s="222"/>
      <c r="AJO44" s="222"/>
      <c r="AJP44" s="222"/>
      <c r="AJQ44" s="222"/>
      <c r="AJR44" s="222"/>
      <c r="AJS44" s="222"/>
      <c r="AJT44" s="222"/>
      <c r="AJU44" s="222"/>
      <c r="AJV44" s="222"/>
      <c r="AJW44" s="222"/>
      <c r="AJX44" s="222"/>
      <c r="AJY44" s="222"/>
      <c r="AJZ44" s="222"/>
      <c r="AKA44" s="222"/>
      <c r="AKB44" s="222"/>
      <c r="AKC44" s="222"/>
      <c r="AKD44" s="222"/>
      <c r="AKE44" s="222"/>
      <c r="AKF44" s="222"/>
      <c r="AKG44" s="222"/>
      <c r="AKH44" s="222"/>
      <c r="AKI44" s="222"/>
      <c r="AKJ44" s="222"/>
      <c r="AKK44" s="222"/>
      <c r="AKL44" s="222"/>
      <c r="AKM44" s="222"/>
      <c r="AKN44" s="222"/>
      <c r="AKO44" s="222"/>
      <c r="AKP44" s="222"/>
      <c r="AKQ44" s="222"/>
      <c r="AKR44" s="222"/>
      <c r="AKS44" s="222"/>
      <c r="AKT44" s="222"/>
      <c r="AKU44" s="222"/>
      <c r="AKV44" s="222"/>
      <c r="AKW44" s="222"/>
      <c r="AKX44" s="222"/>
      <c r="AKY44" s="222"/>
      <c r="AKZ44" s="222"/>
      <c r="ALA44" s="222"/>
      <c r="ALB44" s="222"/>
      <c r="ALC44" s="222"/>
      <c r="ALD44" s="222"/>
      <c r="ALE44" s="222"/>
      <c r="ALF44" s="222"/>
      <c r="ALG44" s="222"/>
      <c r="ALH44" s="222"/>
      <c r="ALI44" s="222"/>
      <c r="ALJ44" s="222"/>
      <c r="ALK44" s="222"/>
      <c r="ALL44" s="222"/>
      <c r="ALM44" s="222"/>
      <c r="ALN44" s="222"/>
      <c r="ALO44" s="222"/>
      <c r="ALP44" s="222"/>
      <c r="ALQ44" s="222"/>
      <c r="ALR44" s="222"/>
      <c r="ALS44" s="222"/>
      <c r="ALT44" s="222"/>
      <c r="ALU44" s="222"/>
      <c r="ALV44" s="222"/>
      <c r="ALW44" s="222"/>
      <c r="ALX44" s="222"/>
      <c r="ALY44" s="222"/>
      <c r="ALZ44" s="222"/>
      <c r="AMA44" s="222"/>
      <c r="AMB44" s="222"/>
      <c r="AMC44" s="222"/>
      <c r="AMD44" s="222"/>
      <c r="AME44" s="222"/>
      <c r="AMF44" s="222"/>
      <c r="AMG44" s="222"/>
      <c r="AMH44" s="222"/>
      <c r="AMI44" s="222"/>
      <c r="AMJ44" s="222"/>
      <c r="AMK44" s="222"/>
      <c r="AML44" s="222"/>
      <c r="AMM44" s="222"/>
      <c r="AMN44" s="222"/>
      <c r="AMO44" s="222"/>
      <c r="AMP44" s="222"/>
      <c r="AMQ44" s="222"/>
      <c r="AMR44" s="222"/>
      <c r="AMS44" s="222"/>
      <c r="AMT44" s="222"/>
      <c r="AMU44" s="222"/>
      <c r="AMV44" s="222"/>
      <c r="AMW44" s="222"/>
      <c r="AMX44" s="222"/>
      <c r="AMY44" s="222"/>
      <c r="AMZ44" s="222"/>
      <c r="ANA44" s="222"/>
      <c r="ANB44" s="222"/>
      <c r="ANC44" s="222"/>
      <c r="AND44" s="222"/>
      <c r="ANE44" s="222"/>
      <c r="ANF44" s="222"/>
      <c r="ANG44" s="222"/>
      <c r="ANH44" s="222"/>
      <c r="ANI44" s="222"/>
      <c r="ANJ44" s="222"/>
      <c r="ANK44" s="222"/>
      <c r="ANL44" s="222"/>
      <c r="ANM44" s="222"/>
      <c r="ANN44" s="222"/>
      <c r="ANO44" s="222"/>
      <c r="ANP44" s="222"/>
      <c r="ANQ44" s="222"/>
      <c r="ANR44" s="222"/>
      <c r="ANS44" s="222"/>
      <c r="ANT44" s="222"/>
      <c r="ANU44" s="222"/>
      <c r="ANV44" s="222"/>
      <c r="ANW44" s="222"/>
      <c r="ANX44" s="222"/>
      <c r="ANY44" s="222"/>
      <c r="ANZ44" s="222"/>
      <c r="AOA44" s="222"/>
      <c r="AOB44" s="222"/>
      <c r="AOC44" s="222"/>
      <c r="AOD44" s="222"/>
      <c r="AOE44" s="222"/>
      <c r="AOF44" s="222"/>
      <c r="AOG44" s="222"/>
      <c r="AOH44" s="222"/>
      <c r="AOI44" s="222"/>
      <c r="AOJ44" s="222"/>
      <c r="AOK44" s="222"/>
      <c r="AOL44" s="222"/>
      <c r="AOM44" s="222"/>
      <c r="AON44" s="222"/>
      <c r="AOO44" s="222"/>
      <c r="AOP44" s="222"/>
      <c r="AOQ44" s="222"/>
      <c r="AOR44" s="222"/>
      <c r="AOS44" s="222"/>
      <c r="AOT44" s="222"/>
      <c r="AOU44" s="222"/>
      <c r="AOV44" s="222"/>
      <c r="AOW44" s="222"/>
      <c r="AOX44" s="222"/>
      <c r="AOY44" s="222"/>
      <c r="AOZ44" s="222"/>
      <c r="APA44" s="222"/>
      <c r="APB44" s="222"/>
      <c r="APC44" s="222"/>
      <c r="APD44" s="222"/>
      <c r="APE44" s="222"/>
      <c r="APF44" s="222"/>
      <c r="APG44" s="222"/>
      <c r="APH44" s="222"/>
      <c r="API44" s="222"/>
      <c r="APJ44" s="222"/>
      <c r="APK44" s="222"/>
      <c r="APL44" s="222"/>
      <c r="APM44" s="222"/>
      <c r="APN44" s="222"/>
      <c r="APO44" s="222"/>
      <c r="APP44" s="222"/>
      <c r="APQ44" s="222"/>
      <c r="APR44" s="222"/>
      <c r="APS44" s="222"/>
      <c r="APT44" s="222"/>
      <c r="APU44" s="222"/>
      <c r="APV44" s="222"/>
      <c r="APW44" s="222"/>
      <c r="APX44" s="222"/>
      <c r="APY44" s="222"/>
      <c r="APZ44" s="222"/>
      <c r="AQA44" s="222"/>
      <c r="AQB44" s="222"/>
      <c r="AQC44" s="222"/>
      <c r="AQD44" s="222"/>
      <c r="AQE44" s="222"/>
      <c r="AQF44" s="222"/>
      <c r="AQG44" s="222"/>
      <c r="AQH44" s="222"/>
      <c r="AQI44" s="222"/>
      <c r="AQJ44" s="222"/>
      <c r="AQK44" s="222"/>
      <c r="AQL44" s="222"/>
      <c r="AQM44" s="222"/>
      <c r="AQN44" s="222"/>
      <c r="AQO44" s="222"/>
      <c r="AQP44" s="222"/>
      <c r="AQQ44" s="222"/>
      <c r="AQR44" s="222"/>
      <c r="AQS44" s="222"/>
      <c r="AQT44" s="222"/>
      <c r="AQU44" s="222"/>
      <c r="AQV44" s="222"/>
      <c r="AQW44" s="222"/>
      <c r="AQX44" s="222"/>
      <c r="AQY44" s="222"/>
      <c r="AQZ44" s="222"/>
      <c r="ARA44" s="222"/>
      <c r="ARB44" s="222"/>
      <c r="ARC44" s="222"/>
      <c r="ARD44" s="222"/>
      <c r="ARE44" s="222"/>
      <c r="ARF44" s="222"/>
      <c r="ARG44" s="222"/>
      <c r="ARH44" s="222"/>
      <c r="ARI44" s="222"/>
      <c r="ARJ44" s="222"/>
      <c r="ARK44" s="222"/>
      <c r="ARL44" s="222"/>
      <c r="ARM44" s="222"/>
      <c r="ARN44" s="222"/>
      <c r="ARO44" s="222"/>
      <c r="ARP44" s="222"/>
      <c r="ARQ44" s="222"/>
      <c r="ARR44" s="222"/>
      <c r="ARS44" s="222"/>
      <c r="ART44" s="222"/>
      <c r="ARU44" s="222"/>
      <c r="ARV44" s="222"/>
      <c r="ARW44" s="222"/>
      <c r="ARX44" s="222"/>
      <c r="ARY44" s="222"/>
      <c r="ARZ44" s="222"/>
      <c r="ASA44" s="222"/>
      <c r="ASB44" s="222"/>
      <c r="ASC44" s="222"/>
      <c r="ASD44" s="222"/>
      <c r="ASE44" s="222"/>
      <c r="ASF44" s="222"/>
      <c r="ASG44" s="222"/>
      <c r="ASH44" s="222"/>
      <c r="ASI44" s="222"/>
      <c r="ASJ44" s="222"/>
      <c r="ASK44" s="222"/>
      <c r="ASL44" s="222"/>
      <c r="ASM44" s="222"/>
      <c r="ASN44" s="222"/>
      <c r="ASO44" s="222"/>
      <c r="ASP44" s="222"/>
      <c r="ASQ44" s="222"/>
      <c r="ASR44" s="222"/>
      <c r="ASS44" s="222"/>
      <c r="AST44" s="222"/>
      <c r="ASU44" s="222"/>
      <c r="ASV44" s="222"/>
      <c r="ASW44" s="222"/>
      <c r="ASX44" s="222"/>
      <c r="ASY44" s="222"/>
      <c r="ASZ44" s="222"/>
      <c r="ATA44" s="222"/>
      <c r="ATB44" s="222"/>
      <c r="ATC44" s="222"/>
      <c r="ATD44" s="222"/>
      <c r="ATE44" s="222"/>
      <c r="ATF44" s="222"/>
      <c r="ATG44" s="222"/>
      <c r="ATH44" s="222"/>
      <c r="ATI44" s="222"/>
      <c r="ATJ44" s="222"/>
      <c r="ATK44" s="222"/>
      <c r="ATL44" s="222"/>
      <c r="ATM44" s="222"/>
      <c r="ATN44" s="222"/>
      <c r="ATO44" s="222"/>
      <c r="ATP44" s="222"/>
      <c r="ATQ44" s="222"/>
      <c r="ATR44" s="222"/>
      <c r="ATS44" s="222"/>
      <c r="ATT44" s="222"/>
      <c r="ATU44" s="222"/>
      <c r="ATV44" s="222"/>
      <c r="ATW44" s="222"/>
      <c r="ATX44" s="222"/>
      <c r="ATY44" s="222"/>
      <c r="ATZ44" s="222"/>
      <c r="AUA44" s="222"/>
      <c r="AUB44" s="222"/>
      <c r="AUC44" s="222"/>
      <c r="AUD44" s="222"/>
      <c r="AUE44" s="222"/>
      <c r="AUF44" s="222"/>
      <c r="AUG44" s="222"/>
      <c r="AUH44" s="222"/>
      <c r="AUI44" s="222"/>
      <c r="AUJ44" s="222"/>
      <c r="AUK44" s="222"/>
      <c r="AUL44" s="222"/>
      <c r="AUM44" s="222"/>
      <c r="AUN44" s="222"/>
      <c r="AUO44" s="222"/>
      <c r="AUP44" s="222"/>
      <c r="AUQ44" s="222"/>
      <c r="AUR44" s="222"/>
      <c r="AUS44" s="222"/>
      <c r="AUT44" s="222"/>
      <c r="AUU44" s="222"/>
      <c r="AUV44" s="222"/>
      <c r="AUW44" s="222"/>
      <c r="AUX44" s="222"/>
      <c r="AUY44" s="222"/>
      <c r="AUZ44" s="222"/>
      <c r="AVA44" s="222"/>
      <c r="AVB44" s="222"/>
      <c r="AVC44" s="222"/>
      <c r="AVD44" s="222"/>
      <c r="AVE44" s="222"/>
      <c r="AVF44" s="222"/>
      <c r="AVG44" s="222"/>
      <c r="AVH44" s="222"/>
      <c r="AVI44" s="222"/>
      <c r="AVJ44" s="222"/>
      <c r="AVK44" s="222"/>
      <c r="AVL44" s="222"/>
      <c r="AVM44" s="222"/>
      <c r="AVN44" s="222"/>
      <c r="AVO44" s="222"/>
      <c r="AVP44" s="222"/>
      <c r="AVQ44" s="222"/>
      <c r="AVR44" s="222"/>
      <c r="AVS44" s="222"/>
      <c r="AVT44" s="222"/>
      <c r="AVU44" s="222"/>
      <c r="AVV44" s="222"/>
      <c r="AVW44" s="222"/>
      <c r="AVX44" s="222"/>
      <c r="AVY44" s="222"/>
      <c r="AVZ44" s="222"/>
      <c r="AWA44" s="222"/>
      <c r="AWB44" s="222"/>
      <c r="AWC44" s="222"/>
      <c r="AWD44" s="222"/>
      <c r="AWE44" s="222"/>
      <c r="AWF44" s="222"/>
      <c r="AWG44" s="222"/>
      <c r="AWH44" s="222"/>
      <c r="AWI44" s="222"/>
      <c r="AWJ44" s="222"/>
      <c r="AWK44" s="222"/>
      <c r="AWL44" s="222"/>
      <c r="AWM44" s="222"/>
      <c r="AWN44" s="222"/>
      <c r="AWO44" s="222"/>
      <c r="AWP44" s="222"/>
      <c r="AWQ44" s="222"/>
      <c r="AWR44" s="222"/>
      <c r="AWS44" s="222"/>
      <c r="AWT44" s="222"/>
      <c r="AWU44" s="222"/>
      <c r="AWV44" s="222"/>
      <c r="AWW44" s="222"/>
      <c r="AWX44" s="222"/>
      <c r="AWY44" s="222"/>
      <c r="AWZ44" s="222"/>
      <c r="AXA44" s="222"/>
      <c r="AXB44" s="222"/>
      <c r="AXC44" s="222"/>
      <c r="AXD44" s="222"/>
      <c r="AXE44" s="222"/>
      <c r="AXF44" s="222"/>
      <c r="AXG44" s="222"/>
      <c r="AXH44" s="222"/>
      <c r="AXI44" s="222"/>
      <c r="AXJ44" s="222"/>
      <c r="AXK44" s="222"/>
      <c r="AXL44" s="222"/>
      <c r="AXM44" s="222"/>
      <c r="AXN44" s="222"/>
      <c r="AXO44" s="222"/>
      <c r="AXP44" s="222"/>
      <c r="AXQ44" s="222"/>
      <c r="AXR44" s="222"/>
      <c r="AXS44" s="222"/>
      <c r="AXT44" s="222"/>
      <c r="AXU44" s="222"/>
      <c r="AXV44" s="222"/>
      <c r="AXW44" s="222"/>
      <c r="AXX44" s="222"/>
      <c r="AXY44" s="222"/>
      <c r="AXZ44" s="222"/>
      <c r="AYA44" s="222"/>
      <c r="AYB44" s="222"/>
      <c r="AYC44" s="222"/>
      <c r="AYD44" s="222"/>
      <c r="AYE44" s="222"/>
      <c r="AYF44" s="222"/>
      <c r="AYG44" s="222"/>
      <c r="AYH44" s="222"/>
      <c r="AYI44" s="222"/>
      <c r="AYJ44" s="222"/>
      <c r="AYK44" s="222"/>
      <c r="AYL44" s="222"/>
      <c r="AYM44" s="222"/>
      <c r="AYN44" s="222"/>
      <c r="AYO44" s="222"/>
      <c r="AYP44" s="222"/>
      <c r="AYQ44" s="222"/>
      <c r="AYR44" s="222"/>
      <c r="AYS44" s="222"/>
      <c r="AYT44" s="222"/>
      <c r="AYU44" s="222"/>
      <c r="AYV44" s="222"/>
      <c r="AYW44" s="222"/>
      <c r="AYX44" s="222"/>
      <c r="AYY44" s="222"/>
      <c r="AYZ44" s="222"/>
      <c r="AZA44" s="222"/>
      <c r="AZB44" s="222"/>
      <c r="AZC44" s="222"/>
      <c r="AZD44" s="222"/>
      <c r="AZE44" s="222"/>
      <c r="AZF44" s="222"/>
      <c r="AZG44" s="222"/>
      <c r="AZH44" s="222"/>
      <c r="AZI44" s="222"/>
      <c r="AZJ44" s="222"/>
      <c r="AZK44" s="222"/>
      <c r="AZL44" s="222"/>
      <c r="AZM44" s="222"/>
      <c r="AZN44" s="222"/>
      <c r="AZO44" s="222"/>
      <c r="AZP44" s="222"/>
      <c r="AZQ44" s="222"/>
      <c r="AZR44" s="222"/>
      <c r="AZS44" s="222"/>
      <c r="AZT44" s="222"/>
      <c r="AZU44" s="222"/>
      <c r="AZV44" s="222"/>
      <c r="AZW44" s="222"/>
      <c r="AZX44" s="222"/>
      <c r="AZY44" s="222"/>
      <c r="AZZ44" s="222"/>
      <c r="BAA44" s="222"/>
      <c r="BAB44" s="222"/>
      <c r="BAC44" s="222"/>
      <c r="BAD44" s="222"/>
      <c r="BAE44" s="222"/>
      <c r="BAF44" s="222"/>
      <c r="BAG44" s="222"/>
      <c r="BAH44" s="222"/>
      <c r="BAI44" s="222"/>
      <c r="BAJ44" s="222"/>
      <c r="BAK44" s="222"/>
      <c r="BAL44" s="222"/>
      <c r="BAM44" s="222"/>
      <c r="BAN44" s="222"/>
      <c r="BAO44" s="222"/>
      <c r="BAP44" s="222"/>
      <c r="BAQ44" s="222"/>
      <c r="BAR44" s="222"/>
      <c r="BAS44" s="222"/>
      <c r="BAT44" s="222"/>
      <c r="BAU44" s="222"/>
      <c r="BAV44" s="222"/>
      <c r="BAW44" s="222"/>
      <c r="BAX44" s="222"/>
      <c r="BAY44" s="222"/>
      <c r="BAZ44" s="222"/>
      <c r="BBA44" s="222"/>
      <c r="BBB44" s="222"/>
      <c r="BBC44" s="222"/>
      <c r="BBD44" s="222"/>
      <c r="BBE44" s="222"/>
      <c r="BBF44" s="222"/>
      <c r="BBG44" s="222"/>
      <c r="BBH44" s="222"/>
      <c r="BBI44" s="222"/>
      <c r="BBJ44" s="222"/>
      <c r="BBK44" s="222"/>
      <c r="BBL44" s="222"/>
      <c r="BBM44" s="222"/>
      <c r="BBN44" s="222"/>
      <c r="BBO44" s="222"/>
      <c r="BBP44" s="222"/>
      <c r="BBQ44" s="222"/>
      <c r="BBR44" s="222"/>
      <c r="BBS44" s="222"/>
      <c r="BBT44" s="222"/>
      <c r="BBU44" s="222"/>
      <c r="BBV44" s="222"/>
      <c r="BBW44" s="222"/>
      <c r="BBX44" s="222"/>
      <c r="BBY44" s="222"/>
      <c r="BBZ44" s="222"/>
      <c r="BCA44" s="222"/>
      <c r="BCB44" s="222"/>
      <c r="BCC44" s="222"/>
      <c r="BCD44" s="222"/>
      <c r="BCE44" s="222"/>
      <c r="BCF44" s="222"/>
      <c r="BCG44" s="222"/>
      <c r="BCH44" s="222"/>
      <c r="BCI44" s="222"/>
      <c r="BCJ44" s="222"/>
      <c r="BCK44" s="222"/>
      <c r="BCL44" s="222"/>
      <c r="BCM44" s="222"/>
      <c r="BCN44" s="222"/>
      <c r="BCO44" s="222"/>
      <c r="BCP44" s="222"/>
      <c r="BCQ44" s="222"/>
      <c r="BCR44" s="222"/>
      <c r="BCS44" s="222"/>
      <c r="BCT44" s="222"/>
      <c r="BCU44" s="222"/>
      <c r="BCV44" s="222"/>
      <c r="BCW44" s="222"/>
      <c r="BCX44" s="222"/>
      <c r="BCY44" s="222"/>
      <c r="BCZ44" s="222"/>
      <c r="BDA44" s="222"/>
      <c r="BDB44" s="222"/>
      <c r="BDC44" s="222"/>
      <c r="BDD44" s="222"/>
      <c r="BDE44" s="222"/>
      <c r="BDF44" s="222"/>
      <c r="BDG44" s="222"/>
      <c r="BDH44" s="222"/>
      <c r="BDI44" s="222"/>
      <c r="BDJ44" s="222"/>
      <c r="BDK44" s="222"/>
      <c r="BDL44" s="222"/>
      <c r="BDM44" s="222"/>
      <c r="BDN44" s="222"/>
      <c r="BDO44" s="222"/>
      <c r="BDP44" s="222"/>
      <c r="BDQ44" s="222"/>
      <c r="BDR44" s="222"/>
      <c r="BDS44" s="222"/>
      <c r="BDT44" s="222"/>
      <c r="BDU44" s="222"/>
      <c r="BDV44" s="222"/>
      <c r="BDW44" s="222"/>
      <c r="BDX44" s="222"/>
      <c r="BDY44" s="222"/>
      <c r="BDZ44" s="222"/>
      <c r="BEA44" s="222"/>
      <c r="BEB44" s="222"/>
      <c r="BEC44" s="222"/>
      <c r="BED44" s="222"/>
      <c r="BEE44" s="222"/>
      <c r="BEF44" s="222"/>
      <c r="BEG44" s="222"/>
      <c r="BEH44" s="222"/>
      <c r="BEI44" s="222"/>
      <c r="BEJ44" s="222"/>
      <c r="BEK44" s="222"/>
      <c r="BEL44" s="222"/>
      <c r="BEM44" s="222"/>
      <c r="BEN44" s="222"/>
      <c r="BEO44" s="222"/>
      <c r="BEP44" s="222"/>
      <c r="BEQ44" s="222"/>
      <c r="BER44" s="222"/>
      <c r="BES44" s="222"/>
      <c r="BET44" s="222"/>
      <c r="BEU44" s="222"/>
      <c r="BEV44" s="222"/>
      <c r="BEW44" s="222"/>
      <c r="BEX44" s="222"/>
      <c r="BEY44" s="222"/>
      <c r="BEZ44" s="222"/>
      <c r="BFA44" s="222"/>
      <c r="BFB44" s="222"/>
      <c r="BFC44" s="222"/>
      <c r="BFD44" s="222"/>
      <c r="BFE44" s="222"/>
      <c r="BFF44" s="222"/>
      <c r="BFG44" s="222"/>
      <c r="BFH44" s="222"/>
      <c r="BFI44" s="222"/>
      <c r="BFJ44" s="222"/>
      <c r="BFK44" s="222"/>
      <c r="BFL44" s="222"/>
      <c r="BFM44" s="222"/>
      <c r="BFN44" s="222"/>
      <c r="BFO44" s="222"/>
      <c r="BFP44" s="222"/>
      <c r="BFQ44" s="222"/>
      <c r="BFR44" s="222"/>
      <c r="BFS44" s="222"/>
      <c r="BFT44" s="222"/>
      <c r="BFU44" s="222"/>
      <c r="BFV44" s="222"/>
      <c r="BFW44" s="222"/>
      <c r="BFX44" s="222"/>
      <c r="BFY44" s="222"/>
      <c r="BFZ44" s="222"/>
      <c r="BGA44" s="222"/>
      <c r="BGB44" s="222"/>
      <c r="BGC44" s="222"/>
      <c r="BGD44" s="222"/>
      <c r="BGE44" s="222"/>
      <c r="BGF44" s="222"/>
      <c r="BGG44" s="222"/>
      <c r="BGH44" s="222"/>
      <c r="BGI44" s="222"/>
      <c r="BGJ44" s="222"/>
      <c r="BGK44" s="222"/>
      <c r="BGL44" s="222"/>
      <c r="BGM44" s="222"/>
      <c r="BGN44" s="222"/>
      <c r="BGO44" s="222"/>
      <c r="BGP44" s="222"/>
      <c r="BGQ44" s="222"/>
      <c r="BGR44" s="222"/>
      <c r="BGS44" s="222"/>
      <c r="BGT44" s="222"/>
      <c r="BGU44" s="222"/>
      <c r="BGV44" s="222"/>
      <c r="BGW44" s="222"/>
      <c r="BGX44" s="222"/>
      <c r="BGY44" s="222"/>
      <c r="BGZ44" s="222"/>
      <c r="BHA44" s="222"/>
      <c r="BHB44" s="222"/>
      <c r="BHC44" s="222"/>
      <c r="BHD44" s="222"/>
      <c r="BHE44" s="222"/>
      <c r="BHF44" s="222"/>
      <c r="BHG44" s="222"/>
      <c r="BHH44" s="222"/>
      <c r="BHI44" s="222"/>
      <c r="BHJ44" s="222"/>
      <c r="BHK44" s="222"/>
      <c r="BHL44" s="222"/>
      <c r="BHM44" s="222"/>
      <c r="BHN44" s="222"/>
      <c r="BHO44" s="222"/>
      <c r="BHP44" s="222"/>
      <c r="BHQ44" s="222"/>
      <c r="BHR44" s="222"/>
      <c r="BHS44" s="222"/>
      <c r="BHT44" s="222"/>
      <c r="BHU44" s="222"/>
      <c r="BHV44" s="222"/>
      <c r="BHW44" s="222"/>
      <c r="BHX44" s="222"/>
      <c r="BHY44" s="222"/>
      <c r="BHZ44" s="222"/>
      <c r="BIA44" s="222"/>
      <c r="BIB44" s="222"/>
      <c r="BIC44" s="222"/>
      <c r="BID44" s="222"/>
      <c r="BIE44" s="222"/>
      <c r="BIF44" s="222"/>
      <c r="BIG44" s="222"/>
      <c r="BIH44" s="222"/>
      <c r="BII44" s="222"/>
      <c r="BIJ44" s="222"/>
      <c r="BIK44" s="222"/>
      <c r="BIL44" s="222"/>
      <c r="BIM44" s="222"/>
      <c r="BIN44" s="222"/>
      <c r="BIO44" s="222"/>
      <c r="BIP44" s="222"/>
      <c r="BIQ44" s="222"/>
      <c r="BIR44" s="222"/>
      <c r="BIS44" s="222"/>
      <c r="BIT44" s="222"/>
      <c r="BIU44" s="222"/>
      <c r="BIV44" s="222"/>
      <c r="BIW44" s="222"/>
      <c r="BIX44" s="222"/>
      <c r="BIY44" s="222"/>
      <c r="BIZ44" s="222"/>
      <c r="BJA44" s="222"/>
      <c r="BJB44" s="222"/>
      <c r="BJC44" s="222"/>
      <c r="BJD44" s="222"/>
      <c r="BJE44" s="222"/>
      <c r="BJF44" s="222"/>
      <c r="BJG44" s="222"/>
      <c r="BJH44" s="222"/>
      <c r="BJI44" s="222"/>
      <c r="BJJ44" s="222"/>
      <c r="BJK44" s="222"/>
      <c r="BJL44" s="222"/>
      <c r="BJM44" s="222"/>
      <c r="BJN44" s="222"/>
      <c r="BJO44" s="222"/>
      <c r="BJP44" s="222"/>
      <c r="BJQ44" s="222"/>
      <c r="BJR44" s="222"/>
      <c r="BJS44" s="222"/>
      <c r="BJT44" s="222"/>
      <c r="BJU44" s="222"/>
      <c r="BJV44" s="222"/>
      <c r="BJW44" s="222"/>
      <c r="BJX44" s="222"/>
      <c r="BJY44" s="222"/>
      <c r="BJZ44" s="222"/>
      <c r="BKA44" s="222"/>
      <c r="BKB44" s="222"/>
      <c r="BKC44" s="222"/>
      <c r="BKD44" s="222"/>
      <c r="BKE44" s="222"/>
      <c r="BKF44" s="222"/>
      <c r="BKG44" s="222"/>
      <c r="BKH44" s="222"/>
      <c r="BKI44" s="222"/>
      <c r="BKJ44" s="222"/>
      <c r="BKK44" s="222"/>
      <c r="BKL44" s="222"/>
      <c r="BKM44" s="222"/>
      <c r="BKN44" s="222"/>
      <c r="BKO44" s="222"/>
      <c r="BKP44" s="222"/>
      <c r="BKQ44" s="222"/>
      <c r="BKR44" s="222"/>
      <c r="BKS44" s="222"/>
      <c r="BKT44" s="222"/>
      <c r="BKU44" s="222"/>
      <c r="BKV44" s="222"/>
      <c r="BKW44" s="222"/>
      <c r="BKX44" s="222"/>
      <c r="BKY44" s="222"/>
      <c r="BKZ44" s="222"/>
      <c r="BLA44" s="222"/>
      <c r="BLB44" s="222"/>
      <c r="BLC44" s="222"/>
      <c r="BLD44" s="222"/>
      <c r="BLE44" s="222"/>
      <c r="BLF44" s="222"/>
      <c r="BLG44" s="222"/>
      <c r="BLH44" s="222"/>
      <c r="BLI44" s="222"/>
      <c r="BLJ44" s="222"/>
      <c r="BLK44" s="222"/>
      <c r="BLL44" s="222"/>
      <c r="BLM44" s="222"/>
      <c r="BLN44" s="222"/>
      <c r="BLO44" s="222"/>
      <c r="BLP44" s="222"/>
      <c r="BLQ44" s="222"/>
      <c r="BLR44" s="222"/>
      <c r="BLS44" s="222"/>
      <c r="BLT44" s="222"/>
      <c r="BLU44" s="222"/>
      <c r="BLV44" s="222"/>
      <c r="BLW44" s="222"/>
      <c r="BLX44" s="222"/>
      <c r="BLY44" s="222"/>
      <c r="BLZ44" s="222"/>
      <c r="BMA44" s="222"/>
      <c r="BMB44" s="222"/>
      <c r="BMC44" s="222"/>
      <c r="BMD44" s="222"/>
      <c r="BME44" s="222"/>
      <c r="BMF44" s="222"/>
      <c r="BMG44" s="222"/>
      <c r="BMH44" s="222"/>
      <c r="BMI44" s="222"/>
      <c r="BMJ44" s="222"/>
      <c r="BMK44" s="222"/>
      <c r="BML44" s="222"/>
      <c r="BMM44" s="222"/>
      <c r="BMN44" s="222"/>
      <c r="BMO44" s="222"/>
      <c r="BMP44" s="222"/>
      <c r="BMQ44" s="222"/>
      <c r="BMR44" s="222"/>
      <c r="BMS44" s="222"/>
      <c r="BMT44" s="222"/>
      <c r="BMU44" s="222"/>
      <c r="BMV44" s="222"/>
      <c r="BMW44" s="222"/>
      <c r="BMX44" s="222"/>
      <c r="BMY44" s="222"/>
      <c r="BMZ44" s="222"/>
      <c r="BNA44" s="222"/>
      <c r="BNB44" s="222"/>
      <c r="BNC44" s="222"/>
      <c r="BND44" s="222"/>
      <c r="BNE44" s="222"/>
      <c r="BNF44" s="222"/>
      <c r="BNG44" s="222"/>
      <c r="BNH44" s="222"/>
      <c r="BNI44" s="222"/>
      <c r="BNJ44" s="222"/>
      <c r="BNK44" s="222"/>
      <c r="BNL44" s="222"/>
      <c r="BNM44" s="222"/>
      <c r="BNN44" s="222"/>
      <c r="BNO44" s="222"/>
      <c r="BNP44" s="222"/>
      <c r="BNQ44" s="222"/>
      <c r="BNR44" s="222"/>
      <c r="BNS44" s="222"/>
      <c r="BNT44" s="222"/>
      <c r="BNU44" s="222"/>
      <c r="BNV44" s="222"/>
      <c r="BNW44" s="222"/>
      <c r="BNX44" s="222"/>
      <c r="BNY44" s="222"/>
      <c r="BNZ44" s="222"/>
      <c r="BOA44" s="222"/>
      <c r="BOB44" s="222"/>
      <c r="BOC44" s="222"/>
      <c r="BOD44" s="222"/>
      <c r="BOE44" s="222"/>
      <c r="BOF44" s="222"/>
      <c r="BOG44" s="222"/>
      <c r="BOH44" s="222"/>
      <c r="BOI44" s="222"/>
      <c r="BOJ44" s="222"/>
      <c r="BOK44" s="222"/>
      <c r="BOL44" s="222"/>
      <c r="BOM44" s="222"/>
      <c r="BON44" s="222"/>
      <c r="BOO44" s="222"/>
      <c r="BOP44" s="222"/>
      <c r="BOQ44" s="222"/>
      <c r="BOR44" s="222"/>
      <c r="BOS44" s="222"/>
      <c r="BOT44" s="222"/>
      <c r="BOU44" s="222"/>
      <c r="BOV44" s="222"/>
      <c r="BOW44" s="222"/>
      <c r="BOX44" s="222"/>
      <c r="BOY44" s="222"/>
      <c r="BOZ44" s="222"/>
      <c r="BPA44" s="222"/>
      <c r="BPB44" s="222"/>
      <c r="BPC44" s="222"/>
      <c r="BPD44" s="222"/>
      <c r="BPE44" s="222"/>
      <c r="BPF44" s="222"/>
      <c r="BPG44" s="222"/>
      <c r="BPH44" s="222"/>
      <c r="BPI44" s="222"/>
      <c r="BPJ44" s="222"/>
      <c r="BPK44" s="222"/>
      <c r="BPL44" s="222"/>
      <c r="BPM44" s="222"/>
      <c r="BPN44" s="222"/>
      <c r="BPO44" s="222"/>
      <c r="BPP44" s="222"/>
      <c r="BPQ44" s="222"/>
      <c r="BPR44" s="222"/>
      <c r="BPS44" s="222"/>
      <c r="BPT44" s="222"/>
      <c r="BPU44" s="222"/>
      <c r="BPV44" s="222"/>
      <c r="BPW44" s="222"/>
      <c r="BPX44" s="222"/>
      <c r="BPY44" s="222"/>
      <c r="BPZ44" s="222"/>
      <c r="BQA44" s="222"/>
      <c r="BQB44" s="222"/>
      <c r="BQC44" s="222"/>
      <c r="BQD44" s="222"/>
      <c r="BQE44" s="222"/>
      <c r="BQF44" s="222"/>
      <c r="BQG44" s="222"/>
      <c r="BQH44" s="222"/>
      <c r="BQI44" s="222"/>
      <c r="BQJ44" s="222"/>
      <c r="BQK44" s="222"/>
      <c r="BQL44" s="222"/>
      <c r="BQM44" s="222"/>
      <c r="BQN44" s="222"/>
      <c r="BQO44" s="222"/>
      <c r="BQP44" s="222"/>
      <c r="BQQ44" s="222"/>
      <c r="BQR44" s="222"/>
      <c r="BQS44" s="222"/>
      <c r="BQT44" s="222"/>
      <c r="BQU44" s="222"/>
      <c r="BQV44" s="222"/>
      <c r="BQW44" s="222"/>
      <c r="BQX44" s="222"/>
      <c r="BQY44" s="222"/>
      <c r="BQZ44" s="222"/>
      <c r="BRA44" s="222"/>
      <c r="BRB44" s="222"/>
      <c r="BRC44" s="222"/>
      <c r="BRD44" s="222"/>
      <c r="BRE44" s="222"/>
      <c r="BRF44" s="222"/>
      <c r="BRG44" s="222"/>
      <c r="BRH44" s="222"/>
      <c r="BRI44" s="222"/>
      <c r="BRJ44" s="222"/>
      <c r="BRK44" s="222"/>
      <c r="BRL44" s="222"/>
      <c r="BRM44" s="222"/>
      <c r="BRN44" s="222"/>
      <c r="BRO44" s="222"/>
      <c r="BRP44" s="222"/>
      <c r="BRQ44" s="222"/>
      <c r="BRR44" s="222"/>
      <c r="BRS44" s="222"/>
      <c r="BRT44" s="222"/>
      <c r="BRU44" s="222"/>
      <c r="BRV44" s="222"/>
      <c r="BRW44" s="222"/>
      <c r="BRX44" s="222"/>
      <c r="BRY44" s="222"/>
      <c r="BRZ44" s="222"/>
      <c r="BSA44" s="222"/>
      <c r="BSB44" s="222"/>
      <c r="BSC44" s="222"/>
      <c r="BSD44" s="222"/>
      <c r="BSE44" s="222"/>
      <c r="BSF44" s="222"/>
      <c r="BSG44" s="222"/>
      <c r="BSH44" s="222"/>
      <c r="BSI44" s="222"/>
      <c r="BSJ44" s="222"/>
      <c r="BSK44" s="222"/>
      <c r="BSL44" s="222"/>
      <c r="BSM44" s="222"/>
      <c r="BSN44" s="222"/>
      <c r="BSO44" s="222"/>
      <c r="BSP44" s="222"/>
      <c r="BSQ44" s="222"/>
      <c r="BSR44" s="222"/>
      <c r="BSS44" s="222"/>
      <c r="BST44" s="222"/>
      <c r="BSU44" s="222"/>
      <c r="BSV44" s="222"/>
      <c r="BSW44" s="222"/>
      <c r="BSX44" s="222"/>
      <c r="BSY44" s="222"/>
      <c r="BSZ44" s="222"/>
      <c r="BTA44" s="222"/>
      <c r="BTB44" s="222"/>
      <c r="BTC44" s="222"/>
      <c r="BTD44" s="222"/>
      <c r="BTE44" s="222"/>
      <c r="BTF44" s="222"/>
      <c r="BTG44" s="222"/>
      <c r="BTH44" s="222"/>
      <c r="BTI44" s="222"/>
      <c r="BTJ44" s="222"/>
      <c r="BTK44" s="222"/>
      <c r="BTL44" s="222"/>
      <c r="BTM44" s="222"/>
      <c r="BTN44" s="222"/>
      <c r="BTO44" s="222"/>
      <c r="BTP44" s="222"/>
      <c r="BTQ44" s="222"/>
      <c r="BTR44" s="222"/>
      <c r="BTS44" s="222"/>
      <c r="BTT44" s="222"/>
      <c r="BTU44" s="222"/>
      <c r="BTV44" s="222"/>
      <c r="BTW44" s="222"/>
      <c r="BTX44" s="222"/>
      <c r="BTY44" s="222"/>
      <c r="BTZ44" s="222"/>
      <c r="BUA44" s="222"/>
      <c r="BUB44" s="222"/>
      <c r="BUC44" s="222"/>
      <c r="BUD44" s="222"/>
      <c r="BUE44" s="222"/>
      <c r="BUF44" s="222"/>
      <c r="BUG44" s="222"/>
      <c r="BUH44" s="222"/>
      <c r="BUI44" s="222"/>
      <c r="BUJ44" s="222"/>
      <c r="BUK44" s="222"/>
      <c r="BUL44" s="222"/>
      <c r="BUM44" s="222"/>
      <c r="BUN44" s="222"/>
      <c r="BUO44" s="222"/>
      <c r="BUP44" s="222"/>
      <c r="BUQ44" s="222"/>
      <c r="BUR44" s="222"/>
      <c r="BUS44" s="222"/>
      <c r="BUT44" s="222"/>
      <c r="BUU44" s="222"/>
      <c r="BUV44" s="222"/>
      <c r="BUW44" s="222"/>
      <c r="BUX44" s="222"/>
      <c r="BUY44" s="222"/>
      <c r="BUZ44" s="222"/>
      <c r="BVA44" s="222"/>
      <c r="BVB44" s="222"/>
      <c r="BVC44" s="222"/>
      <c r="BVD44" s="222"/>
      <c r="BVE44" s="222"/>
      <c r="BVF44" s="222"/>
      <c r="BVG44" s="222"/>
      <c r="BVH44" s="222"/>
      <c r="BVI44" s="222"/>
      <c r="BVJ44" s="222"/>
      <c r="BVK44" s="222"/>
      <c r="BVL44" s="222"/>
      <c r="BVM44" s="222"/>
      <c r="BVN44" s="222"/>
      <c r="BVO44" s="222"/>
      <c r="BVP44" s="222"/>
      <c r="BVQ44" s="222"/>
      <c r="BVR44" s="222"/>
      <c r="BVS44" s="222"/>
      <c r="BVT44" s="222"/>
      <c r="BVU44" s="222"/>
      <c r="BVV44" s="222"/>
      <c r="BVW44" s="222"/>
      <c r="BVX44" s="222"/>
      <c r="BVY44" s="222"/>
      <c r="BVZ44" s="222"/>
      <c r="BWA44" s="222"/>
      <c r="BWB44" s="222"/>
      <c r="BWC44" s="222"/>
      <c r="BWD44" s="222"/>
      <c r="BWE44" s="222"/>
      <c r="BWF44" s="222"/>
      <c r="BWG44" s="222"/>
      <c r="BWH44" s="222"/>
      <c r="BWI44" s="222"/>
      <c r="BWJ44" s="222"/>
      <c r="BWK44" s="222"/>
      <c r="BWL44" s="222"/>
      <c r="BWM44" s="222"/>
      <c r="BWN44" s="222"/>
      <c r="BWO44" s="222"/>
      <c r="BWP44" s="222"/>
      <c r="BWQ44" s="222"/>
      <c r="BWR44" s="222"/>
      <c r="BWS44" s="222"/>
      <c r="BWT44" s="222"/>
      <c r="BWU44" s="222"/>
      <c r="BWV44" s="222"/>
      <c r="BWW44" s="222"/>
      <c r="BWX44" s="222"/>
      <c r="BWY44" s="222"/>
      <c r="BWZ44" s="222"/>
      <c r="BXA44" s="222"/>
      <c r="BXB44" s="222"/>
      <c r="BXC44" s="222"/>
      <c r="BXD44" s="222"/>
      <c r="BXE44" s="222"/>
      <c r="BXF44" s="222"/>
      <c r="BXG44" s="222"/>
      <c r="BXH44" s="222"/>
      <c r="BXI44" s="222"/>
      <c r="BXJ44" s="222"/>
      <c r="BXK44" s="222"/>
      <c r="BXL44" s="222"/>
      <c r="BXM44" s="222"/>
      <c r="BXN44" s="222"/>
      <c r="BXO44" s="222"/>
      <c r="BXP44" s="222"/>
      <c r="BXQ44" s="222"/>
      <c r="BXR44" s="222"/>
      <c r="BXS44" s="222"/>
      <c r="BXT44" s="222"/>
      <c r="BXU44" s="222"/>
      <c r="BXV44" s="222"/>
      <c r="BXW44" s="222"/>
      <c r="BXX44" s="222"/>
      <c r="BXY44" s="222"/>
      <c r="BXZ44" s="222"/>
      <c r="BYA44" s="222"/>
      <c r="BYB44" s="222"/>
      <c r="BYC44" s="222"/>
      <c r="BYD44" s="222"/>
      <c r="BYE44" s="222"/>
      <c r="BYF44" s="222"/>
      <c r="BYG44" s="222"/>
      <c r="BYH44" s="222"/>
      <c r="BYI44" s="222"/>
      <c r="BYJ44" s="222"/>
      <c r="BYK44" s="222"/>
      <c r="BYL44" s="222"/>
      <c r="BYM44" s="222"/>
      <c r="BYN44" s="222"/>
      <c r="BYO44" s="222"/>
      <c r="BYP44" s="222"/>
      <c r="BYQ44" s="222"/>
      <c r="BYR44" s="222"/>
      <c r="BYS44" s="222"/>
      <c r="BYT44" s="222"/>
      <c r="BYU44" s="222"/>
      <c r="BYV44" s="222"/>
      <c r="BYW44" s="222"/>
      <c r="BYX44" s="222"/>
      <c r="BYY44" s="222"/>
      <c r="BYZ44" s="222"/>
      <c r="BZA44" s="222"/>
      <c r="BZB44" s="222"/>
      <c r="BZC44" s="222"/>
      <c r="BZD44" s="222"/>
      <c r="BZE44" s="222"/>
      <c r="BZF44" s="222"/>
      <c r="BZG44" s="222"/>
      <c r="BZH44" s="222"/>
      <c r="BZI44" s="222"/>
      <c r="BZJ44" s="222"/>
      <c r="BZK44" s="222"/>
      <c r="BZL44" s="222"/>
      <c r="BZM44" s="222"/>
      <c r="BZN44" s="222"/>
      <c r="BZO44" s="222"/>
      <c r="BZP44" s="222"/>
      <c r="BZQ44" s="222"/>
      <c r="BZR44" s="222"/>
      <c r="BZS44" s="222"/>
      <c r="BZT44" s="222"/>
      <c r="BZU44" s="222"/>
      <c r="BZV44" s="222"/>
      <c r="BZW44" s="222"/>
      <c r="BZX44" s="222"/>
      <c r="BZY44" s="222"/>
      <c r="BZZ44" s="222"/>
      <c r="CAA44" s="222"/>
      <c r="CAB44" s="222"/>
      <c r="CAC44" s="222"/>
      <c r="CAD44" s="222"/>
      <c r="CAE44" s="222"/>
      <c r="CAF44" s="222"/>
      <c r="CAG44" s="222"/>
      <c r="CAH44" s="222"/>
      <c r="CAI44" s="222"/>
      <c r="CAJ44" s="222"/>
      <c r="CAK44" s="222"/>
      <c r="CAL44" s="222"/>
      <c r="CAM44" s="222"/>
      <c r="CAN44" s="222"/>
      <c r="CAO44" s="222"/>
      <c r="CAP44" s="222"/>
      <c r="CAQ44" s="222"/>
      <c r="CAR44" s="222"/>
      <c r="CAS44" s="222"/>
      <c r="CAT44" s="222"/>
      <c r="CAU44" s="222"/>
      <c r="CAV44" s="222"/>
      <c r="CAW44" s="222"/>
      <c r="CAX44" s="222"/>
      <c r="CAY44" s="222"/>
      <c r="CAZ44" s="222"/>
      <c r="CBA44" s="222"/>
      <c r="CBB44" s="222"/>
      <c r="CBC44" s="222"/>
      <c r="CBD44" s="222"/>
      <c r="CBE44" s="222"/>
      <c r="CBF44" s="222"/>
      <c r="CBG44" s="222"/>
      <c r="CBH44" s="222"/>
      <c r="CBI44" s="222"/>
      <c r="CBJ44" s="222"/>
      <c r="CBK44" s="222"/>
      <c r="CBL44" s="222"/>
      <c r="CBM44" s="222"/>
      <c r="CBN44" s="222"/>
      <c r="CBO44" s="222"/>
      <c r="CBP44" s="222"/>
      <c r="CBQ44" s="222"/>
      <c r="CBR44" s="222"/>
      <c r="CBS44" s="222"/>
      <c r="CBT44" s="222"/>
      <c r="CBU44" s="222"/>
      <c r="CBV44" s="222"/>
      <c r="CBW44" s="222"/>
      <c r="CBX44" s="222"/>
      <c r="CBY44" s="222"/>
      <c r="CBZ44" s="222"/>
      <c r="CCA44" s="222"/>
      <c r="CCB44" s="222"/>
      <c r="CCC44" s="222"/>
      <c r="CCD44" s="222"/>
      <c r="CCE44" s="222"/>
      <c r="CCF44" s="222"/>
      <c r="CCG44" s="222"/>
      <c r="CCH44" s="222"/>
      <c r="CCI44" s="222"/>
      <c r="CCJ44" s="222"/>
      <c r="CCK44" s="222"/>
      <c r="CCL44" s="222"/>
      <c r="CCM44" s="222"/>
      <c r="CCN44" s="222"/>
      <c r="CCO44" s="222"/>
      <c r="CCP44" s="222"/>
      <c r="CCQ44" s="222"/>
      <c r="CCR44" s="222"/>
      <c r="CCS44" s="222"/>
      <c r="CCT44" s="222"/>
      <c r="CCU44" s="222"/>
      <c r="CCV44" s="222"/>
      <c r="CCW44" s="222"/>
      <c r="CCX44" s="222"/>
      <c r="CCY44" s="222"/>
      <c r="CCZ44" s="222"/>
      <c r="CDA44" s="222"/>
      <c r="CDB44" s="222"/>
      <c r="CDC44" s="222"/>
      <c r="CDD44" s="222"/>
      <c r="CDE44" s="222"/>
      <c r="CDF44" s="222"/>
      <c r="CDG44" s="222"/>
      <c r="CDH44" s="222"/>
      <c r="CDI44" s="222"/>
      <c r="CDJ44" s="222"/>
      <c r="CDK44" s="222"/>
      <c r="CDL44" s="222"/>
      <c r="CDM44" s="222"/>
      <c r="CDN44" s="222"/>
      <c r="CDO44" s="222"/>
      <c r="CDP44" s="222"/>
      <c r="CDQ44" s="222"/>
      <c r="CDR44" s="222"/>
      <c r="CDS44" s="222"/>
      <c r="CDT44" s="222"/>
      <c r="CDU44" s="222"/>
      <c r="CDV44" s="222"/>
      <c r="CDW44" s="222"/>
      <c r="CDX44" s="222"/>
      <c r="CDY44" s="222"/>
      <c r="CDZ44" s="222"/>
      <c r="CEA44" s="222"/>
      <c r="CEB44" s="222"/>
      <c r="CEC44" s="222"/>
      <c r="CED44" s="222"/>
      <c r="CEE44" s="222"/>
      <c r="CEF44" s="222"/>
      <c r="CEG44" s="222"/>
      <c r="CEH44" s="222"/>
      <c r="CEI44" s="222"/>
      <c r="CEJ44" s="222"/>
      <c r="CEK44" s="222"/>
      <c r="CEL44" s="222"/>
      <c r="CEM44" s="222"/>
      <c r="CEN44" s="222"/>
      <c r="CEO44" s="222"/>
      <c r="CEP44" s="222"/>
      <c r="CEQ44" s="222"/>
      <c r="CER44" s="222"/>
      <c r="CES44" s="222"/>
      <c r="CET44" s="222"/>
      <c r="CEU44" s="222"/>
      <c r="CEV44" s="222"/>
      <c r="CEW44" s="222"/>
      <c r="CEX44" s="222"/>
      <c r="CEY44" s="222"/>
      <c r="CEZ44" s="222"/>
      <c r="CFA44" s="222"/>
      <c r="CFB44" s="222"/>
      <c r="CFC44" s="222"/>
      <c r="CFD44" s="222"/>
      <c r="CFE44" s="222"/>
      <c r="CFF44" s="222"/>
      <c r="CFG44" s="222"/>
      <c r="CFH44" s="222"/>
      <c r="CFI44" s="222"/>
      <c r="CFJ44" s="222"/>
      <c r="CFK44" s="222"/>
      <c r="CFL44" s="222"/>
      <c r="CFM44" s="222"/>
      <c r="CFN44" s="222"/>
      <c r="CFO44" s="222"/>
      <c r="CFP44" s="222"/>
      <c r="CFQ44" s="222"/>
      <c r="CFR44" s="222"/>
      <c r="CFS44" s="222"/>
      <c r="CFT44" s="222"/>
      <c r="CFU44" s="222"/>
      <c r="CFV44" s="222"/>
      <c r="CFW44" s="222"/>
      <c r="CFX44" s="222"/>
      <c r="CFY44" s="222"/>
      <c r="CFZ44" s="222"/>
      <c r="CGA44" s="222"/>
      <c r="CGB44" s="222"/>
      <c r="CGC44" s="222"/>
      <c r="CGD44" s="222"/>
      <c r="CGE44" s="222"/>
      <c r="CGF44" s="222"/>
      <c r="CGG44" s="222"/>
      <c r="CGH44" s="222"/>
      <c r="CGI44" s="222"/>
      <c r="CGJ44" s="222"/>
      <c r="CGK44" s="222"/>
      <c r="CGL44" s="222"/>
      <c r="CGM44" s="222"/>
      <c r="CGN44" s="222"/>
      <c r="CGO44" s="222"/>
      <c r="CGP44" s="222"/>
      <c r="CGQ44" s="222"/>
      <c r="CGR44" s="222"/>
      <c r="CGS44" s="222"/>
      <c r="CGT44" s="222"/>
      <c r="CGU44" s="222"/>
      <c r="CGV44" s="222"/>
      <c r="CGW44" s="222"/>
      <c r="CGX44" s="222"/>
      <c r="CGY44" s="222"/>
      <c r="CGZ44" s="222"/>
      <c r="CHA44" s="222"/>
      <c r="CHB44" s="222"/>
      <c r="CHC44" s="222"/>
      <c r="CHD44" s="222"/>
      <c r="CHE44" s="222"/>
      <c r="CHF44" s="222"/>
      <c r="CHG44" s="222"/>
      <c r="CHH44" s="222"/>
      <c r="CHI44" s="222"/>
      <c r="CHJ44" s="222"/>
      <c r="CHK44" s="222"/>
      <c r="CHL44" s="222"/>
      <c r="CHM44" s="222"/>
      <c r="CHN44" s="222"/>
      <c r="CHO44" s="222"/>
      <c r="CHP44" s="222"/>
      <c r="CHQ44" s="222"/>
      <c r="CHR44" s="222"/>
      <c r="CHS44" s="222"/>
      <c r="CHT44" s="222"/>
      <c r="CHU44" s="222"/>
      <c r="CHV44" s="222"/>
      <c r="CHW44" s="222"/>
      <c r="CHX44" s="222"/>
      <c r="CHY44" s="222"/>
      <c r="CHZ44" s="222"/>
      <c r="CIA44" s="222"/>
      <c r="CIB44" s="222"/>
      <c r="CIC44" s="222"/>
      <c r="CID44" s="222"/>
      <c r="CIE44" s="222"/>
      <c r="CIF44" s="222"/>
      <c r="CIG44" s="222"/>
      <c r="CIH44" s="222"/>
      <c r="CII44" s="222"/>
      <c r="CIJ44" s="222"/>
      <c r="CIK44" s="222"/>
      <c r="CIL44" s="222"/>
      <c r="CIM44" s="222"/>
      <c r="CIN44" s="222"/>
      <c r="CIO44" s="222"/>
      <c r="CIP44" s="222"/>
      <c r="CIQ44" s="222"/>
      <c r="CIR44" s="222"/>
      <c r="CIS44" s="222"/>
      <c r="CIT44" s="222"/>
      <c r="CIU44" s="222"/>
      <c r="CIV44" s="222"/>
      <c r="CIW44" s="222"/>
      <c r="CIX44" s="222"/>
      <c r="CIY44" s="222"/>
      <c r="CIZ44" s="222"/>
      <c r="CJA44" s="222"/>
      <c r="CJB44" s="222"/>
      <c r="CJC44" s="222"/>
      <c r="CJD44" s="222"/>
      <c r="CJE44" s="222"/>
      <c r="CJF44" s="222"/>
      <c r="CJG44" s="222"/>
      <c r="CJH44" s="222"/>
      <c r="CJI44" s="222"/>
      <c r="CJJ44" s="222"/>
      <c r="CJK44" s="222"/>
      <c r="CJL44" s="222"/>
      <c r="CJM44" s="222"/>
      <c r="CJN44" s="222"/>
      <c r="CJO44" s="222"/>
      <c r="CJP44" s="222"/>
      <c r="CJQ44" s="222"/>
      <c r="CJR44" s="222"/>
      <c r="CJS44" s="222"/>
      <c r="CJT44" s="222"/>
      <c r="CJU44" s="222"/>
      <c r="CJV44" s="222"/>
      <c r="CJW44" s="222"/>
      <c r="CJX44" s="222"/>
      <c r="CJY44" s="222"/>
      <c r="CJZ44" s="222"/>
      <c r="CKA44" s="222"/>
      <c r="CKB44" s="222"/>
      <c r="CKC44" s="222"/>
      <c r="CKD44" s="222"/>
      <c r="CKE44" s="222"/>
      <c r="CKF44" s="222"/>
      <c r="CKG44" s="222"/>
      <c r="CKH44" s="222"/>
      <c r="CKI44" s="222"/>
      <c r="CKJ44" s="222"/>
      <c r="CKK44" s="222"/>
      <c r="CKL44" s="222"/>
      <c r="CKM44" s="222"/>
      <c r="CKN44" s="222"/>
      <c r="CKO44" s="222"/>
      <c r="CKP44" s="222"/>
      <c r="CKQ44" s="222"/>
      <c r="CKR44" s="222"/>
      <c r="CKS44" s="222"/>
      <c r="CKT44" s="222"/>
      <c r="CKU44" s="222"/>
      <c r="CKV44" s="222"/>
      <c r="CKW44" s="222"/>
      <c r="CKX44" s="222"/>
      <c r="CKY44" s="222"/>
      <c r="CKZ44" s="222"/>
      <c r="CLA44" s="222"/>
      <c r="CLB44" s="222"/>
      <c r="CLC44" s="222"/>
      <c r="CLD44" s="222"/>
      <c r="CLE44" s="222"/>
      <c r="CLF44" s="222"/>
      <c r="CLG44" s="222"/>
      <c r="CLH44" s="222"/>
      <c r="CLI44" s="222"/>
      <c r="CLJ44" s="222"/>
      <c r="CLK44" s="222"/>
      <c r="CLL44" s="222"/>
      <c r="CLM44" s="222"/>
      <c r="CLN44" s="222"/>
      <c r="CLO44" s="222"/>
      <c r="CLP44" s="222"/>
      <c r="CLQ44" s="222"/>
      <c r="CLR44" s="222"/>
      <c r="CLS44" s="222"/>
      <c r="CLT44" s="222"/>
      <c r="CLU44" s="222"/>
      <c r="CLV44" s="222"/>
      <c r="CLW44" s="222"/>
      <c r="CLX44" s="222"/>
      <c r="CLY44" s="222"/>
      <c r="CLZ44" s="222"/>
      <c r="CMA44" s="222"/>
      <c r="CMB44" s="222"/>
      <c r="CMC44" s="222"/>
      <c r="CMD44" s="222"/>
      <c r="CME44" s="222"/>
      <c r="CMF44" s="222"/>
      <c r="CMG44" s="222"/>
      <c r="CMH44" s="222"/>
      <c r="CMI44" s="222"/>
      <c r="CMJ44" s="222"/>
      <c r="CMK44" s="222"/>
      <c r="CML44" s="222"/>
      <c r="CMM44" s="222"/>
      <c r="CMN44" s="222"/>
      <c r="CMO44" s="222"/>
      <c r="CMP44" s="222"/>
      <c r="CMQ44" s="222"/>
      <c r="CMR44" s="222"/>
      <c r="CMS44" s="222"/>
      <c r="CMT44" s="222"/>
      <c r="CMU44" s="222"/>
      <c r="CMV44" s="222"/>
      <c r="CMW44" s="222"/>
      <c r="CMX44" s="222"/>
      <c r="CMY44" s="222"/>
      <c r="CMZ44" s="222"/>
      <c r="CNA44" s="222"/>
      <c r="CNB44" s="222"/>
      <c r="CNC44" s="222"/>
      <c r="CND44" s="222"/>
      <c r="CNE44" s="222"/>
      <c r="CNF44" s="222"/>
      <c r="CNG44" s="222"/>
      <c r="CNH44" s="222"/>
      <c r="CNI44" s="222"/>
      <c r="CNJ44" s="222"/>
      <c r="CNK44" s="222"/>
      <c r="CNL44" s="222"/>
      <c r="CNM44" s="222"/>
      <c r="CNN44" s="222"/>
      <c r="CNO44" s="222"/>
      <c r="CNP44" s="222"/>
      <c r="CNQ44" s="222"/>
      <c r="CNR44" s="222"/>
      <c r="CNS44" s="222"/>
      <c r="CNT44" s="222"/>
      <c r="CNU44" s="222"/>
      <c r="CNV44" s="222"/>
      <c r="CNW44" s="222"/>
      <c r="CNX44" s="222"/>
      <c r="CNY44" s="222"/>
      <c r="CNZ44" s="222"/>
      <c r="COA44" s="222"/>
      <c r="COB44" s="222"/>
      <c r="COC44" s="222"/>
      <c r="COD44" s="222"/>
      <c r="COE44" s="222"/>
      <c r="COF44" s="222"/>
      <c r="COG44" s="222"/>
      <c r="COH44" s="222"/>
      <c r="COI44" s="222"/>
      <c r="COJ44" s="222"/>
      <c r="COK44" s="222"/>
      <c r="COL44" s="222"/>
      <c r="COM44" s="222"/>
      <c r="CON44" s="222"/>
      <c r="COO44" s="222"/>
      <c r="COP44" s="222"/>
      <c r="COQ44" s="222"/>
      <c r="COR44" s="222"/>
      <c r="COS44" s="222"/>
      <c r="COT44" s="222"/>
      <c r="COU44" s="222"/>
      <c r="COV44" s="222"/>
      <c r="COW44" s="222"/>
      <c r="COX44" s="222"/>
      <c r="COY44" s="222"/>
      <c r="COZ44" s="222"/>
      <c r="CPA44" s="222"/>
      <c r="CPB44" s="222"/>
      <c r="CPC44" s="222"/>
      <c r="CPD44" s="222"/>
      <c r="CPE44" s="222"/>
      <c r="CPF44" s="222"/>
      <c r="CPG44" s="222"/>
      <c r="CPH44" s="222"/>
      <c r="CPI44" s="222"/>
      <c r="CPJ44" s="222"/>
      <c r="CPK44" s="222"/>
      <c r="CPL44" s="222"/>
      <c r="CPM44" s="222"/>
      <c r="CPN44" s="222"/>
      <c r="CPO44" s="222"/>
      <c r="CPP44" s="222"/>
      <c r="CPQ44" s="222"/>
      <c r="CPR44" s="222"/>
      <c r="CPS44" s="222"/>
      <c r="CPT44" s="222"/>
      <c r="CPU44" s="222"/>
      <c r="CPV44" s="222"/>
      <c r="CPW44" s="222"/>
      <c r="CPX44" s="222"/>
      <c r="CPY44" s="222"/>
      <c r="CPZ44" s="222"/>
      <c r="CQA44" s="222"/>
      <c r="CQB44" s="222"/>
      <c r="CQC44" s="222"/>
      <c r="CQD44" s="222"/>
      <c r="CQE44" s="222"/>
      <c r="CQF44" s="222"/>
      <c r="CQG44" s="222"/>
      <c r="CQH44" s="222"/>
      <c r="CQI44" s="222"/>
      <c r="CQJ44" s="222"/>
      <c r="CQK44" s="222"/>
      <c r="CQL44" s="222"/>
      <c r="CQM44" s="222"/>
      <c r="CQN44" s="222"/>
      <c r="CQO44" s="222"/>
      <c r="CQP44" s="222"/>
      <c r="CQQ44" s="222"/>
      <c r="CQR44" s="222"/>
      <c r="CQS44" s="222"/>
      <c r="CQT44" s="222"/>
      <c r="CQU44" s="222"/>
      <c r="CQV44" s="222"/>
      <c r="CQW44" s="222"/>
      <c r="CQX44" s="222"/>
      <c r="CQY44" s="222"/>
      <c r="CQZ44" s="222"/>
      <c r="CRA44" s="222"/>
      <c r="CRB44" s="222"/>
      <c r="CRC44" s="222"/>
      <c r="CRD44" s="222"/>
      <c r="CRE44" s="222"/>
      <c r="CRF44" s="222"/>
      <c r="CRG44" s="222"/>
      <c r="CRH44" s="222"/>
      <c r="CRI44" s="222"/>
      <c r="CRJ44" s="222"/>
      <c r="CRK44" s="222"/>
      <c r="CRL44" s="222"/>
      <c r="CRM44" s="222"/>
      <c r="CRN44" s="222"/>
      <c r="CRO44" s="222"/>
      <c r="CRP44" s="222"/>
      <c r="CRQ44" s="222"/>
      <c r="CRR44" s="222"/>
      <c r="CRS44" s="222"/>
      <c r="CRT44" s="222"/>
      <c r="CRU44" s="222"/>
      <c r="CRV44" s="222"/>
      <c r="CRW44" s="222"/>
      <c r="CRX44" s="222"/>
      <c r="CRY44" s="222"/>
      <c r="CRZ44" s="222"/>
      <c r="CSA44" s="222"/>
      <c r="CSB44" s="222"/>
      <c r="CSC44" s="222"/>
      <c r="CSD44" s="222"/>
      <c r="CSE44" s="222"/>
      <c r="CSF44" s="222"/>
      <c r="CSG44" s="222"/>
      <c r="CSH44" s="222"/>
      <c r="CSI44" s="222"/>
      <c r="CSJ44" s="222"/>
      <c r="CSK44" s="222"/>
      <c r="CSL44" s="222"/>
      <c r="CSM44" s="222"/>
      <c r="CSN44" s="222"/>
      <c r="CSO44" s="222"/>
      <c r="CSP44" s="222"/>
      <c r="CSQ44" s="222"/>
      <c r="CSR44" s="222"/>
      <c r="CSS44" s="222"/>
      <c r="CST44" s="222"/>
      <c r="CSU44" s="222"/>
      <c r="CSV44" s="222"/>
      <c r="CSW44" s="222"/>
      <c r="CSX44" s="222"/>
      <c r="CSY44" s="222"/>
      <c r="CSZ44" s="222"/>
      <c r="CTA44" s="222"/>
      <c r="CTB44" s="222"/>
      <c r="CTC44" s="222"/>
      <c r="CTD44" s="222"/>
      <c r="CTE44" s="222"/>
      <c r="CTF44" s="222"/>
      <c r="CTG44" s="222"/>
      <c r="CTH44" s="222"/>
      <c r="CTI44" s="222"/>
      <c r="CTJ44" s="222"/>
      <c r="CTK44" s="222"/>
      <c r="CTL44" s="222"/>
      <c r="CTM44" s="222"/>
      <c r="CTN44" s="222"/>
      <c r="CTO44" s="222"/>
      <c r="CTP44" s="222"/>
      <c r="CTQ44" s="222"/>
      <c r="CTR44" s="222"/>
      <c r="CTS44" s="222"/>
      <c r="CTT44" s="222"/>
      <c r="CTU44" s="222"/>
      <c r="CTV44" s="222"/>
      <c r="CTW44" s="222"/>
      <c r="CTX44" s="222"/>
      <c r="CTY44" s="222"/>
      <c r="CTZ44" s="222"/>
      <c r="CUA44" s="222"/>
      <c r="CUB44" s="222"/>
      <c r="CUC44" s="222"/>
      <c r="CUD44" s="222"/>
      <c r="CUE44" s="222"/>
      <c r="CUF44" s="222"/>
      <c r="CUG44" s="222"/>
      <c r="CUH44" s="222"/>
      <c r="CUI44" s="222"/>
      <c r="CUJ44" s="222"/>
      <c r="CUK44" s="222"/>
      <c r="CUL44" s="222"/>
      <c r="CUM44" s="222"/>
      <c r="CUN44" s="222"/>
      <c r="CUO44" s="222"/>
      <c r="CUP44" s="222"/>
      <c r="CUQ44" s="222"/>
      <c r="CUR44" s="222"/>
      <c r="CUS44" s="222"/>
      <c r="CUT44" s="222"/>
      <c r="CUU44" s="222"/>
      <c r="CUV44" s="222"/>
      <c r="CUW44" s="222"/>
      <c r="CUX44" s="222"/>
      <c r="CUY44" s="222"/>
      <c r="CUZ44" s="222"/>
      <c r="CVA44" s="222"/>
      <c r="CVB44" s="222"/>
      <c r="CVC44" s="222"/>
      <c r="CVD44" s="222"/>
      <c r="CVE44" s="222"/>
      <c r="CVF44" s="222"/>
      <c r="CVG44" s="222"/>
      <c r="CVH44" s="222"/>
      <c r="CVI44" s="222"/>
      <c r="CVJ44" s="222"/>
      <c r="CVK44" s="222"/>
      <c r="CVL44" s="222"/>
      <c r="CVM44" s="222"/>
      <c r="CVN44" s="222"/>
      <c r="CVO44" s="222"/>
      <c r="CVP44" s="222"/>
      <c r="CVQ44" s="222"/>
      <c r="CVR44" s="222"/>
      <c r="CVS44" s="222"/>
      <c r="CVT44" s="222"/>
      <c r="CVU44" s="222"/>
      <c r="CVV44" s="222"/>
      <c r="CVW44" s="222"/>
      <c r="CVX44" s="222"/>
      <c r="CVY44" s="222"/>
      <c r="CVZ44" s="222"/>
      <c r="CWA44" s="222"/>
      <c r="CWB44" s="222"/>
      <c r="CWC44" s="222"/>
      <c r="CWD44" s="222"/>
      <c r="CWE44" s="222"/>
      <c r="CWF44" s="222"/>
      <c r="CWG44" s="222"/>
      <c r="CWH44" s="222"/>
      <c r="CWI44" s="222"/>
      <c r="CWJ44" s="222"/>
      <c r="CWK44" s="222"/>
      <c r="CWL44" s="222"/>
      <c r="CWM44" s="222"/>
      <c r="CWN44" s="222"/>
      <c r="CWO44" s="222"/>
      <c r="CWP44" s="222"/>
      <c r="CWQ44" s="222"/>
      <c r="CWR44" s="222"/>
      <c r="CWS44" s="222"/>
      <c r="CWT44" s="222"/>
      <c r="CWU44" s="222"/>
      <c r="CWV44" s="222"/>
      <c r="CWW44" s="222"/>
      <c r="CWX44" s="222"/>
      <c r="CWY44" s="222"/>
      <c r="CWZ44" s="222"/>
      <c r="CXA44" s="222"/>
      <c r="CXB44" s="222"/>
      <c r="CXC44" s="222"/>
      <c r="CXD44" s="222"/>
      <c r="CXE44" s="222"/>
      <c r="CXF44" s="222"/>
      <c r="CXG44" s="222"/>
      <c r="CXH44" s="222"/>
      <c r="CXI44" s="222"/>
      <c r="CXJ44" s="222"/>
      <c r="CXK44" s="222"/>
      <c r="CXL44" s="222"/>
      <c r="CXM44" s="222"/>
      <c r="CXN44" s="222"/>
      <c r="CXO44" s="222"/>
      <c r="CXP44" s="222"/>
      <c r="CXQ44" s="222"/>
      <c r="CXR44" s="222"/>
      <c r="CXS44" s="222"/>
      <c r="CXT44" s="222"/>
      <c r="CXU44" s="222"/>
      <c r="CXV44" s="222"/>
      <c r="CXW44" s="222"/>
      <c r="CXX44" s="222"/>
      <c r="CXY44" s="222"/>
      <c r="CXZ44" s="222"/>
      <c r="CYA44" s="222"/>
      <c r="CYB44" s="222"/>
      <c r="CYC44" s="222"/>
      <c r="CYD44" s="222"/>
      <c r="CYE44" s="222"/>
      <c r="CYF44" s="222"/>
      <c r="CYG44" s="222"/>
      <c r="CYH44" s="222"/>
      <c r="CYI44" s="222"/>
      <c r="CYJ44" s="222"/>
      <c r="CYK44" s="222"/>
      <c r="CYL44" s="222"/>
      <c r="CYM44" s="222"/>
      <c r="CYN44" s="222"/>
      <c r="CYO44" s="222"/>
      <c r="CYP44" s="222"/>
      <c r="CYQ44" s="222"/>
      <c r="CYR44" s="222"/>
      <c r="CYS44" s="222"/>
      <c r="CYT44" s="222"/>
      <c r="CYU44" s="222"/>
      <c r="CYV44" s="222"/>
      <c r="CYW44" s="222"/>
      <c r="CYX44" s="222"/>
      <c r="CYY44" s="222"/>
      <c r="CYZ44" s="222"/>
      <c r="CZA44" s="222"/>
      <c r="CZB44" s="222"/>
      <c r="CZC44" s="222"/>
      <c r="CZD44" s="222"/>
      <c r="CZE44" s="222"/>
      <c r="CZF44" s="222"/>
      <c r="CZG44" s="222"/>
      <c r="CZH44" s="222"/>
      <c r="CZI44" s="222"/>
      <c r="CZJ44" s="222"/>
      <c r="CZK44" s="222"/>
      <c r="CZL44" s="222"/>
      <c r="CZM44" s="222"/>
      <c r="CZN44" s="222"/>
      <c r="CZO44" s="222"/>
      <c r="CZP44" s="222"/>
      <c r="CZQ44" s="222"/>
      <c r="CZR44" s="222"/>
      <c r="CZS44" s="222"/>
      <c r="CZT44" s="222"/>
      <c r="CZU44" s="222"/>
      <c r="CZV44" s="222"/>
      <c r="CZW44" s="222"/>
      <c r="CZX44" s="222"/>
      <c r="CZY44" s="222"/>
      <c r="CZZ44" s="222"/>
      <c r="DAA44" s="222"/>
      <c r="DAB44" s="222"/>
      <c r="DAC44" s="222"/>
      <c r="DAD44" s="222"/>
      <c r="DAE44" s="222"/>
      <c r="DAF44" s="222"/>
      <c r="DAG44" s="222"/>
      <c r="DAH44" s="222"/>
      <c r="DAI44" s="222"/>
      <c r="DAJ44" s="222"/>
      <c r="DAK44" s="222"/>
      <c r="DAL44" s="222"/>
      <c r="DAM44" s="222"/>
      <c r="DAN44" s="222"/>
      <c r="DAO44" s="222"/>
      <c r="DAP44" s="222"/>
      <c r="DAQ44" s="222"/>
      <c r="DAR44" s="222"/>
      <c r="DAS44" s="222"/>
      <c r="DAT44" s="222"/>
      <c r="DAU44" s="222"/>
      <c r="DAV44" s="222"/>
      <c r="DAW44" s="222"/>
      <c r="DAX44" s="222"/>
      <c r="DAY44" s="222"/>
      <c r="DAZ44" s="222"/>
      <c r="DBA44" s="222"/>
      <c r="DBB44" s="222"/>
      <c r="DBC44" s="222"/>
      <c r="DBD44" s="222"/>
      <c r="DBE44" s="222"/>
      <c r="DBF44" s="222"/>
      <c r="DBG44" s="222"/>
      <c r="DBH44" s="222"/>
      <c r="DBI44" s="222"/>
      <c r="DBJ44" s="222"/>
      <c r="DBK44" s="222"/>
      <c r="DBL44" s="222"/>
      <c r="DBM44" s="222"/>
      <c r="DBN44" s="222"/>
      <c r="DBO44" s="222"/>
      <c r="DBP44" s="222"/>
      <c r="DBQ44" s="222"/>
      <c r="DBR44" s="222"/>
      <c r="DBS44" s="222"/>
      <c r="DBT44" s="222"/>
      <c r="DBU44" s="222"/>
      <c r="DBV44" s="222"/>
      <c r="DBW44" s="222"/>
      <c r="DBX44" s="222"/>
      <c r="DBY44" s="222"/>
      <c r="DBZ44" s="222"/>
      <c r="DCA44" s="222"/>
      <c r="DCB44" s="222"/>
      <c r="DCC44" s="222"/>
      <c r="DCD44" s="222"/>
      <c r="DCE44" s="222"/>
      <c r="DCF44" s="222"/>
      <c r="DCG44" s="222"/>
      <c r="DCH44" s="222"/>
      <c r="DCI44" s="222"/>
      <c r="DCJ44" s="222"/>
      <c r="DCK44" s="222"/>
      <c r="DCL44" s="222"/>
      <c r="DCM44" s="222"/>
      <c r="DCN44" s="222"/>
      <c r="DCO44" s="222"/>
      <c r="DCP44" s="222"/>
      <c r="DCQ44" s="222"/>
      <c r="DCR44" s="222"/>
      <c r="DCS44" s="222"/>
      <c r="DCT44" s="222"/>
      <c r="DCU44" s="222"/>
      <c r="DCV44" s="222"/>
      <c r="DCW44" s="222"/>
      <c r="DCX44" s="222"/>
      <c r="DCY44" s="222"/>
      <c r="DCZ44" s="222"/>
      <c r="DDA44" s="222"/>
      <c r="DDB44" s="222"/>
      <c r="DDC44" s="222"/>
      <c r="DDD44" s="222"/>
      <c r="DDE44" s="222"/>
      <c r="DDF44" s="222"/>
      <c r="DDG44" s="222"/>
      <c r="DDH44" s="222"/>
      <c r="DDI44" s="222"/>
      <c r="DDJ44" s="222"/>
      <c r="DDK44" s="222"/>
      <c r="DDL44" s="222"/>
      <c r="DDM44" s="222"/>
      <c r="DDN44" s="222"/>
      <c r="DDO44" s="222"/>
      <c r="DDP44" s="222"/>
      <c r="DDQ44" s="222"/>
      <c r="DDR44" s="222"/>
      <c r="DDS44" s="222"/>
      <c r="DDT44" s="222"/>
      <c r="DDU44" s="222"/>
      <c r="DDV44" s="222"/>
      <c r="DDW44" s="222"/>
      <c r="DDX44" s="222"/>
      <c r="DDY44" s="222"/>
      <c r="DDZ44" s="222"/>
      <c r="DEA44" s="222"/>
      <c r="DEB44" s="222"/>
      <c r="DEC44" s="222"/>
      <c r="DED44" s="222"/>
      <c r="DEE44" s="222"/>
      <c r="DEF44" s="222"/>
      <c r="DEG44" s="222"/>
      <c r="DEH44" s="222"/>
      <c r="DEI44" s="222"/>
      <c r="DEJ44" s="222"/>
      <c r="DEK44" s="222"/>
      <c r="DEL44" s="222"/>
      <c r="DEM44" s="222"/>
      <c r="DEN44" s="222"/>
      <c r="DEO44" s="222"/>
      <c r="DEP44" s="222"/>
      <c r="DEQ44" s="222"/>
      <c r="DER44" s="222"/>
      <c r="DES44" s="222"/>
      <c r="DET44" s="222"/>
      <c r="DEU44" s="222"/>
      <c r="DEV44" s="222"/>
      <c r="DEW44" s="222"/>
      <c r="DEX44" s="222"/>
      <c r="DEY44" s="222"/>
      <c r="DEZ44" s="222"/>
      <c r="DFA44" s="222"/>
      <c r="DFB44" s="222"/>
      <c r="DFC44" s="222"/>
      <c r="DFD44" s="222"/>
      <c r="DFE44" s="222"/>
      <c r="DFF44" s="222"/>
      <c r="DFG44" s="222"/>
      <c r="DFH44" s="222"/>
      <c r="DFI44" s="222"/>
      <c r="DFJ44" s="222"/>
      <c r="DFK44" s="222"/>
      <c r="DFL44" s="222"/>
      <c r="DFM44" s="222"/>
      <c r="DFN44" s="222"/>
      <c r="DFO44" s="222"/>
      <c r="DFP44" s="222"/>
      <c r="DFQ44" s="222"/>
      <c r="DFR44" s="222"/>
      <c r="DFS44" s="222"/>
      <c r="DFT44" s="222"/>
      <c r="DFU44" s="222"/>
      <c r="DFV44" s="222"/>
      <c r="DFW44" s="222"/>
      <c r="DFX44" s="222"/>
      <c r="DFY44" s="222"/>
      <c r="DFZ44" s="222"/>
      <c r="DGA44" s="222"/>
      <c r="DGB44" s="222"/>
      <c r="DGC44" s="222"/>
      <c r="DGD44" s="222"/>
      <c r="DGE44" s="222"/>
      <c r="DGF44" s="222"/>
      <c r="DGG44" s="222"/>
      <c r="DGH44" s="222"/>
      <c r="DGI44" s="222"/>
      <c r="DGJ44" s="222"/>
      <c r="DGK44" s="222"/>
      <c r="DGL44" s="222"/>
      <c r="DGM44" s="222"/>
      <c r="DGN44" s="222"/>
      <c r="DGO44" s="222"/>
      <c r="DGP44" s="222"/>
      <c r="DGQ44" s="222"/>
      <c r="DGR44" s="222"/>
      <c r="DGS44" s="222"/>
      <c r="DGT44" s="222"/>
      <c r="DGU44" s="222"/>
      <c r="DGV44" s="222"/>
      <c r="DGW44" s="222"/>
      <c r="DGX44" s="222"/>
      <c r="DGY44" s="222"/>
      <c r="DGZ44" s="222"/>
      <c r="DHA44" s="222"/>
      <c r="DHB44" s="222"/>
      <c r="DHC44" s="222"/>
      <c r="DHD44" s="222"/>
      <c r="DHE44" s="222"/>
      <c r="DHF44" s="222"/>
      <c r="DHG44" s="222"/>
      <c r="DHH44" s="222"/>
      <c r="DHI44" s="222"/>
      <c r="DHJ44" s="222"/>
      <c r="DHK44" s="222"/>
      <c r="DHL44" s="222"/>
      <c r="DHM44" s="222"/>
      <c r="DHN44" s="222"/>
      <c r="DHO44" s="222"/>
      <c r="DHP44" s="222"/>
      <c r="DHQ44" s="222"/>
      <c r="DHR44" s="222"/>
      <c r="DHS44" s="222"/>
      <c r="DHT44" s="222"/>
      <c r="DHU44" s="222"/>
      <c r="DHV44" s="222"/>
      <c r="DHW44" s="222"/>
      <c r="DHX44" s="222"/>
      <c r="DHY44" s="222"/>
      <c r="DHZ44" s="222"/>
      <c r="DIA44" s="222"/>
      <c r="DIB44" s="222"/>
      <c r="DIC44" s="222"/>
      <c r="DID44" s="222"/>
      <c r="DIE44" s="222"/>
      <c r="DIF44" s="222"/>
      <c r="DIG44" s="222"/>
      <c r="DIH44" s="222"/>
      <c r="DII44" s="222"/>
      <c r="DIJ44" s="222"/>
      <c r="DIK44" s="222"/>
      <c r="DIL44" s="222"/>
      <c r="DIM44" s="222"/>
      <c r="DIN44" s="222"/>
      <c r="DIO44" s="222"/>
      <c r="DIP44" s="222"/>
      <c r="DIQ44" s="222"/>
      <c r="DIR44" s="222"/>
      <c r="DIS44" s="222"/>
      <c r="DIT44" s="222"/>
      <c r="DIU44" s="222"/>
      <c r="DIV44" s="222"/>
      <c r="DIW44" s="222"/>
      <c r="DIX44" s="222"/>
      <c r="DIY44" s="222"/>
      <c r="DIZ44" s="222"/>
      <c r="DJA44" s="222"/>
      <c r="DJB44" s="222"/>
      <c r="DJC44" s="222"/>
      <c r="DJD44" s="222"/>
      <c r="DJE44" s="222"/>
      <c r="DJF44" s="222"/>
      <c r="DJG44" s="222"/>
      <c r="DJH44" s="222"/>
      <c r="DJI44" s="222"/>
      <c r="DJJ44" s="222"/>
      <c r="DJK44" s="222"/>
      <c r="DJL44" s="222"/>
      <c r="DJM44" s="222"/>
      <c r="DJN44" s="222"/>
      <c r="DJO44" s="222"/>
      <c r="DJP44" s="222"/>
      <c r="DJQ44" s="222"/>
      <c r="DJR44" s="222"/>
      <c r="DJS44" s="222"/>
      <c r="DJT44" s="222"/>
      <c r="DJU44" s="222"/>
      <c r="DJV44" s="222"/>
      <c r="DJW44" s="222"/>
      <c r="DJX44" s="222"/>
      <c r="DJY44" s="222"/>
      <c r="DJZ44" s="222"/>
      <c r="DKA44" s="222"/>
      <c r="DKB44" s="222"/>
      <c r="DKC44" s="222"/>
      <c r="DKD44" s="222"/>
      <c r="DKE44" s="222"/>
      <c r="DKF44" s="222"/>
      <c r="DKG44" s="222"/>
      <c r="DKH44" s="222"/>
      <c r="DKI44" s="222"/>
      <c r="DKJ44" s="222"/>
      <c r="DKK44" s="222"/>
      <c r="DKL44" s="222"/>
      <c r="DKM44" s="222"/>
      <c r="DKN44" s="222"/>
      <c r="DKO44" s="222"/>
      <c r="DKP44" s="222"/>
      <c r="DKQ44" s="222"/>
      <c r="DKR44" s="222"/>
      <c r="DKS44" s="222"/>
      <c r="DKT44" s="222"/>
      <c r="DKU44" s="222"/>
      <c r="DKV44" s="222"/>
      <c r="DKW44" s="222"/>
      <c r="DKX44" s="222"/>
      <c r="DKY44" s="222"/>
      <c r="DKZ44" s="222"/>
      <c r="DLA44" s="222"/>
      <c r="DLB44" s="222"/>
      <c r="DLC44" s="222"/>
      <c r="DLD44" s="222"/>
      <c r="DLE44" s="222"/>
      <c r="DLF44" s="222"/>
      <c r="DLG44" s="222"/>
      <c r="DLH44" s="222"/>
      <c r="DLI44" s="222"/>
      <c r="DLJ44" s="222"/>
      <c r="DLK44" s="222"/>
      <c r="DLL44" s="222"/>
      <c r="DLM44" s="222"/>
      <c r="DLN44" s="222"/>
      <c r="DLO44" s="222"/>
      <c r="DLP44" s="222"/>
      <c r="DLQ44" s="222"/>
      <c r="DLR44" s="222"/>
      <c r="DLS44" s="222"/>
      <c r="DLT44" s="222"/>
      <c r="DLU44" s="222"/>
      <c r="DLV44" s="222"/>
      <c r="DLW44" s="222"/>
      <c r="DLX44" s="222"/>
      <c r="DLY44" s="222"/>
      <c r="DLZ44" s="222"/>
      <c r="DMA44" s="222"/>
      <c r="DMB44" s="222"/>
      <c r="DMC44" s="222"/>
      <c r="DMD44" s="222"/>
      <c r="DME44" s="222"/>
      <c r="DMF44" s="222"/>
      <c r="DMG44" s="222"/>
      <c r="DMH44" s="222"/>
      <c r="DMI44" s="222"/>
      <c r="DMJ44" s="222"/>
      <c r="DMK44" s="222"/>
      <c r="DML44" s="222"/>
      <c r="DMM44" s="222"/>
      <c r="DMN44" s="222"/>
      <c r="DMO44" s="222"/>
      <c r="DMP44" s="222"/>
      <c r="DMQ44" s="222"/>
      <c r="DMR44" s="222"/>
      <c r="DMS44" s="222"/>
      <c r="DMT44" s="222"/>
      <c r="DMU44" s="222"/>
      <c r="DMV44" s="222"/>
      <c r="DMW44" s="222"/>
      <c r="DMX44" s="222"/>
      <c r="DMY44" s="222"/>
      <c r="DMZ44" s="222"/>
      <c r="DNA44" s="222"/>
      <c r="DNB44" s="222"/>
      <c r="DNC44" s="222"/>
      <c r="DND44" s="222"/>
      <c r="DNE44" s="222"/>
      <c r="DNF44" s="222"/>
      <c r="DNG44" s="222"/>
      <c r="DNH44" s="222"/>
      <c r="DNI44" s="222"/>
      <c r="DNJ44" s="222"/>
      <c r="DNK44" s="222"/>
      <c r="DNL44" s="222"/>
      <c r="DNM44" s="222"/>
      <c r="DNN44" s="222"/>
      <c r="DNO44" s="222"/>
      <c r="DNP44" s="222"/>
      <c r="DNQ44" s="222"/>
      <c r="DNR44" s="222"/>
      <c r="DNS44" s="222"/>
      <c r="DNT44" s="222"/>
      <c r="DNU44" s="222"/>
      <c r="DNV44" s="222"/>
      <c r="DNW44" s="222"/>
      <c r="DNX44" s="222"/>
      <c r="DNY44" s="222"/>
      <c r="DNZ44" s="222"/>
      <c r="DOA44" s="222"/>
      <c r="DOB44" s="222"/>
      <c r="DOC44" s="222"/>
      <c r="DOD44" s="222"/>
      <c r="DOE44" s="222"/>
      <c r="DOF44" s="222"/>
      <c r="DOG44" s="222"/>
      <c r="DOH44" s="222"/>
      <c r="DOI44" s="222"/>
      <c r="DOJ44" s="222"/>
      <c r="DOK44" s="222"/>
      <c r="DOL44" s="222"/>
      <c r="DOM44" s="222"/>
      <c r="DON44" s="222"/>
      <c r="DOO44" s="222"/>
      <c r="DOP44" s="222"/>
      <c r="DOQ44" s="222"/>
      <c r="DOR44" s="222"/>
      <c r="DOS44" s="222"/>
      <c r="DOT44" s="222"/>
      <c r="DOU44" s="222"/>
      <c r="DOV44" s="222"/>
      <c r="DOW44" s="222"/>
      <c r="DOX44" s="222"/>
      <c r="DOY44" s="222"/>
      <c r="DOZ44" s="222"/>
      <c r="DPA44" s="222"/>
      <c r="DPB44" s="222"/>
      <c r="DPC44" s="222"/>
      <c r="DPD44" s="222"/>
      <c r="DPE44" s="222"/>
      <c r="DPF44" s="222"/>
      <c r="DPG44" s="222"/>
      <c r="DPH44" s="222"/>
      <c r="DPI44" s="222"/>
      <c r="DPJ44" s="222"/>
      <c r="DPK44" s="222"/>
      <c r="DPL44" s="222"/>
      <c r="DPM44" s="222"/>
      <c r="DPN44" s="222"/>
      <c r="DPO44" s="222"/>
      <c r="DPP44" s="222"/>
      <c r="DPQ44" s="222"/>
      <c r="DPR44" s="222"/>
      <c r="DPS44" s="222"/>
      <c r="DPT44" s="222"/>
      <c r="DPU44" s="222"/>
      <c r="DPV44" s="222"/>
      <c r="DPW44" s="222"/>
      <c r="DPX44" s="222"/>
      <c r="DPY44" s="222"/>
      <c r="DPZ44" s="222"/>
      <c r="DQA44" s="222"/>
      <c r="DQB44" s="222"/>
      <c r="DQC44" s="222"/>
      <c r="DQD44" s="222"/>
      <c r="DQE44" s="222"/>
      <c r="DQF44" s="222"/>
      <c r="DQG44" s="222"/>
      <c r="DQH44" s="222"/>
      <c r="DQI44" s="222"/>
      <c r="DQJ44" s="222"/>
      <c r="DQK44" s="222"/>
      <c r="DQL44" s="222"/>
      <c r="DQM44" s="222"/>
      <c r="DQN44" s="222"/>
      <c r="DQO44" s="222"/>
      <c r="DQP44" s="222"/>
      <c r="DQQ44" s="222"/>
      <c r="DQR44" s="222"/>
      <c r="DQS44" s="222"/>
      <c r="DQT44" s="222"/>
      <c r="DQU44" s="222"/>
      <c r="DQV44" s="222"/>
      <c r="DQW44" s="222"/>
      <c r="DQX44" s="222"/>
      <c r="DQY44" s="222"/>
      <c r="DQZ44" s="222"/>
      <c r="DRA44" s="222"/>
      <c r="DRB44" s="222"/>
      <c r="DRC44" s="222"/>
      <c r="DRD44" s="222"/>
      <c r="DRE44" s="222"/>
      <c r="DRF44" s="222"/>
      <c r="DRG44" s="222"/>
      <c r="DRH44" s="222"/>
      <c r="DRI44" s="222"/>
      <c r="DRJ44" s="222"/>
      <c r="DRK44" s="222"/>
      <c r="DRL44" s="222"/>
      <c r="DRM44" s="222"/>
      <c r="DRN44" s="222"/>
      <c r="DRO44" s="222"/>
      <c r="DRP44" s="222"/>
      <c r="DRQ44" s="222"/>
      <c r="DRR44" s="222"/>
      <c r="DRS44" s="222"/>
      <c r="DRT44" s="222"/>
      <c r="DRU44" s="222"/>
      <c r="DRV44" s="222"/>
      <c r="DRW44" s="222"/>
      <c r="DRX44" s="222"/>
      <c r="DRY44" s="222"/>
      <c r="DRZ44" s="222"/>
      <c r="DSA44" s="222"/>
      <c r="DSB44" s="222"/>
      <c r="DSC44" s="222"/>
      <c r="DSD44" s="222"/>
      <c r="DSE44" s="222"/>
      <c r="DSF44" s="222"/>
      <c r="DSG44" s="222"/>
      <c r="DSH44" s="222"/>
      <c r="DSI44" s="222"/>
      <c r="DSJ44" s="222"/>
      <c r="DSK44" s="222"/>
      <c r="DSL44" s="222"/>
      <c r="DSM44" s="222"/>
      <c r="DSN44" s="222"/>
      <c r="DSO44" s="222"/>
      <c r="DSP44" s="222"/>
      <c r="DSQ44" s="222"/>
      <c r="DSR44" s="222"/>
      <c r="DSS44" s="222"/>
      <c r="DST44" s="222"/>
      <c r="DSU44" s="222"/>
      <c r="DSV44" s="222"/>
      <c r="DSW44" s="222"/>
      <c r="DSX44" s="222"/>
      <c r="DSY44" s="222"/>
      <c r="DSZ44" s="222"/>
      <c r="DTA44" s="222"/>
      <c r="DTB44" s="222"/>
      <c r="DTC44" s="222"/>
      <c r="DTD44" s="222"/>
      <c r="DTE44" s="222"/>
      <c r="DTF44" s="222"/>
      <c r="DTG44" s="222"/>
      <c r="DTH44" s="222"/>
      <c r="DTI44" s="222"/>
      <c r="DTJ44" s="222"/>
      <c r="DTK44" s="222"/>
      <c r="DTL44" s="222"/>
      <c r="DTM44" s="222"/>
      <c r="DTN44" s="222"/>
      <c r="DTO44" s="222"/>
      <c r="DTP44" s="222"/>
      <c r="DTQ44" s="222"/>
      <c r="DTR44" s="222"/>
      <c r="DTS44" s="222"/>
      <c r="DTT44" s="222"/>
      <c r="DTU44" s="222"/>
      <c r="DTV44" s="222"/>
      <c r="DTW44" s="222"/>
      <c r="DTX44" s="222"/>
      <c r="DTY44" s="222"/>
      <c r="DTZ44" s="222"/>
      <c r="DUA44" s="222"/>
      <c r="DUB44" s="222"/>
      <c r="DUC44" s="222"/>
      <c r="DUD44" s="222"/>
      <c r="DUE44" s="222"/>
      <c r="DUF44" s="222"/>
      <c r="DUG44" s="222"/>
      <c r="DUH44" s="222"/>
      <c r="DUI44" s="222"/>
      <c r="DUJ44" s="222"/>
      <c r="DUK44" s="222"/>
      <c r="DUL44" s="222"/>
      <c r="DUM44" s="222"/>
      <c r="DUN44" s="222"/>
      <c r="DUO44" s="222"/>
      <c r="DUP44" s="222"/>
      <c r="DUQ44" s="222"/>
      <c r="DUR44" s="222"/>
      <c r="DUS44" s="222"/>
      <c r="DUT44" s="222"/>
      <c r="DUU44" s="222"/>
      <c r="DUV44" s="222"/>
      <c r="DUW44" s="222"/>
      <c r="DUX44" s="222"/>
      <c r="DUY44" s="222"/>
      <c r="DUZ44" s="222"/>
      <c r="DVA44" s="222"/>
      <c r="DVB44" s="222"/>
      <c r="DVC44" s="222"/>
      <c r="DVD44" s="222"/>
      <c r="DVE44" s="222"/>
      <c r="DVF44" s="222"/>
      <c r="DVG44" s="222"/>
      <c r="DVH44" s="222"/>
      <c r="DVI44" s="222"/>
      <c r="DVJ44" s="222"/>
      <c r="DVK44" s="222"/>
      <c r="DVL44" s="222"/>
      <c r="DVM44" s="222"/>
      <c r="DVN44" s="222"/>
      <c r="DVO44" s="222"/>
      <c r="DVP44" s="222"/>
      <c r="DVQ44" s="222"/>
      <c r="DVR44" s="222"/>
      <c r="DVS44" s="222"/>
      <c r="DVT44" s="222"/>
      <c r="DVU44" s="222"/>
      <c r="DVV44" s="222"/>
      <c r="DVW44" s="222"/>
      <c r="DVX44" s="222"/>
      <c r="DVY44" s="222"/>
      <c r="DVZ44" s="222"/>
      <c r="DWA44" s="222"/>
      <c r="DWB44" s="222"/>
      <c r="DWC44" s="222"/>
      <c r="DWD44" s="222"/>
      <c r="DWE44" s="222"/>
      <c r="DWF44" s="222"/>
      <c r="DWG44" s="222"/>
      <c r="DWH44" s="222"/>
      <c r="DWI44" s="222"/>
      <c r="DWJ44" s="222"/>
      <c r="DWK44" s="222"/>
      <c r="DWL44" s="222"/>
      <c r="DWM44" s="222"/>
      <c r="DWN44" s="222"/>
      <c r="DWO44" s="222"/>
      <c r="DWP44" s="222"/>
      <c r="DWQ44" s="222"/>
      <c r="DWR44" s="222"/>
      <c r="DWS44" s="222"/>
      <c r="DWT44" s="222"/>
      <c r="DWU44" s="222"/>
      <c r="DWV44" s="222"/>
      <c r="DWW44" s="222"/>
      <c r="DWX44" s="222"/>
      <c r="DWY44" s="222"/>
      <c r="DWZ44" s="222"/>
      <c r="DXA44" s="222"/>
      <c r="DXB44" s="222"/>
      <c r="DXC44" s="222"/>
      <c r="DXD44" s="222"/>
      <c r="DXE44" s="222"/>
      <c r="DXF44" s="222"/>
      <c r="DXG44" s="222"/>
      <c r="DXH44" s="222"/>
      <c r="DXI44" s="222"/>
      <c r="DXJ44" s="222"/>
      <c r="DXK44" s="222"/>
      <c r="DXL44" s="222"/>
      <c r="DXM44" s="222"/>
      <c r="DXN44" s="222"/>
      <c r="DXO44" s="222"/>
      <c r="DXP44" s="222"/>
      <c r="DXQ44" s="222"/>
      <c r="DXR44" s="222"/>
      <c r="DXS44" s="222"/>
      <c r="DXT44" s="222"/>
      <c r="DXU44" s="222"/>
      <c r="DXV44" s="222"/>
      <c r="DXW44" s="222"/>
      <c r="DXX44" s="222"/>
      <c r="DXY44" s="222"/>
      <c r="DXZ44" s="222"/>
      <c r="DYA44" s="222"/>
      <c r="DYB44" s="222"/>
      <c r="DYC44" s="222"/>
      <c r="DYD44" s="222"/>
      <c r="DYE44" s="222"/>
      <c r="DYF44" s="222"/>
      <c r="DYG44" s="222"/>
      <c r="DYH44" s="222"/>
      <c r="DYI44" s="222"/>
      <c r="DYJ44" s="222"/>
      <c r="DYK44" s="222"/>
      <c r="DYL44" s="222"/>
      <c r="DYM44" s="222"/>
      <c r="DYN44" s="222"/>
      <c r="DYO44" s="222"/>
      <c r="DYP44" s="222"/>
      <c r="DYQ44" s="222"/>
      <c r="DYR44" s="222"/>
      <c r="DYS44" s="222"/>
      <c r="DYT44" s="222"/>
      <c r="DYU44" s="222"/>
      <c r="DYV44" s="222"/>
      <c r="DYW44" s="222"/>
      <c r="DYX44" s="222"/>
      <c r="DYY44" s="222"/>
      <c r="DYZ44" s="222"/>
      <c r="DZA44" s="222"/>
      <c r="DZB44" s="222"/>
      <c r="DZC44" s="222"/>
      <c r="DZD44" s="222"/>
      <c r="DZE44" s="222"/>
      <c r="DZF44" s="222"/>
      <c r="DZG44" s="222"/>
      <c r="DZH44" s="222"/>
      <c r="DZI44" s="222"/>
      <c r="DZJ44" s="222"/>
      <c r="DZK44" s="222"/>
      <c r="DZL44" s="222"/>
      <c r="DZM44" s="222"/>
      <c r="DZN44" s="222"/>
      <c r="DZO44" s="222"/>
      <c r="DZP44" s="222"/>
      <c r="DZQ44" s="222"/>
      <c r="DZR44" s="222"/>
      <c r="DZS44" s="222"/>
      <c r="DZT44" s="222"/>
      <c r="DZU44" s="222"/>
      <c r="DZV44" s="222"/>
      <c r="DZW44" s="222"/>
      <c r="DZX44" s="222"/>
      <c r="DZY44" s="222"/>
      <c r="DZZ44" s="222"/>
      <c r="EAA44" s="222"/>
      <c r="EAB44" s="222"/>
      <c r="EAC44" s="222"/>
      <c r="EAD44" s="222"/>
      <c r="EAE44" s="222"/>
      <c r="EAF44" s="222"/>
      <c r="EAG44" s="222"/>
      <c r="EAH44" s="222"/>
      <c r="EAI44" s="222"/>
      <c r="EAJ44" s="222"/>
      <c r="EAK44" s="222"/>
      <c r="EAL44" s="222"/>
      <c r="EAM44" s="222"/>
      <c r="EAN44" s="222"/>
      <c r="EAO44" s="222"/>
      <c r="EAP44" s="222"/>
      <c r="EAQ44" s="222"/>
      <c r="EAR44" s="222"/>
      <c r="EAS44" s="222"/>
      <c r="EAT44" s="222"/>
      <c r="EAU44" s="222"/>
      <c r="EAV44" s="222"/>
      <c r="EAW44" s="222"/>
      <c r="EAX44" s="222"/>
      <c r="EAY44" s="222"/>
      <c r="EAZ44" s="222"/>
      <c r="EBA44" s="222"/>
      <c r="EBB44" s="222"/>
      <c r="EBC44" s="222"/>
      <c r="EBD44" s="222"/>
      <c r="EBE44" s="222"/>
      <c r="EBF44" s="222"/>
      <c r="EBG44" s="222"/>
      <c r="EBH44" s="222"/>
      <c r="EBI44" s="222"/>
      <c r="EBJ44" s="222"/>
      <c r="EBK44" s="222"/>
      <c r="EBL44" s="222"/>
      <c r="EBM44" s="222"/>
      <c r="EBN44" s="222"/>
      <c r="EBO44" s="222"/>
      <c r="EBP44" s="222"/>
      <c r="EBQ44" s="222"/>
      <c r="EBR44" s="222"/>
      <c r="EBS44" s="222"/>
      <c r="EBT44" s="222"/>
      <c r="EBU44" s="222"/>
      <c r="EBV44" s="222"/>
      <c r="EBW44" s="222"/>
      <c r="EBX44" s="222"/>
      <c r="EBY44" s="222"/>
      <c r="EBZ44" s="222"/>
      <c r="ECA44" s="222"/>
      <c r="ECB44" s="222"/>
      <c r="ECC44" s="222"/>
      <c r="ECD44" s="222"/>
      <c r="ECE44" s="222"/>
      <c r="ECF44" s="222"/>
      <c r="ECG44" s="222"/>
      <c r="ECH44" s="222"/>
      <c r="ECI44" s="222"/>
      <c r="ECJ44" s="222"/>
      <c r="ECK44" s="222"/>
      <c r="ECL44" s="222"/>
      <c r="ECM44" s="222"/>
      <c r="ECN44" s="222"/>
      <c r="ECO44" s="222"/>
      <c r="ECP44" s="222"/>
      <c r="ECQ44" s="222"/>
      <c r="ECR44" s="222"/>
      <c r="ECS44" s="222"/>
      <c r="ECT44" s="222"/>
      <c r="ECU44" s="222"/>
      <c r="ECV44" s="222"/>
      <c r="ECW44" s="222"/>
      <c r="ECX44" s="222"/>
      <c r="ECY44" s="222"/>
      <c r="ECZ44" s="222"/>
      <c r="EDA44" s="222"/>
      <c r="EDB44" s="222"/>
      <c r="EDC44" s="222"/>
      <c r="EDD44" s="222"/>
      <c r="EDE44" s="222"/>
      <c r="EDF44" s="222"/>
      <c r="EDG44" s="222"/>
      <c r="EDH44" s="222"/>
      <c r="EDI44" s="222"/>
      <c r="EDJ44" s="222"/>
      <c r="EDK44" s="222"/>
      <c r="EDL44" s="222"/>
      <c r="EDM44" s="222"/>
      <c r="EDN44" s="222"/>
      <c r="EDO44" s="222"/>
      <c r="EDP44" s="222"/>
      <c r="EDQ44" s="222"/>
      <c r="EDR44" s="222"/>
      <c r="EDS44" s="222"/>
      <c r="EDT44" s="222"/>
      <c r="EDU44" s="222"/>
      <c r="EDV44" s="222"/>
      <c r="EDW44" s="222"/>
      <c r="EDX44" s="222"/>
      <c r="EDY44" s="222"/>
      <c r="EDZ44" s="222"/>
      <c r="EEA44" s="222"/>
      <c r="EEB44" s="222"/>
      <c r="EEC44" s="222"/>
      <c r="EED44" s="222"/>
      <c r="EEE44" s="222"/>
      <c r="EEF44" s="222"/>
      <c r="EEG44" s="222"/>
      <c r="EEH44" s="222"/>
      <c r="EEI44" s="222"/>
      <c r="EEJ44" s="222"/>
      <c r="EEK44" s="222"/>
      <c r="EEL44" s="222"/>
      <c r="EEM44" s="222"/>
      <c r="EEN44" s="222"/>
      <c r="EEO44" s="222"/>
      <c r="EEP44" s="222"/>
      <c r="EEQ44" s="222"/>
      <c r="EER44" s="222"/>
      <c r="EES44" s="222"/>
      <c r="EET44" s="222"/>
      <c r="EEU44" s="222"/>
      <c r="EEV44" s="222"/>
      <c r="EEW44" s="222"/>
      <c r="EEX44" s="222"/>
      <c r="EEY44" s="222"/>
      <c r="EEZ44" s="222"/>
      <c r="EFA44" s="222"/>
      <c r="EFB44" s="222"/>
      <c r="EFC44" s="222"/>
      <c r="EFD44" s="222"/>
      <c r="EFE44" s="222"/>
      <c r="EFF44" s="222"/>
      <c r="EFG44" s="222"/>
      <c r="EFH44" s="222"/>
      <c r="EFI44" s="222"/>
      <c r="EFJ44" s="222"/>
      <c r="EFK44" s="222"/>
      <c r="EFL44" s="222"/>
      <c r="EFM44" s="222"/>
      <c r="EFN44" s="222"/>
      <c r="EFO44" s="222"/>
      <c r="EFP44" s="222"/>
      <c r="EFQ44" s="222"/>
      <c r="EFR44" s="222"/>
      <c r="EFS44" s="222"/>
      <c r="EFT44" s="222"/>
      <c r="EFU44" s="222"/>
      <c r="EFV44" s="222"/>
      <c r="EFW44" s="222"/>
      <c r="EFX44" s="222"/>
      <c r="EFY44" s="222"/>
      <c r="EFZ44" s="222"/>
      <c r="EGA44" s="222"/>
      <c r="EGB44" s="222"/>
      <c r="EGC44" s="222"/>
      <c r="EGD44" s="222"/>
      <c r="EGE44" s="222"/>
      <c r="EGF44" s="222"/>
      <c r="EGG44" s="222"/>
      <c r="EGH44" s="222"/>
      <c r="EGI44" s="222"/>
      <c r="EGJ44" s="222"/>
      <c r="EGK44" s="222"/>
      <c r="EGL44" s="222"/>
      <c r="EGM44" s="222"/>
      <c r="EGN44" s="222"/>
      <c r="EGO44" s="222"/>
      <c r="EGP44" s="222"/>
      <c r="EGQ44" s="222"/>
      <c r="EGR44" s="222"/>
      <c r="EGS44" s="222"/>
      <c r="EGT44" s="222"/>
      <c r="EGU44" s="222"/>
      <c r="EGV44" s="222"/>
      <c r="EGW44" s="222"/>
      <c r="EGX44" s="222"/>
      <c r="EGY44" s="222"/>
      <c r="EGZ44" s="222"/>
      <c r="EHA44" s="222"/>
      <c r="EHB44" s="222"/>
      <c r="EHC44" s="222"/>
      <c r="EHD44" s="222"/>
      <c r="EHE44" s="222"/>
      <c r="EHF44" s="222"/>
      <c r="EHG44" s="222"/>
      <c r="EHH44" s="222"/>
      <c r="EHI44" s="222"/>
      <c r="EHJ44" s="222"/>
      <c r="EHK44" s="222"/>
      <c r="EHL44" s="222"/>
      <c r="EHM44" s="222"/>
      <c r="EHN44" s="222"/>
      <c r="EHO44" s="222"/>
      <c r="EHP44" s="222"/>
      <c r="EHQ44" s="222"/>
      <c r="EHR44" s="222"/>
      <c r="EHS44" s="222"/>
      <c r="EHT44" s="222"/>
      <c r="EHU44" s="222"/>
      <c r="EHV44" s="222"/>
      <c r="EHW44" s="222"/>
      <c r="EHX44" s="222"/>
      <c r="EHY44" s="222"/>
      <c r="EHZ44" s="222"/>
      <c r="EIA44" s="222"/>
      <c r="EIB44" s="222"/>
      <c r="EIC44" s="222"/>
      <c r="EID44" s="222"/>
      <c r="EIE44" s="222"/>
      <c r="EIF44" s="222"/>
      <c r="EIG44" s="222"/>
      <c r="EIH44" s="222"/>
      <c r="EII44" s="222"/>
      <c r="EIJ44" s="222"/>
      <c r="EIK44" s="222"/>
      <c r="EIL44" s="222"/>
      <c r="EIM44" s="222"/>
      <c r="EIN44" s="222"/>
      <c r="EIO44" s="222"/>
      <c r="EIP44" s="222"/>
      <c r="EIQ44" s="222"/>
      <c r="EIR44" s="222"/>
      <c r="EIS44" s="222"/>
      <c r="EIT44" s="222"/>
      <c r="EIU44" s="222"/>
      <c r="EIV44" s="222"/>
      <c r="EIW44" s="222"/>
      <c r="EIX44" s="222"/>
      <c r="EIY44" s="222"/>
      <c r="EIZ44" s="222"/>
      <c r="EJA44" s="222"/>
      <c r="EJB44" s="222"/>
      <c r="EJC44" s="222"/>
      <c r="EJD44" s="222"/>
      <c r="EJE44" s="222"/>
      <c r="EJF44" s="222"/>
      <c r="EJG44" s="222"/>
      <c r="EJH44" s="222"/>
      <c r="EJI44" s="222"/>
      <c r="EJJ44" s="222"/>
      <c r="EJK44" s="222"/>
      <c r="EJL44" s="222"/>
      <c r="EJM44" s="222"/>
      <c r="EJN44" s="222"/>
      <c r="EJO44" s="222"/>
      <c r="EJP44" s="222"/>
      <c r="EJQ44" s="222"/>
      <c r="EJR44" s="222"/>
      <c r="EJS44" s="222"/>
      <c r="EJT44" s="222"/>
      <c r="EJU44" s="222"/>
      <c r="EJV44" s="222"/>
      <c r="EJW44" s="222"/>
      <c r="EJX44" s="222"/>
      <c r="EJY44" s="222"/>
      <c r="EJZ44" s="222"/>
      <c r="EKA44" s="222"/>
      <c r="EKB44" s="222"/>
      <c r="EKC44" s="222"/>
      <c r="EKD44" s="222"/>
      <c r="EKE44" s="222"/>
      <c r="EKF44" s="222"/>
      <c r="EKG44" s="222"/>
      <c r="EKH44" s="222"/>
      <c r="EKI44" s="222"/>
      <c r="EKJ44" s="222"/>
      <c r="EKK44" s="222"/>
      <c r="EKL44" s="222"/>
      <c r="EKM44" s="222"/>
      <c r="EKN44" s="222"/>
      <c r="EKO44" s="222"/>
      <c r="EKP44" s="222"/>
      <c r="EKQ44" s="222"/>
      <c r="EKR44" s="222"/>
      <c r="EKS44" s="222"/>
      <c r="EKT44" s="222"/>
      <c r="EKU44" s="222"/>
      <c r="EKV44" s="222"/>
      <c r="EKW44" s="222"/>
      <c r="EKX44" s="222"/>
      <c r="EKY44" s="222"/>
      <c r="EKZ44" s="222"/>
      <c r="ELA44" s="222"/>
      <c r="ELB44" s="222"/>
      <c r="ELC44" s="222"/>
      <c r="ELD44" s="222"/>
      <c r="ELE44" s="222"/>
      <c r="ELF44" s="222"/>
      <c r="ELG44" s="222"/>
      <c r="ELH44" s="222"/>
      <c r="ELI44" s="222"/>
      <c r="ELJ44" s="222"/>
      <c r="ELK44" s="222"/>
      <c r="ELL44" s="222"/>
      <c r="ELM44" s="222"/>
      <c r="ELN44" s="222"/>
      <c r="ELO44" s="222"/>
      <c r="ELP44" s="222"/>
      <c r="ELQ44" s="222"/>
      <c r="ELR44" s="222"/>
      <c r="ELS44" s="222"/>
      <c r="ELT44" s="222"/>
      <c r="ELU44" s="222"/>
      <c r="ELV44" s="222"/>
      <c r="ELW44" s="222"/>
      <c r="ELX44" s="222"/>
      <c r="ELY44" s="222"/>
      <c r="ELZ44" s="222"/>
      <c r="EMA44" s="222"/>
      <c r="EMB44" s="222"/>
      <c r="EMC44" s="222"/>
      <c r="EMD44" s="222"/>
      <c r="EME44" s="222"/>
      <c r="EMF44" s="222"/>
      <c r="EMG44" s="222"/>
      <c r="EMH44" s="222"/>
      <c r="EMI44" s="222"/>
      <c r="EMJ44" s="222"/>
      <c r="EMK44" s="222"/>
      <c r="EML44" s="222"/>
      <c r="EMM44" s="222"/>
      <c r="EMN44" s="222"/>
      <c r="EMO44" s="222"/>
      <c r="EMP44" s="222"/>
      <c r="EMQ44" s="222"/>
      <c r="EMR44" s="222"/>
      <c r="EMS44" s="222"/>
      <c r="EMT44" s="222"/>
      <c r="EMU44" s="222"/>
      <c r="EMV44" s="222"/>
      <c r="EMW44" s="222"/>
      <c r="EMX44" s="222"/>
      <c r="EMY44" s="222"/>
      <c r="EMZ44" s="222"/>
      <c r="ENA44" s="222"/>
      <c r="ENB44" s="222"/>
      <c r="ENC44" s="222"/>
      <c r="END44" s="222"/>
      <c r="ENE44" s="222"/>
      <c r="ENF44" s="222"/>
      <c r="ENG44" s="222"/>
      <c r="ENH44" s="222"/>
      <c r="ENI44" s="222"/>
      <c r="ENJ44" s="222"/>
      <c r="ENK44" s="222"/>
      <c r="ENL44" s="222"/>
      <c r="ENM44" s="222"/>
      <c r="ENN44" s="222"/>
      <c r="ENO44" s="222"/>
      <c r="ENP44" s="222"/>
      <c r="ENQ44" s="222"/>
      <c r="ENR44" s="222"/>
      <c r="ENS44" s="222"/>
      <c r="ENT44" s="222"/>
      <c r="ENU44" s="222"/>
      <c r="ENV44" s="222"/>
      <c r="ENW44" s="222"/>
      <c r="ENX44" s="222"/>
      <c r="ENY44" s="222"/>
      <c r="ENZ44" s="222"/>
      <c r="EOA44" s="222"/>
      <c r="EOB44" s="222"/>
      <c r="EOC44" s="222"/>
      <c r="EOD44" s="222"/>
      <c r="EOE44" s="222"/>
      <c r="EOF44" s="222"/>
      <c r="EOG44" s="222"/>
      <c r="EOH44" s="222"/>
      <c r="EOI44" s="222"/>
      <c r="EOJ44" s="222"/>
      <c r="EOK44" s="222"/>
      <c r="EOL44" s="222"/>
      <c r="EOM44" s="222"/>
      <c r="EON44" s="222"/>
      <c r="EOO44" s="222"/>
      <c r="EOP44" s="222"/>
      <c r="EOQ44" s="222"/>
      <c r="EOR44" s="222"/>
      <c r="EOS44" s="222"/>
      <c r="EOT44" s="222"/>
      <c r="EOU44" s="222"/>
      <c r="EOV44" s="222"/>
      <c r="EOW44" s="222"/>
      <c r="EOX44" s="222"/>
      <c r="EOY44" s="222"/>
      <c r="EOZ44" s="222"/>
      <c r="EPA44" s="222"/>
      <c r="EPB44" s="222"/>
      <c r="EPC44" s="222"/>
      <c r="EPD44" s="222"/>
      <c r="EPE44" s="222"/>
      <c r="EPF44" s="222"/>
      <c r="EPG44" s="222"/>
      <c r="EPH44" s="222"/>
      <c r="EPI44" s="222"/>
      <c r="EPJ44" s="222"/>
      <c r="EPK44" s="222"/>
      <c r="EPL44" s="222"/>
      <c r="EPM44" s="222"/>
      <c r="EPN44" s="222"/>
      <c r="EPO44" s="222"/>
      <c r="EPP44" s="222"/>
      <c r="EPQ44" s="222"/>
      <c r="EPR44" s="222"/>
      <c r="EPS44" s="222"/>
      <c r="EPT44" s="222"/>
      <c r="EPU44" s="222"/>
      <c r="EPV44" s="222"/>
      <c r="EPW44" s="222"/>
      <c r="EPX44" s="222"/>
      <c r="EPY44" s="222"/>
      <c r="EPZ44" s="222"/>
      <c r="EQA44" s="222"/>
      <c r="EQB44" s="222"/>
      <c r="EQC44" s="222"/>
      <c r="EQD44" s="222"/>
      <c r="EQE44" s="222"/>
      <c r="EQF44" s="222"/>
      <c r="EQG44" s="222"/>
      <c r="EQH44" s="222"/>
      <c r="EQI44" s="222"/>
      <c r="EQJ44" s="222"/>
      <c r="EQK44" s="222"/>
      <c r="EQL44" s="222"/>
      <c r="EQM44" s="222"/>
      <c r="EQN44" s="222"/>
      <c r="EQO44" s="222"/>
      <c r="EQP44" s="222"/>
      <c r="EQQ44" s="222"/>
      <c r="EQR44" s="222"/>
      <c r="EQS44" s="222"/>
      <c r="EQT44" s="222"/>
      <c r="EQU44" s="222"/>
      <c r="EQV44" s="222"/>
      <c r="EQW44" s="222"/>
      <c r="EQX44" s="222"/>
      <c r="EQY44" s="222"/>
      <c r="EQZ44" s="222"/>
      <c r="ERA44" s="222"/>
      <c r="ERB44" s="222"/>
      <c r="ERC44" s="222"/>
      <c r="ERD44" s="222"/>
      <c r="ERE44" s="222"/>
      <c r="ERF44" s="222"/>
      <c r="ERG44" s="222"/>
      <c r="ERH44" s="222"/>
      <c r="ERI44" s="222"/>
      <c r="ERJ44" s="222"/>
      <c r="ERK44" s="222"/>
      <c r="ERL44" s="222"/>
      <c r="ERM44" s="222"/>
      <c r="ERN44" s="222"/>
      <c r="ERO44" s="222"/>
      <c r="ERP44" s="222"/>
      <c r="ERQ44" s="222"/>
      <c r="ERR44" s="222"/>
      <c r="ERS44" s="222"/>
      <c r="ERT44" s="222"/>
      <c r="ERU44" s="222"/>
      <c r="ERV44" s="222"/>
      <c r="ERW44" s="222"/>
      <c r="ERX44" s="222"/>
      <c r="ERY44" s="222"/>
      <c r="ERZ44" s="222"/>
      <c r="ESA44" s="222"/>
      <c r="ESB44" s="222"/>
      <c r="ESC44" s="222"/>
      <c r="ESD44" s="222"/>
      <c r="ESE44" s="222"/>
      <c r="ESF44" s="222"/>
      <c r="ESG44" s="222"/>
      <c r="ESH44" s="222"/>
      <c r="ESI44" s="222"/>
      <c r="ESJ44" s="222"/>
      <c r="ESK44" s="222"/>
      <c r="ESL44" s="222"/>
      <c r="ESM44" s="222"/>
      <c r="ESN44" s="222"/>
      <c r="ESO44" s="222"/>
      <c r="ESP44" s="222"/>
      <c r="ESQ44" s="222"/>
      <c r="ESR44" s="222"/>
      <c r="ESS44" s="222"/>
      <c r="EST44" s="222"/>
      <c r="ESU44" s="222"/>
      <c r="ESV44" s="222"/>
      <c r="ESW44" s="222"/>
      <c r="ESX44" s="222"/>
      <c r="ESY44" s="222"/>
      <c r="ESZ44" s="222"/>
      <c r="ETA44" s="222"/>
      <c r="ETB44" s="222"/>
      <c r="ETC44" s="222"/>
      <c r="ETD44" s="222"/>
      <c r="ETE44" s="222"/>
      <c r="ETF44" s="222"/>
      <c r="ETG44" s="222"/>
      <c r="ETH44" s="222"/>
      <c r="ETI44" s="222"/>
      <c r="ETJ44" s="222"/>
      <c r="ETK44" s="222"/>
      <c r="ETL44" s="222"/>
      <c r="ETM44" s="222"/>
      <c r="ETN44" s="222"/>
      <c r="ETO44" s="222"/>
      <c r="ETP44" s="222"/>
      <c r="ETQ44" s="222"/>
      <c r="ETR44" s="222"/>
      <c r="ETS44" s="222"/>
      <c r="ETT44" s="222"/>
      <c r="ETU44" s="222"/>
      <c r="ETV44" s="222"/>
      <c r="ETW44" s="222"/>
      <c r="ETX44" s="222"/>
      <c r="ETY44" s="222"/>
      <c r="ETZ44" s="222"/>
      <c r="EUA44" s="222"/>
      <c r="EUB44" s="222"/>
      <c r="EUC44" s="222"/>
      <c r="EUD44" s="222"/>
      <c r="EUE44" s="222"/>
      <c r="EUF44" s="222"/>
      <c r="EUG44" s="222"/>
      <c r="EUH44" s="222"/>
      <c r="EUI44" s="222"/>
      <c r="EUJ44" s="222"/>
      <c r="EUK44" s="222"/>
      <c r="EUL44" s="222"/>
      <c r="EUM44" s="222"/>
      <c r="EUN44" s="222"/>
      <c r="EUO44" s="222"/>
      <c r="EUP44" s="222"/>
      <c r="EUQ44" s="222"/>
      <c r="EUR44" s="222"/>
      <c r="EUS44" s="222"/>
      <c r="EUT44" s="222"/>
      <c r="EUU44" s="222"/>
      <c r="EUV44" s="222"/>
      <c r="EUW44" s="222"/>
      <c r="EUX44" s="222"/>
      <c r="EUY44" s="222"/>
      <c r="EUZ44" s="222"/>
      <c r="EVA44" s="222"/>
      <c r="EVB44" s="222"/>
      <c r="EVC44" s="222"/>
      <c r="EVD44" s="222"/>
      <c r="EVE44" s="222"/>
      <c r="EVF44" s="222"/>
      <c r="EVG44" s="222"/>
      <c r="EVH44" s="222"/>
      <c r="EVI44" s="222"/>
      <c r="EVJ44" s="222"/>
      <c r="EVK44" s="222"/>
      <c r="EVL44" s="222"/>
      <c r="EVM44" s="222"/>
      <c r="EVN44" s="222"/>
      <c r="EVO44" s="222"/>
      <c r="EVP44" s="222"/>
      <c r="EVQ44" s="222"/>
      <c r="EVR44" s="222"/>
      <c r="EVS44" s="222"/>
      <c r="EVT44" s="222"/>
      <c r="EVU44" s="222"/>
      <c r="EVV44" s="222"/>
      <c r="EVW44" s="222"/>
      <c r="EVX44" s="222"/>
      <c r="EVY44" s="222"/>
      <c r="EVZ44" s="222"/>
      <c r="EWA44" s="222"/>
      <c r="EWB44" s="222"/>
      <c r="EWC44" s="222"/>
      <c r="EWD44" s="222"/>
      <c r="EWE44" s="222"/>
      <c r="EWF44" s="222"/>
      <c r="EWG44" s="222"/>
      <c r="EWH44" s="222"/>
      <c r="EWI44" s="222"/>
      <c r="EWJ44" s="222"/>
      <c r="EWK44" s="222"/>
      <c r="EWL44" s="222"/>
      <c r="EWM44" s="222"/>
      <c r="EWN44" s="222"/>
      <c r="EWO44" s="222"/>
      <c r="EWP44" s="222"/>
      <c r="EWQ44" s="222"/>
      <c r="EWR44" s="222"/>
      <c r="EWS44" s="222"/>
      <c r="EWT44" s="222"/>
      <c r="EWU44" s="222"/>
      <c r="EWV44" s="222"/>
      <c r="EWW44" s="222"/>
      <c r="EWX44" s="222"/>
      <c r="EWY44" s="222"/>
      <c r="EWZ44" s="222"/>
      <c r="EXA44" s="222"/>
      <c r="EXB44" s="222"/>
      <c r="EXC44" s="222"/>
      <c r="EXD44" s="222"/>
      <c r="EXE44" s="222"/>
      <c r="EXF44" s="222"/>
      <c r="EXG44" s="222"/>
      <c r="EXH44" s="222"/>
      <c r="EXI44" s="222"/>
      <c r="EXJ44" s="222"/>
      <c r="EXK44" s="222"/>
      <c r="EXL44" s="222"/>
      <c r="EXM44" s="222"/>
      <c r="EXN44" s="222"/>
      <c r="EXO44" s="222"/>
      <c r="EXP44" s="222"/>
      <c r="EXQ44" s="222"/>
      <c r="EXR44" s="222"/>
      <c r="EXS44" s="222"/>
      <c r="EXT44" s="222"/>
      <c r="EXU44" s="222"/>
      <c r="EXV44" s="222"/>
      <c r="EXW44" s="222"/>
      <c r="EXX44" s="222"/>
      <c r="EXY44" s="222"/>
      <c r="EXZ44" s="222"/>
      <c r="EYA44" s="222"/>
      <c r="EYB44" s="222"/>
      <c r="EYC44" s="222"/>
      <c r="EYD44" s="222"/>
      <c r="EYE44" s="222"/>
      <c r="EYF44" s="222"/>
      <c r="EYG44" s="222"/>
      <c r="EYH44" s="222"/>
      <c r="EYI44" s="222"/>
      <c r="EYJ44" s="222"/>
      <c r="EYK44" s="222"/>
      <c r="EYL44" s="222"/>
      <c r="EYM44" s="222"/>
      <c r="EYN44" s="222"/>
      <c r="EYO44" s="222"/>
      <c r="EYP44" s="222"/>
      <c r="EYQ44" s="222"/>
      <c r="EYR44" s="222"/>
      <c r="EYS44" s="222"/>
      <c r="EYT44" s="222"/>
      <c r="EYU44" s="222"/>
      <c r="EYV44" s="222"/>
      <c r="EYW44" s="222"/>
      <c r="EYX44" s="222"/>
      <c r="EYY44" s="222"/>
      <c r="EYZ44" s="222"/>
      <c r="EZA44" s="222"/>
      <c r="EZB44" s="222"/>
      <c r="EZC44" s="222"/>
      <c r="EZD44" s="222"/>
      <c r="EZE44" s="222"/>
      <c r="EZF44" s="222"/>
      <c r="EZG44" s="222"/>
      <c r="EZH44" s="222"/>
      <c r="EZI44" s="222"/>
      <c r="EZJ44" s="222"/>
      <c r="EZK44" s="222"/>
      <c r="EZL44" s="222"/>
      <c r="EZM44" s="222"/>
      <c r="EZN44" s="222"/>
      <c r="EZO44" s="222"/>
      <c r="EZP44" s="222"/>
      <c r="EZQ44" s="222"/>
      <c r="EZR44" s="222"/>
      <c r="EZS44" s="222"/>
      <c r="EZT44" s="222"/>
      <c r="EZU44" s="222"/>
      <c r="EZV44" s="222"/>
      <c r="EZW44" s="222"/>
      <c r="EZX44" s="222"/>
      <c r="EZY44" s="222"/>
      <c r="EZZ44" s="222"/>
      <c r="FAA44" s="222"/>
      <c r="FAB44" s="222"/>
      <c r="FAC44" s="222"/>
      <c r="FAD44" s="222"/>
      <c r="FAE44" s="222"/>
      <c r="FAF44" s="222"/>
      <c r="FAG44" s="222"/>
      <c r="FAH44" s="222"/>
      <c r="FAI44" s="222"/>
      <c r="FAJ44" s="222"/>
      <c r="FAK44" s="222"/>
      <c r="FAL44" s="222"/>
      <c r="FAM44" s="222"/>
      <c r="FAN44" s="222"/>
      <c r="FAO44" s="222"/>
      <c r="FAP44" s="222"/>
      <c r="FAQ44" s="222"/>
      <c r="FAR44" s="222"/>
      <c r="FAS44" s="222"/>
      <c r="FAT44" s="222"/>
      <c r="FAU44" s="222"/>
      <c r="FAV44" s="222"/>
      <c r="FAW44" s="222"/>
      <c r="FAX44" s="222"/>
      <c r="FAY44" s="222"/>
      <c r="FAZ44" s="222"/>
      <c r="FBA44" s="222"/>
      <c r="FBB44" s="222"/>
      <c r="FBC44" s="222"/>
      <c r="FBD44" s="222"/>
      <c r="FBE44" s="222"/>
      <c r="FBF44" s="222"/>
      <c r="FBG44" s="222"/>
      <c r="FBH44" s="222"/>
      <c r="FBI44" s="222"/>
      <c r="FBJ44" s="222"/>
      <c r="FBK44" s="222"/>
      <c r="FBL44" s="222"/>
      <c r="FBM44" s="222"/>
      <c r="FBN44" s="222"/>
      <c r="FBO44" s="222"/>
      <c r="FBP44" s="222"/>
      <c r="FBQ44" s="222"/>
      <c r="FBR44" s="222"/>
      <c r="FBS44" s="222"/>
      <c r="FBT44" s="222"/>
      <c r="FBU44" s="222"/>
      <c r="FBV44" s="222"/>
      <c r="FBW44" s="222"/>
      <c r="FBX44" s="222"/>
      <c r="FBY44" s="222"/>
      <c r="FBZ44" s="222"/>
      <c r="FCA44" s="222"/>
      <c r="FCB44" s="222"/>
      <c r="FCC44" s="222"/>
      <c r="FCD44" s="222"/>
      <c r="FCE44" s="222"/>
      <c r="FCF44" s="222"/>
      <c r="FCG44" s="222"/>
      <c r="FCH44" s="222"/>
      <c r="FCI44" s="222"/>
      <c r="FCJ44" s="222"/>
      <c r="FCK44" s="222"/>
      <c r="FCL44" s="222"/>
      <c r="FCM44" s="222"/>
      <c r="FCN44" s="222"/>
      <c r="FCO44" s="222"/>
      <c r="FCP44" s="222"/>
      <c r="FCQ44" s="222"/>
      <c r="FCR44" s="222"/>
      <c r="FCS44" s="222"/>
      <c r="FCT44" s="222"/>
      <c r="FCU44" s="222"/>
      <c r="FCV44" s="222"/>
      <c r="FCW44" s="222"/>
      <c r="FCX44" s="222"/>
      <c r="FCY44" s="222"/>
      <c r="FCZ44" s="222"/>
      <c r="FDA44" s="222"/>
      <c r="FDB44" s="222"/>
      <c r="FDC44" s="222"/>
      <c r="FDD44" s="222"/>
      <c r="FDE44" s="222"/>
      <c r="FDF44" s="222"/>
      <c r="FDG44" s="222"/>
      <c r="FDH44" s="222"/>
      <c r="FDI44" s="222"/>
      <c r="FDJ44" s="222"/>
      <c r="FDK44" s="222"/>
      <c r="FDL44" s="222"/>
      <c r="FDM44" s="222"/>
      <c r="FDN44" s="222"/>
      <c r="FDO44" s="222"/>
      <c r="FDP44" s="222"/>
      <c r="FDQ44" s="222"/>
      <c r="FDR44" s="222"/>
      <c r="FDS44" s="222"/>
      <c r="FDT44" s="222"/>
      <c r="FDU44" s="222"/>
      <c r="FDV44" s="222"/>
      <c r="FDW44" s="222"/>
      <c r="FDX44" s="222"/>
      <c r="FDY44" s="222"/>
      <c r="FDZ44" s="222"/>
      <c r="FEA44" s="222"/>
      <c r="FEB44" s="222"/>
      <c r="FEC44" s="222"/>
      <c r="FED44" s="222"/>
      <c r="FEE44" s="222"/>
      <c r="FEF44" s="222"/>
      <c r="FEG44" s="222"/>
      <c r="FEH44" s="222"/>
      <c r="FEI44" s="222"/>
      <c r="FEJ44" s="222"/>
      <c r="FEK44" s="222"/>
      <c r="FEL44" s="222"/>
      <c r="FEM44" s="222"/>
      <c r="FEN44" s="222"/>
      <c r="FEO44" s="222"/>
      <c r="FEP44" s="222"/>
      <c r="FEQ44" s="222"/>
      <c r="FER44" s="222"/>
      <c r="FES44" s="222"/>
      <c r="FET44" s="222"/>
      <c r="FEU44" s="222"/>
      <c r="FEV44" s="222"/>
      <c r="FEW44" s="222"/>
      <c r="FEX44" s="222"/>
      <c r="FEY44" s="222"/>
      <c r="FEZ44" s="222"/>
      <c r="FFA44" s="222"/>
      <c r="FFB44" s="222"/>
      <c r="FFC44" s="222"/>
      <c r="FFD44" s="222"/>
      <c r="FFE44" s="222"/>
      <c r="FFF44" s="222"/>
      <c r="FFG44" s="222"/>
      <c r="FFH44" s="222"/>
      <c r="FFI44" s="222"/>
      <c r="FFJ44" s="222"/>
      <c r="FFK44" s="222"/>
      <c r="FFL44" s="222"/>
      <c r="FFM44" s="222"/>
      <c r="FFN44" s="222"/>
      <c r="FFO44" s="222"/>
      <c r="FFP44" s="222"/>
      <c r="FFQ44" s="222"/>
      <c r="FFR44" s="222"/>
      <c r="FFS44" s="222"/>
      <c r="FFT44" s="222"/>
      <c r="FFU44" s="222"/>
      <c r="FFV44" s="222"/>
      <c r="FFW44" s="222"/>
      <c r="FFX44" s="222"/>
      <c r="FFY44" s="222"/>
      <c r="FFZ44" s="222"/>
      <c r="FGA44" s="222"/>
      <c r="FGB44" s="222"/>
      <c r="FGC44" s="222"/>
      <c r="FGD44" s="222"/>
      <c r="FGE44" s="222"/>
      <c r="FGF44" s="222"/>
      <c r="FGG44" s="222"/>
      <c r="FGH44" s="222"/>
      <c r="FGI44" s="222"/>
      <c r="FGJ44" s="222"/>
      <c r="FGK44" s="222"/>
      <c r="FGL44" s="222"/>
      <c r="FGM44" s="222"/>
      <c r="FGN44" s="222"/>
      <c r="FGO44" s="222"/>
      <c r="FGP44" s="222"/>
      <c r="FGQ44" s="222"/>
      <c r="FGR44" s="222"/>
      <c r="FGS44" s="222"/>
      <c r="FGT44" s="222"/>
      <c r="FGU44" s="222"/>
      <c r="FGV44" s="222"/>
      <c r="FGW44" s="222"/>
      <c r="FGX44" s="222"/>
      <c r="FGY44" s="222"/>
      <c r="FGZ44" s="222"/>
      <c r="FHA44" s="222"/>
      <c r="FHB44" s="222"/>
      <c r="FHC44" s="222"/>
      <c r="FHD44" s="222"/>
      <c r="FHE44" s="222"/>
      <c r="FHF44" s="222"/>
      <c r="FHG44" s="222"/>
      <c r="FHH44" s="222"/>
      <c r="FHI44" s="222"/>
      <c r="FHJ44" s="222"/>
      <c r="FHK44" s="222"/>
      <c r="FHL44" s="222"/>
      <c r="FHM44" s="222"/>
      <c r="FHN44" s="222"/>
      <c r="FHO44" s="222"/>
      <c r="FHP44" s="222"/>
      <c r="FHQ44" s="222"/>
      <c r="FHR44" s="222"/>
      <c r="FHS44" s="222"/>
      <c r="FHT44" s="222"/>
      <c r="FHU44" s="222"/>
      <c r="FHV44" s="222"/>
      <c r="FHW44" s="222"/>
      <c r="FHX44" s="222"/>
      <c r="FHY44" s="222"/>
      <c r="FHZ44" s="222"/>
      <c r="FIA44" s="222"/>
      <c r="FIB44" s="222"/>
      <c r="FIC44" s="222"/>
      <c r="FID44" s="222"/>
      <c r="FIE44" s="222"/>
      <c r="FIF44" s="222"/>
      <c r="FIG44" s="222"/>
      <c r="FIH44" s="222"/>
      <c r="FII44" s="222"/>
      <c r="FIJ44" s="222"/>
      <c r="FIK44" s="222"/>
      <c r="FIL44" s="222"/>
      <c r="FIM44" s="222"/>
      <c r="FIN44" s="222"/>
      <c r="FIO44" s="222"/>
      <c r="FIP44" s="222"/>
      <c r="FIQ44" s="222"/>
      <c r="FIR44" s="222"/>
      <c r="FIS44" s="222"/>
      <c r="FIT44" s="222"/>
      <c r="FIU44" s="222"/>
      <c r="FIV44" s="222"/>
      <c r="FIW44" s="222"/>
      <c r="FIX44" s="222"/>
      <c r="FIY44" s="222"/>
      <c r="FIZ44" s="222"/>
      <c r="FJA44" s="222"/>
      <c r="FJB44" s="222"/>
      <c r="FJC44" s="222"/>
      <c r="FJD44" s="222"/>
      <c r="FJE44" s="222"/>
      <c r="FJF44" s="222"/>
      <c r="FJG44" s="222"/>
      <c r="FJH44" s="222"/>
      <c r="FJI44" s="222"/>
      <c r="FJJ44" s="222"/>
      <c r="FJK44" s="222"/>
      <c r="FJL44" s="222"/>
      <c r="FJM44" s="222"/>
      <c r="FJN44" s="222"/>
      <c r="FJO44" s="222"/>
      <c r="FJP44" s="222"/>
      <c r="FJQ44" s="222"/>
      <c r="FJR44" s="222"/>
      <c r="FJS44" s="222"/>
      <c r="FJT44" s="222"/>
      <c r="FJU44" s="222"/>
      <c r="FJV44" s="222"/>
      <c r="FJW44" s="222"/>
      <c r="FJX44" s="222"/>
      <c r="FJY44" s="222"/>
      <c r="FJZ44" s="222"/>
      <c r="FKA44" s="222"/>
      <c r="FKB44" s="222"/>
      <c r="FKC44" s="222"/>
      <c r="FKD44" s="222"/>
      <c r="FKE44" s="222"/>
      <c r="FKF44" s="222"/>
      <c r="FKG44" s="222"/>
      <c r="FKH44" s="222"/>
      <c r="FKI44" s="222"/>
      <c r="FKJ44" s="222"/>
      <c r="FKK44" s="222"/>
      <c r="FKL44" s="222"/>
      <c r="FKM44" s="222"/>
      <c r="FKN44" s="222"/>
      <c r="FKO44" s="222"/>
      <c r="FKP44" s="222"/>
      <c r="FKQ44" s="222"/>
      <c r="FKR44" s="222"/>
      <c r="FKS44" s="222"/>
      <c r="FKT44" s="222"/>
      <c r="FKU44" s="222"/>
      <c r="FKV44" s="222"/>
      <c r="FKW44" s="222"/>
      <c r="FKX44" s="222"/>
      <c r="FKY44" s="222"/>
      <c r="FKZ44" s="222"/>
      <c r="FLA44" s="222"/>
      <c r="FLB44" s="222"/>
      <c r="FLC44" s="222"/>
      <c r="FLD44" s="222"/>
      <c r="FLE44" s="222"/>
      <c r="FLF44" s="222"/>
      <c r="FLG44" s="222"/>
      <c r="FLH44" s="222"/>
      <c r="FLI44" s="222"/>
      <c r="FLJ44" s="222"/>
      <c r="FLK44" s="222"/>
      <c r="FLL44" s="222"/>
      <c r="FLM44" s="222"/>
      <c r="FLN44" s="222"/>
      <c r="FLO44" s="222"/>
      <c r="FLP44" s="222"/>
      <c r="FLQ44" s="222"/>
      <c r="FLR44" s="222"/>
      <c r="FLS44" s="222"/>
      <c r="FLT44" s="222"/>
      <c r="FLU44" s="222"/>
      <c r="FLV44" s="222"/>
      <c r="FLW44" s="222"/>
      <c r="FLX44" s="222"/>
      <c r="FLY44" s="222"/>
      <c r="FLZ44" s="222"/>
      <c r="FMA44" s="222"/>
      <c r="FMB44" s="222"/>
      <c r="FMC44" s="222"/>
      <c r="FMD44" s="222"/>
      <c r="FME44" s="222"/>
      <c r="FMF44" s="222"/>
      <c r="FMG44" s="222"/>
      <c r="FMH44" s="222"/>
      <c r="FMI44" s="222"/>
      <c r="FMJ44" s="222"/>
      <c r="FMK44" s="222"/>
      <c r="FML44" s="222"/>
      <c r="FMM44" s="222"/>
      <c r="FMN44" s="222"/>
      <c r="FMO44" s="222"/>
      <c r="FMP44" s="222"/>
      <c r="FMQ44" s="222"/>
      <c r="FMR44" s="222"/>
      <c r="FMS44" s="222"/>
      <c r="FMT44" s="222"/>
      <c r="FMU44" s="222"/>
      <c r="FMV44" s="222"/>
      <c r="FMW44" s="222"/>
      <c r="FMX44" s="222"/>
      <c r="FMY44" s="222"/>
      <c r="FMZ44" s="222"/>
      <c r="FNA44" s="222"/>
      <c r="FNB44" s="222"/>
      <c r="FNC44" s="222"/>
      <c r="FND44" s="222"/>
      <c r="FNE44" s="222"/>
      <c r="FNF44" s="222"/>
      <c r="FNG44" s="222"/>
      <c r="FNH44" s="222"/>
      <c r="FNI44" s="222"/>
      <c r="FNJ44" s="222"/>
      <c r="FNK44" s="222"/>
      <c r="FNL44" s="222"/>
      <c r="FNM44" s="222"/>
      <c r="FNN44" s="222"/>
      <c r="FNO44" s="222"/>
      <c r="FNP44" s="222"/>
      <c r="FNQ44" s="222"/>
      <c r="FNR44" s="222"/>
      <c r="FNS44" s="222"/>
      <c r="FNT44" s="222"/>
      <c r="FNU44" s="222"/>
      <c r="FNV44" s="222"/>
      <c r="FNW44" s="222"/>
      <c r="FNX44" s="222"/>
      <c r="FNY44" s="222"/>
      <c r="FNZ44" s="222"/>
      <c r="FOA44" s="222"/>
      <c r="FOB44" s="222"/>
      <c r="FOC44" s="222"/>
      <c r="FOD44" s="222"/>
      <c r="FOE44" s="222"/>
      <c r="FOF44" s="222"/>
      <c r="FOG44" s="222"/>
      <c r="FOH44" s="222"/>
      <c r="FOI44" s="222"/>
      <c r="FOJ44" s="222"/>
      <c r="FOK44" s="222"/>
      <c r="FOL44" s="222"/>
      <c r="FOM44" s="222"/>
      <c r="FON44" s="222"/>
      <c r="FOO44" s="222"/>
      <c r="FOP44" s="222"/>
      <c r="FOQ44" s="222"/>
      <c r="FOR44" s="222"/>
      <c r="FOS44" s="222"/>
      <c r="FOT44" s="222"/>
      <c r="FOU44" s="222"/>
      <c r="FOV44" s="222"/>
      <c r="FOW44" s="222"/>
      <c r="FOX44" s="222"/>
      <c r="FOY44" s="222"/>
      <c r="FOZ44" s="222"/>
      <c r="FPA44" s="222"/>
      <c r="FPB44" s="222"/>
      <c r="FPC44" s="222"/>
      <c r="FPD44" s="222"/>
      <c r="FPE44" s="222"/>
      <c r="FPF44" s="222"/>
      <c r="FPG44" s="222"/>
      <c r="FPH44" s="222"/>
      <c r="FPI44" s="222"/>
      <c r="FPJ44" s="222"/>
      <c r="FPK44" s="222"/>
      <c r="FPL44" s="222"/>
      <c r="FPM44" s="222"/>
      <c r="FPN44" s="222"/>
      <c r="FPO44" s="222"/>
      <c r="FPP44" s="222"/>
      <c r="FPQ44" s="222"/>
      <c r="FPR44" s="222"/>
      <c r="FPS44" s="222"/>
      <c r="FPT44" s="222"/>
      <c r="FPU44" s="222"/>
      <c r="FPV44" s="222"/>
      <c r="FPW44" s="222"/>
      <c r="FPX44" s="222"/>
      <c r="FPY44" s="222"/>
      <c r="FPZ44" s="222"/>
      <c r="FQA44" s="222"/>
      <c r="FQB44" s="222"/>
      <c r="FQC44" s="222"/>
      <c r="FQD44" s="222"/>
      <c r="FQE44" s="222"/>
      <c r="FQF44" s="222"/>
      <c r="FQG44" s="222"/>
      <c r="FQH44" s="222"/>
      <c r="FQI44" s="222"/>
      <c r="FQJ44" s="222"/>
      <c r="FQK44" s="222"/>
      <c r="FQL44" s="222"/>
      <c r="FQM44" s="222"/>
      <c r="FQN44" s="222"/>
      <c r="FQO44" s="222"/>
      <c r="FQP44" s="222"/>
      <c r="FQQ44" s="222"/>
      <c r="FQR44" s="222"/>
      <c r="FQS44" s="222"/>
      <c r="FQT44" s="222"/>
      <c r="FQU44" s="222"/>
      <c r="FQV44" s="222"/>
      <c r="FQW44" s="222"/>
      <c r="FQX44" s="222"/>
      <c r="FQY44" s="222"/>
      <c r="FQZ44" s="222"/>
      <c r="FRA44" s="222"/>
      <c r="FRB44" s="222"/>
      <c r="FRC44" s="222"/>
      <c r="FRD44" s="222"/>
      <c r="FRE44" s="222"/>
      <c r="FRF44" s="222"/>
      <c r="FRG44" s="222"/>
      <c r="FRH44" s="222"/>
      <c r="FRI44" s="222"/>
      <c r="FRJ44" s="222"/>
      <c r="FRK44" s="222"/>
      <c r="FRL44" s="222"/>
      <c r="FRM44" s="222"/>
      <c r="FRN44" s="222"/>
      <c r="FRO44" s="222"/>
      <c r="FRP44" s="222"/>
      <c r="FRQ44" s="222"/>
      <c r="FRR44" s="222"/>
      <c r="FRS44" s="222"/>
      <c r="FRT44" s="222"/>
      <c r="FRU44" s="222"/>
      <c r="FRV44" s="222"/>
      <c r="FRW44" s="222"/>
      <c r="FRX44" s="222"/>
      <c r="FRY44" s="222"/>
      <c r="FRZ44" s="222"/>
      <c r="FSA44" s="222"/>
      <c r="FSB44" s="222"/>
      <c r="FSC44" s="222"/>
      <c r="FSD44" s="222"/>
      <c r="FSE44" s="222"/>
      <c r="FSF44" s="222"/>
      <c r="FSG44" s="222"/>
      <c r="FSH44" s="222"/>
      <c r="FSI44" s="222"/>
      <c r="FSJ44" s="222"/>
      <c r="FSK44" s="222"/>
      <c r="FSL44" s="222"/>
      <c r="FSM44" s="222"/>
      <c r="FSN44" s="222"/>
      <c r="FSO44" s="222"/>
      <c r="FSP44" s="222"/>
      <c r="FSQ44" s="222"/>
      <c r="FSR44" s="222"/>
      <c r="FSS44" s="222"/>
      <c r="FST44" s="222"/>
      <c r="FSU44" s="222"/>
      <c r="FSV44" s="222"/>
      <c r="FSW44" s="222"/>
      <c r="FSX44" s="222"/>
      <c r="FSY44" s="222"/>
      <c r="FSZ44" s="222"/>
      <c r="FTA44" s="222"/>
      <c r="FTB44" s="222"/>
      <c r="FTC44" s="222"/>
      <c r="FTD44" s="222"/>
      <c r="FTE44" s="222"/>
      <c r="FTF44" s="222"/>
      <c r="FTG44" s="222"/>
      <c r="FTH44" s="222"/>
      <c r="FTI44" s="222"/>
      <c r="FTJ44" s="222"/>
      <c r="FTK44" s="222"/>
      <c r="FTL44" s="222"/>
      <c r="FTM44" s="222"/>
      <c r="FTN44" s="222"/>
      <c r="FTO44" s="222"/>
      <c r="FTP44" s="222"/>
      <c r="FTQ44" s="222"/>
      <c r="FTR44" s="222"/>
      <c r="FTS44" s="222"/>
      <c r="FTT44" s="222"/>
      <c r="FTU44" s="222"/>
      <c r="FTV44" s="222"/>
      <c r="FTW44" s="222"/>
      <c r="FTX44" s="222"/>
      <c r="FTY44" s="222"/>
      <c r="FTZ44" s="222"/>
      <c r="FUA44" s="222"/>
      <c r="FUB44" s="222"/>
      <c r="FUC44" s="222"/>
      <c r="FUD44" s="222"/>
      <c r="FUE44" s="222"/>
      <c r="FUF44" s="222"/>
      <c r="FUG44" s="222"/>
      <c r="FUH44" s="222"/>
      <c r="FUI44" s="222"/>
      <c r="FUJ44" s="222"/>
      <c r="FUK44" s="222"/>
      <c r="FUL44" s="222"/>
      <c r="FUM44" s="222"/>
      <c r="FUN44" s="222"/>
      <c r="FUO44" s="222"/>
      <c r="FUP44" s="222"/>
      <c r="FUQ44" s="222"/>
      <c r="FUR44" s="222"/>
      <c r="FUS44" s="222"/>
      <c r="FUT44" s="222"/>
      <c r="FUU44" s="222"/>
      <c r="FUV44" s="222"/>
      <c r="FUW44" s="222"/>
      <c r="FUX44" s="222"/>
      <c r="FUY44" s="222"/>
      <c r="FUZ44" s="222"/>
      <c r="FVA44" s="222"/>
      <c r="FVB44" s="222"/>
      <c r="FVC44" s="222"/>
      <c r="FVD44" s="222"/>
      <c r="FVE44" s="222"/>
      <c r="FVF44" s="222"/>
      <c r="FVG44" s="222"/>
      <c r="FVH44" s="222"/>
      <c r="FVI44" s="222"/>
      <c r="FVJ44" s="222"/>
      <c r="FVK44" s="222"/>
      <c r="FVL44" s="222"/>
      <c r="FVM44" s="222"/>
      <c r="FVN44" s="222"/>
      <c r="FVO44" s="222"/>
      <c r="FVP44" s="222"/>
      <c r="FVQ44" s="222"/>
      <c r="FVR44" s="222"/>
      <c r="FVS44" s="222"/>
      <c r="FVT44" s="222"/>
      <c r="FVU44" s="222"/>
      <c r="FVV44" s="222"/>
      <c r="FVW44" s="222"/>
      <c r="FVX44" s="222"/>
      <c r="FVY44" s="222"/>
      <c r="FVZ44" s="222"/>
      <c r="FWA44" s="222"/>
      <c r="FWB44" s="222"/>
      <c r="FWC44" s="222"/>
      <c r="FWD44" s="222"/>
      <c r="FWE44" s="222"/>
      <c r="FWF44" s="222"/>
      <c r="FWG44" s="222"/>
      <c r="FWH44" s="222"/>
      <c r="FWI44" s="222"/>
      <c r="FWJ44" s="222"/>
      <c r="FWK44" s="222"/>
      <c r="FWL44" s="222"/>
      <c r="FWM44" s="222"/>
      <c r="FWN44" s="222"/>
      <c r="FWO44" s="222"/>
      <c r="FWP44" s="222"/>
      <c r="FWQ44" s="222"/>
      <c r="FWR44" s="222"/>
      <c r="FWS44" s="222"/>
      <c r="FWT44" s="222"/>
      <c r="FWU44" s="222"/>
      <c r="FWV44" s="222"/>
      <c r="FWW44" s="222"/>
      <c r="FWX44" s="222"/>
      <c r="FWY44" s="222"/>
      <c r="FWZ44" s="222"/>
      <c r="FXA44" s="222"/>
      <c r="FXB44" s="222"/>
      <c r="FXC44" s="222"/>
      <c r="FXD44" s="222"/>
      <c r="FXE44" s="222"/>
      <c r="FXF44" s="222"/>
      <c r="FXG44" s="222"/>
      <c r="FXH44" s="222"/>
      <c r="FXI44" s="222"/>
      <c r="FXJ44" s="222"/>
      <c r="FXK44" s="222"/>
      <c r="FXL44" s="222"/>
      <c r="FXM44" s="222"/>
      <c r="FXN44" s="222"/>
      <c r="FXO44" s="222"/>
      <c r="FXP44" s="222"/>
      <c r="FXQ44" s="222"/>
      <c r="FXR44" s="222"/>
      <c r="FXS44" s="222"/>
      <c r="FXT44" s="222"/>
      <c r="FXU44" s="222"/>
      <c r="FXV44" s="222"/>
      <c r="FXW44" s="222"/>
      <c r="FXX44" s="222"/>
      <c r="FXY44" s="222"/>
      <c r="FXZ44" s="222"/>
      <c r="FYA44" s="222"/>
      <c r="FYB44" s="222"/>
      <c r="FYC44" s="222"/>
      <c r="FYD44" s="222"/>
      <c r="FYE44" s="222"/>
      <c r="FYF44" s="222"/>
      <c r="FYG44" s="222"/>
      <c r="FYH44" s="222"/>
      <c r="FYI44" s="222"/>
      <c r="FYJ44" s="222"/>
      <c r="FYK44" s="222"/>
      <c r="FYL44" s="222"/>
      <c r="FYM44" s="222"/>
      <c r="FYN44" s="222"/>
      <c r="FYO44" s="222"/>
      <c r="FYP44" s="222"/>
      <c r="FYQ44" s="222"/>
      <c r="FYR44" s="222"/>
      <c r="FYS44" s="222"/>
      <c r="FYT44" s="222"/>
      <c r="FYU44" s="222"/>
      <c r="FYV44" s="222"/>
      <c r="FYW44" s="222"/>
      <c r="FYX44" s="222"/>
      <c r="FYY44" s="222"/>
      <c r="FYZ44" s="222"/>
      <c r="FZA44" s="222"/>
      <c r="FZB44" s="222"/>
      <c r="FZC44" s="222"/>
      <c r="FZD44" s="222"/>
      <c r="FZE44" s="222"/>
      <c r="FZF44" s="222"/>
      <c r="FZG44" s="222"/>
      <c r="FZH44" s="222"/>
      <c r="FZI44" s="222"/>
      <c r="FZJ44" s="222"/>
      <c r="FZK44" s="222"/>
      <c r="FZL44" s="222"/>
      <c r="FZM44" s="222"/>
      <c r="FZN44" s="222"/>
      <c r="FZO44" s="222"/>
      <c r="FZP44" s="222"/>
      <c r="FZQ44" s="222"/>
      <c r="FZR44" s="222"/>
      <c r="FZS44" s="222"/>
      <c r="FZT44" s="222"/>
      <c r="FZU44" s="222"/>
      <c r="FZV44" s="222"/>
      <c r="FZW44" s="222"/>
      <c r="FZX44" s="222"/>
      <c r="FZY44" s="222"/>
      <c r="FZZ44" s="222"/>
      <c r="GAA44" s="222"/>
      <c r="GAB44" s="222"/>
      <c r="GAC44" s="222"/>
      <c r="GAD44" s="222"/>
      <c r="GAE44" s="222"/>
      <c r="GAF44" s="222"/>
      <c r="GAG44" s="222"/>
      <c r="GAH44" s="222"/>
      <c r="GAI44" s="222"/>
      <c r="GAJ44" s="222"/>
      <c r="GAK44" s="222"/>
      <c r="GAL44" s="222"/>
      <c r="GAM44" s="222"/>
      <c r="GAN44" s="222"/>
      <c r="GAO44" s="222"/>
      <c r="GAP44" s="222"/>
      <c r="GAQ44" s="222"/>
      <c r="GAR44" s="222"/>
      <c r="GAS44" s="222"/>
      <c r="GAT44" s="222"/>
      <c r="GAU44" s="222"/>
      <c r="GAV44" s="222"/>
      <c r="GAW44" s="222"/>
      <c r="GAX44" s="222"/>
      <c r="GAY44" s="222"/>
      <c r="GAZ44" s="222"/>
      <c r="GBA44" s="222"/>
      <c r="GBB44" s="222"/>
      <c r="GBC44" s="222"/>
      <c r="GBD44" s="222"/>
      <c r="GBE44" s="222"/>
      <c r="GBF44" s="222"/>
      <c r="GBG44" s="222"/>
      <c r="GBH44" s="222"/>
      <c r="GBI44" s="222"/>
      <c r="GBJ44" s="222"/>
      <c r="GBK44" s="222"/>
      <c r="GBL44" s="222"/>
      <c r="GBM44" s="222"/>
      <c r="GBN44" s="222"/>
      <c r="GBO44" s="222"/>
      <c r="GBP44" s="222"/>
      <c r="GBQ44" s="222"/>
      <c r="GBR44" s="222"/>
      <c r="GBS44" s="222"/>
      <c r="GBT44" s="222"/>
      <c r="GBU44" s="222"/>
      <c r="GBV44" s="222"/>
      <c r="GBW44" s="222"/>
      <c r="GBX44" s="222"/>
      <c r="GBY44" s="222"/>
      <c r="GBZ44" s="222"/>
      <c r="GCA44" s="222"/>
      <c r="GCB44" s="222"/>
      <c r="GCC44" s="222"/>
      <c r="GCD44" s="222"/>
      <c r="GCE44" s="222"/>
      <c r="GCF44" s="222"/>
      <c r="GCG44" s="222"/>
      <c r="GCH44" s="222"/>
      <c r="GCI44" s="222"/>
      <c r="GCJ44" s="222"/>
      <c r="GCK44" s="222"/>
      <c r="GCL44" s="222"/>
      <c r="GCM44" s="222"/>
      <c r="GCN44" s="222"/>
      <c r="GCO44" s="222"/>
      <c r="GCP44" s="222"/>
      <c r="GCQ44" s="222"/>
      <c r="GCR44" s="222"/>
      <c r="GCS44" s="222"/>
      <c r="GCT44" s="222"/>
      <c r="GCU44" s="222"/>
      <c r="GCV44" s="222"/>
      <c r="GCW44" s="222"/>
      <c r="GCX44" s="222"/>
      <c r="GCY44" s="222"/>
      <c r="GCZ44" s="222"/>
      <c r="GDA44" s="222"/>
      <c r="GDB44" s="222"/>
      <c r="GDC44" s="222"/>
      <c r="GDD44" s="222"/>
      <c r="GDE44" s="222"/>
      <c r="GDF44" s="222"/>
      <c r="GDG44" s="222"/>
      <c r="GDH44" s="222"/>
      <c r="GDI44" s="222"/>
      <c r="GDJ44" s="222"/>
      <c r="GDK44" s="222"/>
      <c r="GDL44" s="222"/>
      <c r="GDM44" s="222"/>
      <c r="GDN44" s="222"/>
      <c r="GDO44" s="222"/>
      <c r="GDP44" s="222"/>
      <c r="GDQ44" s="222"/>
      <c r="GDR44" s="222"/>
      <c r="GDS44" s="222"/>
      <c r="GDT44" s="222"/>
      <c r="GDU44" s="222"/>
      <c r="GDV44" s="222"/>
      <c r="GDW44" s="222"/>
      <c r="GDX44" s="222"/>
      <c r="GDY44" s="222"/>
      <c r="GDZ44" s="222"/>
      <c r="GEA44" s="222"/>
      <c r="GEB44" s="222"/>
      <c r="GEC44" s="222"/>
      <c r="GED44" s="222"/>
      <c r="GEE44" s="222"/>
      <c r="GEF44" s="222"/>
      <c r="GEG44" s="222"/>
      <c r="GEH44" s="222"/>
      <c r="GEI44" s="222"/>
      <c r="GEJ44" s="222"/>
      <c r="GEK44" s="222"/>
      <c r="GEL44" s="222"/>
      <c r="GEM44" s="222"/>
      <c r="GEN44" s="222"/>
      <c r="GEO44" s="222"/>
      <c r="GEP44" s="222"/>
      <c r="GEQ44" s="222"/>
      <c r="GER44" s="222"/>
      <c r="GES44" s="222"/>
      <c r="GET44" s="222"/>
      <c r="GEU44" s="222"/>
      <c r="GEV44" s="222"/>
      <c r="GEW44" s="222"/>
      <c r="GEX44" s="222"/>
      <c r="GEY44" s="222"/>
      <c r="GEZ44" s="222"/>
      <c r="GFA44" s="222"/>
      <c r="GFB44" s="222"/>
      <c r="GFC44" s="222"/>
      <c r="GFD44" s="222"/>
      <c r="GFE44" s="222"/>
      <c r="GFF44" s="222"/>
      <c r="GFG44" s="222"/>
      <c r="GFH44" s="222"/>
      <c r="GFI44" s="222"/>
      <c r="GFJ44" s="222"/>
      <c r="GFK44" s="222"/>
      <c r="GFL44" s="222"/>
      <c r="GFM44" s="222"/>
      <c r="GFN44" s="222"/>
      <c r="GFO44" s="222"/>
      <c r="GFP44" s="222"/>
      <c r="GFQ44" s="222"/>
      <c r="GFR44" s="222"/>
      <c r="GFS44" s="222"/>
      <c r="GFT44" s="222"/>
      <c r="GFU44" s="222"/>
      <c r="GFV44" s="222"/>
      <c r="GFW44" s="222"/>
      <c r="GFX44" s="222"/>
      <c r="GFY44" s="222"/>
      <c r="GFZ44" s="222"/>
      <c r="GGA44" s="222"/>
      <c r="GGB44" s="222"/>
      <c r="GGC44" s="222"/>
      <c r="GGD44" s="222"/>
      <c r="GGE44" s="222"/>
      <c r="GGF44" s="222"/>
      <c r="GGG44" s="222"/>
      <c r="GGH44" s="222"/>
      <c r="GGI44" s="222"/>
      <c r="GGJ44" s="222"/>
      <c r="GGK44" s="222"/>
      <c r="GGL44" s="222"/>
      <c r="GGM44" s="222"/>
      <c r="GGN44" s="222"/>
      <c r="GGO44" s="222"/>
      <c r="GGP44" s="222"/>
      <c r="GGQ44" s="222"/>
      <c r="GGR44" s="222"/>
      <c r="GGS44" s="222"/>
      <c r="GGT44" s="222"/>
      <c r="GGU44" s="222"/>
      <c r="GGV44" s="222"/>
      <c r="GGW44" s="222"/>
      <c r="GGX44" s="222"/>
      <c r="GGY44" s="222"/>
      <c r="GGZ44" s="222"/>
      <c r="GHA44" s="222"/>
      <c r="GHB44" s="222"/>
      <c r="GHC44" s="222"/>
      <c r="GHD44" s="222"/>
      <c r="GHE44" s="222"/>
      <c r="GHF44" s="222"/>
      <c r="GHG44" s="222"/>
      <c r="GHH44" s="222"/>
      <c r="GHI44" s="222"/>
      <c r="GHJ44" s="222"/>
      <c r="GHK44" s="222"/>
      <c r="GHL44" s="222"/>
      <c r="GHM44" s="222"/>
      <c r="GHN44" s="222"/>
      <c r="GHO44" s="222"/>
      <c r="GHP44" s="222"/>
      <c r="GHQ44" s="222"/>
      <c r="GHR44" s="222"/>
      <c r="GHS44" s="222"/>
      <c r="GHT44" s="222"/>
      <c r="GHU44" s="222"/>
      <c r="GHV44" s="222"/>
      <c r="GHW44" s="222"/>
      <c r="GHX44" s="222"/>
      <c r="GHY44" s="222"/>
      <c r="GHZ44" s="222"/>
      <c r="GIA44" s="222"/>
      <c r="GIB44" s="222"/>
      <c r="GIC44" s="222"/>
      <c r="GID44" s="222"/>
      <c r="GIE44" s="222"/>
      <c r="GIF44" s="222"/>
      <c r="GIG44" s="222"/>
      <c r="GIH44" s="222"/>
      <c r="GII44" s="222"/>
      <c r="GIJ44" s="222"/>
      <c r="GIK44" s="222"/>
      <c r="GIL44" s="222"/>
      <c r="GIM44" s="222"/>
      <c r="GIN44" s="222"/>
      <c r="GIO44" s="222"/>
      <c r="GIP44" s="222"/>
      <c r="GIQ44" s="222"/>
      <c r="GIR44" s="222"/>
      <c r="GIS44" s="222"/>
      <c r="GIT44" s="222"/>
      <c r="GIU44" s="222"/>
      <c r="GIV44" s="222"/>
      <c r="GIW44" s="222"/>
      <c r="GIX44" s="222"/>
      <c r="GIY44" s="222"/>
      <c r="GIZ44" s="222"/>
      <c r="GJA44" s="222"/>
      <c r="GJB44" s="222"/>
      <c r="GJC44" s="222"/>
      <c r="GJD44" s="222"/>
      <c r="GJE44" s="222"/>
      <c r="GJF44" s="222"/>
      <c r="GJG44" s="222"/>
      <c r="GJH44" s="222"/>
      <c r="GJI44" s="222"/>
      <c r="GJJ44" s="222"/>
      <c r="GJK44" s="222"/>
      <c r="GJL44" s="222"/>
      <c r="GJM44" s="222"/>
      <c r="GJN44" s="222"/>
      <c r="GJO44" s="222"/>
      <c r="GJP44" s="222"/>
      <c r="GJQ44" s="222"/>
      <c r="GJR44" s="222"/>
      <c r="GJS44" s="222"/>
      <c r="GJT44" s="222"/>
      <c r="GJU44" s="222"/>
      <c r="GJV44" s="222"/>
      <c r="GJW44" s="222"/>
      <c r="GJX44" s="222"/>
      <c r="GJY44" s="222"/>
      <c r="GJZ44" s="222"/>
      <c r="GKA44" s="222"/>
      <c r="GKB44" s="222"/>
      <c r="GKC44" s="222"/>
      <c r="GKD44" s="222"/>
      <c r="GKE44" s="222"/>
      <c r="GKF44" s="222"/>
      <c r="GKG44" s="222"/>
      <c r="GKH44" s="222"/>
      <c r="GKI44" s="222"/>
      <c r="GKJ44" s="222"/>
      <c r="GKK44" s="222"/>
      <c r="GKL44" s="222"/>
      <c r="GKM44" s="222"/>
      <c r="GKN44" s="222"/>
      <c r="GKO44" s="222"/>
      <c r="GKP44" s="222"/>
      <c r="GKQ44" s="222"/>
      <c r="GKR44" s="222"/>
      <c r="GKS44" s="222"/>
      <c r="GKT44" s="222"/>
      <c r="GKU44" s="222"/>
      <c r="GKV44" s="222"/>
      <c r="GKW44" s="222"/>
      <c r="GKX44" s="222"/>
      <c r="GKY44" s="222"/>
      <c r="GKZ44" s="222"/>
      <c r="GLA44" s="222"/>
      <c r="GLB44" s="222"/>
      <c r="GLC44" s="222"/>
      <c r="GLD44" s="222"/>
      <c r="GLE44" s="222"/>
      <c r="GLF44" s="222"/>
      <c r="GLG44" s="222"/>
      <c r="GLH44" s="222"/>
      <c r="GLI44" s="222"/>
      <c r="GLJ44" s="222"/>
      <c r="GLK44" s="222"/>
      <c r="GLL44" s="222"/>
      <c r="GLM44" s="222"/>
      <c r="GLN44" s="222"/>
      <c r="GLO44" s="222"/>
      <c r="GLP44" s="222"/>
      <c r="GLQ44" s="222"/>
      <c r="GLR44" s="222"/>
      <c r="GLS44" s="222"/>
      <c r="GLT44" s="222"/>
      <c r="GLU44" s="222"/>
      <c r="GLV44" s="222"/>
      <c r="GLW44" s="222"/>
      <c r="GLX44" s="222"/>
      <c r="GLY44" s="222"/>
      <c r="GLZ44" s="222"/>
      <c r="GMA44" s="222"/>
      <c r="GMB44" s="222"/>
      <c r="GMC44" s="222"/>
      <c r="GMD44" s="222"/>
      <c r="GME44" s="222"/>
      <c r="GMF44" s="222"/>
      <c r="GMG44" s="222"/>
      <c r="GMH44" s="222"/>
      <c r="GMI44" s="222"/>
      <c r="GMJ44" s="222"/>
      <c r="GMK44" s="222"/>
      <c r="GML44" s="222"/>
      <c r="GMM44" s="222"/>
      <c r="GMN44" s="222"/>
      <c r="GMO44" s="222"/>
      <c r="GMP44" s="222"/>
      <c r="GMQ44" s="222"/>
      <c r="GMR44" s="222"/>
      <c r="GMS44" s="222"/>
      <c r="GMT44" s="222"/>
      <c r="GMU44" s="222"/>
      <c r="GMV44" s="222"/>
      <c r="GMW44" s="222"/>
      <c r="GMX44" s="222"/>
      <c r="GMY44" s="222"/>
      <c r="GMZ44" s="222"/>
      <c r="GNA44" s="222"/>
      <c r="GNB44" s="222"/>
      <c r="GNC44" s="222"/>
      <c r="GND44" s="222"/>
      <c r="GNE44" s="222"/>
      <c r="GNF44" s="222"/>
      <c r="GNG44" s="222"/>
      <c r="GNH44" s="222"/>
      <c r="GNI44" s="222"/>
      <c r="GNJ44" s="222"/>
      <c r="GNK44" s="222"/>
      <c r="GNL44" s="222"/>
      <c r="GNM44" s="222"/>
      <c r="GNN44" s="222"/>
      <c r="GNO44" s="222"/>
      <c r="GNP44" s="222"/>
      <c r="GNQ44" s="222"/>
      <c r="GNR44" s="222"/>
      <c r="GNS44" s="222"/>
      <c r="GNT44" s="222"/>
      <c r="GNU44" s="222"/>
      <c r="GNV44" s="222"/>
      <c r="GNW44" s="222"/>
      <c r="GNX44" s="222"/>
      <c r="GNY44" s="222"/>
      <c r="GNZ44" s="222"/>
      <c r="GOA44" s="222"/>
      <c r="GOB44" s="222"/>
      <c r="GOC44" s="222"/>
      <c r="GOD44" s="222"/>
      <c r="GOE44" s="222"/>
      <c r="GOF44" s="222"/>
      <c r="GOG44" s="222"/>
      <c r="GOH44" s="222"/>
      <c r="GOI44" s="222"/>
      <c r="GOJ44" s="222"/>
      <c r="GOK44" s="222"/>
      <c r="GOL44" s="222"/>
      <c r="GOM44" s="222"/>
      <c r="GON44" s="222"/>
      <c r="GOO44" s="222"/>
      <c r="GOP44" s="222"/>
      <c r="GOQ44" s="222"/>
      <c r="GOR44" s="222"/>
      <c r="GOS44" s="222"/>
      <c r="GOT44" s="222"/>
      <c r="GOU44" s="222"/>
      <c r="GOV44" s="222"/>
      <c r="GOW44" s="222"/>
      <c r="GOX44" s="222"/>
      <c r="GOY44" s="222"/>
      <c r="GOZ44" s="222"/>
      <c r="GPA44" s="222"/>
      <c r="GPB44" s="222"/>
      <c r="GPC44" s="222"/>
      <c r="GPD44" s="222"/>
      <c r="GPE44" s="222"/>
      <c r="GPF44" s="222"/>
      <c r="GPG44" s="222"/>
      <c r="GPH44" s="222"/>
      <c r="GPI44" s="222"/>
      <c r="GPJ44" s="222"/>
      <c r="GPK44" s="222"/>
      <c r="GPL44" s="222"/>
      <c r="GPM44" s="222"/>
      <c r="GPN44" s="222"/>
      <c r="GPO44" s="222"/>
      <c r="GPP44" s="222"/>
      <c r="GPQ44" s="222"/>
      <c r="GPR44" s="222"/>
      <c r="GPS44" s="222"/>
      <c r="GPT44" s="222"/>
      <c r="GPU44" s="222"/>
      <c r="GPV44" s="222"/>
      <c r="GPW44" s="222"/>
      <c r="GPX44" s="222"/>
      <c r="GPY44" s="222"/>
      <c r="GPZ44" s="222"/>
      <c r="GQA44" s="222"/>
      <c r="GQB44" s="222"/>
      <c r="GQC44" s="222"/>
      <c r="GQD44" s="222"/>
      <c r="GQE44" s="222"/>
      <c r="GQF44" s="222"/>
      <c r="GQG44" s="222"/>
      <c r="GQH44" s="222"/>
      <c r="GQI44" s="222"/>
      <c r="GQJ44" s="222"/>
      <c r="GQK44" s="222"/>
      <c r="GQL44" s="222"/>
      <c r="GQM44" s="222"/>
      <c r="GQN44" s="222"/>
      <c r="GQO44" s="222"/>
      <c r="GQP44" s="222"/>
      <c r="GQQ44" s="222"/>
      <c r="GQR44" s="222"/>
      <c r="GQS44" s="222"/>
      <c r="GQT44" s="222"/>
      <c r="GQU44" s="222"/>
      <c r="GQV44" s="222"/>
      <c r="GQW44" s="222"/>
      <c r="GQX44" s="222"/>
      <c r="GQY44" s="222"/>
      <c r="GQZ44" s="222"/>
      <c r="GRA44" s="222"/>
      <c r="GRB44" s="222"/>
      <c r="GRC44" s="222"/>
      <c r="GRD44" s="222"/>
      <c r="GRE44" s="222"/>
      <c r="GRF44" s="222"/>
      <c r="GRG44" s="222"/>
      <c r="GRH44" s="222"/>
      <c r="GRI44" s="222"/>
      <c r="GRJ44" s="222"/>
      <c r="GRK44" s="222"/>
      <c r="GRL44" s="222"/>
      <c r="GRM44" s="222"/>
      <c r="GRN44" s="222"/>
      <c r="GRO44" s="222"/>
      <c r="GRP44" s="222"/>
      <c r="GRQ44" s="222"/>
      <c r="GRR44" s="222"/>
      <c r="GRS44" s="222"/>
      <c r="GRT44" s="222"/>
      <c r="GRU44" s="222"/>
      <c r="GRV44" s="222"/>
      <c r="GRW44" s="222"/>
      <c r="GRX44" s="222"/>
      <c r="GRY44" s="222"/>
      <c r="GRZ44" s="222"/>
      <c r="GSA44" s="222"/>
      <c r="GSB44" s="222"/>
      <c r="GSC44" s="222"/>
      <c r="GSD44" s="222"/>
      <c r="GSE44" s="222"/>
      <c r="GSF44" s="222"/>
      <c r="GSG44" s="222"/>
      <c r="GSH44" s="222"/>
      <c r="GSI44" s="222"/>
      <c r="GSJ44" s="222"/>
      <c r="GSK44" s="222"/>
      <c r="GSL44" s="222"/>
      <c r="GSM44" s="222"/>
      <c r="GSN44" s="222"/>
      <c r="GSO44" s="222"/>
      <c r="GSP44" s="222"/>
      <c r="GSQ44" s="222"/>
      <c r="GSR44" s="222"/>
      <c r="GSS44" s="222"/>
      <c r="GST44" s="222"/>
      <c r="GSU44" s="222"/>
      <c r="GSV44" s="222"/>
      <c r="GSW44" s="222"/>
      <c r="GSX44" s="222"/>
      <c r="GSY44" s="222"/>
      <c r="GSZ44" s="222"/>
      <c r="GTA44" s="222"/>
      <c r="GTB44" s="222"/>
      <c r="GTC44" s="222"/>
      <c r="GTD44" s="222"/>
      <c r="GTE44" s="222"/>
      <c r="GTF44" s="222"/>
      <c r="GTG44" s="222"/>
      <c r="GTH44" s="222"/>
      <c r="GTI44" s="222"/>
      <c r="GTJ44" s="222"/>
      <c r="GTK44" s="222"/>
      <c r="GTL44" s="222"/>
      <c r="GTM44" s="222"/>
      <c r="GTN44" s="222"/>
      <c r="GTO44" s="222"/>
      <c r="GTP44" s="222"/>
      <c r="GTQ44" s="222"/>
      <c r="GTR44" s="222"/>
      <c r="GTS44" s="222"/>
      <c r="GTT44" s="222"/>
      <c r="GTU44" s="222"/>
      <c r="GTV44" s="222"/>
      <c r="GTW44" s="222"/>
      <c r="GTX44" s="222"/>
      <c r="GTY44" s="222"/>
      <c r="GTZ44" s="222"/>
      <c r="GUA44" s="222"/>
      <c r="GUB44" s="222"/>
      <c r="GUC44" s="222"/>
      <c r="GUD44" s="222"/>
      <c r="GUE44" s="222"/>
      <c r="GUF44" s="222"/>
      <c r="GUG44" s="222"/>
      <c r="GUH44" s="222"/>
      <c r="GUI44" s="222"/>
      <c r="GUJ44" s="222"/>
      <c r="GUK44" s="222"/>
      <c r="GUL44" s="222"/>
      <c r="GUM44" s="222"/>
      <c r="GUN44" s="222"/>
      <c r="GUO44" s="222"/>
      <c r="GUP44" s="222"/>
      <c r="GUQ44" s="222"/>
      <c r="GUR44" s="222"/>
      <c r="GUS44" s="222"/>
      <c r="GUT44" s="222"/>
      <c r="GUU44" s="222"/>
      <c r="GUV44" s="222"/>
      <c r="GUW44" s="222"/>
      <c r="GUX44" s="222"/>
      <c r="GUY44" s="222"/>
      <c r="GUZ44" s="222"/>
      <c r="GVA44" s="222"/>
      <c r="GVB44" s="222"/>
      <c r="GVC44" s="222"/>
      <c r="GVD44" s="222"/>
      <c r="GVE44" s="222"/>
      <c r="GVF44" s="222"/>
      <c r="GVG44" s="222"/>
      <c r="GVH44" s="222"/>
      <c r="GVI44" s="222"/>
      <c r="GVJ44" s="222"/>
      <c r="GVK44" s="222"/>
      <c r="GVL44" s="222"/>
      <c r="GVM44" s="222"/>
      <c r="GVN44" s="222"/>
      <c r="GVO44" s="222"/>
      <c r="GVP44" s="222"/>
      <c r="GVQ44" s="222"/>
      <c r="GVR44" s="222"/>
      <c r="GVS44" s="222"/>
      <c r="GVT44" s="222"/>
      <c r="GVU44" s="222"/>
      <c r="GVV44" s="222"/>
      <c r="GVW44" s="222"/>
      <c r="GVX44" s="222"/>
      <c r="GVY44" s="222"/>
      <c r="GVZ44" s="222"/>
      <c r="GWA44" s="222"/>
      <c r="GWB44" s="222"/>
      <c r="GWC44" s="222"/>
      <c r="GWD44" s="222"/>
      <c r="GWE44" s="222"/>
      <c r="GWF44" s="222"/>
      <c r="GWG44" s="222"/>
      <c r="GWH44" s="222"/>
      <c r="GWI44" s="222"/>
      <c r="GWJ44" s="222"/>
      <c r="GWK44" s="222"/>
      <c r="GWL44" s="222"/>
      <c r="GWM44" s="222"/>
      <c r="GWN44" s="222"/>
      <c r="GWO44" s="222"/>
      <c r="GWP44" s="222"/>
      <c r="GWQ44" s="222"/>
      <c r="GWR44" s="222"/>
      <c r="GWS44" s="222"/>
      <c r="GWT44" s="222"/>
      <c r="GWU44" s="222"/>
      <c r="GWV44" s="222"/>
      <c r="GWW44" s="222"/>
      <c r="GWX44" s="222"/>
      <c r="GWY44" s="222"/>
      <c r="GWZ44" s="222"/>
      <c r="GXA44" s="222"/>
      <c r="GXB44" s="222"/>
      <c r="GXC44" s="222"/>
      <c r="GXD44" s="222"/>
      <c r="GXE44" s="222"/>
      <c r="GXF44" s="222"/>
      <c r="GXG44" s="222"/>
      <c r="GXH44" s="222"/>
      <c r="GXI44" s="222"/>
      <c r="GXJ44" s="222"/>
      <c r="GXK44" s="222"/>
      <c r="GXL44" s="222"/>
      <c r="GXM44" s="222"/>
      <c r="GXN44" s="222"/>
      <c r="GXO44" s="222"/>
      <c r="GXP44" s="222"/>
      <c r="GXQ44" s="222"/>
      <c r="GXR44" s="222"/>
      <c r="GXS44" s="222"/>
      <c r="GXT44" s="222"/>
      <c r="GXU44" s="222"/>
      <c r="GXV44" s="222"/>
      <c r="GXW44" s="222"/>
      <c r="GXX44" s="222"/>
      <c r="GXY44" s="222"/>
      <c r="GXZ44" s="222"/>
      <c r="GYA44" s="222"/>
      <c r="GYB44" s="222"/>
      <c r="GYC44" s="222"/>
      <c r="GYD44" s="222"/>
      <c r="GYE44" s="222"/>
      <c r="GYF44" s="222"/>
      <c r="GYG44" s="222"/>
      <c r="GYH44" s="222"/>
      <c r="GYI44" s="222"/>
      <c r="GYJ44" s="222"/>
      <c r="GYK44" s="222"/>
      <c r="GYL44" s="222"/>
      <c r="GYM44" s="222"/>
      <c r="GYN44" s="222"/>
      <c r="GYO44" s="222"/>
      <c r="GYP44" s="222"/>
      <c r="GYQ44" s="222"/>
      <c r="GYR44" s="222"/>
      <c r="GYS44" s="222"/>
      <c r="GYT44" s="222"/>
      <c r="GYU44" s="222"/>
      <c r="GYV44" s="222"/>
      <c r="GYW44" s="222"/>
      <c r="GYX44" s="222"/>
      <c r="GYY44" s="222"/>
      <c r="GYZ44" s="222"/>
      <c r="GZA44" s="222"/>
      <c r="GZB44" s="222"/>
      <c r="GZC44" s="222"/>
      <c r="GZD44" s="222"/>
      <c r="GZE44" s="222"/>
      <c r="GZF44" s="222"/>
      <c r="GZG44" s="222"/>
      <c r="GZH44" s="222"/>
      <c r="GZI44" s="222"/>
      <c r="GZJ44" s="222"/>
      <c r="GZK44" s="222"/>
      <c r="GZL44" s="222"/>
      <c r="GZM44" s="222"/>
      <c r="GZN44" s="222"/>
      <c r="GZO44" s="222"/>
      <c r="GZP44" s="222"/>
      <c r="GZQ44" s="222"/>
      <c r="GZR44" s="222"/>
      <c r="GZS44" s="222"/>
      <c r="GZT44" s="222"/>
      <c r="GZU44" s="222"/>
      <c r="GZV44" s="222"/>
      <c r="GZW44" s="222"/>
      <c r="GZX44" s="222"/>
      <c r="GZY44" s="222"/>
      <c r="GZZ44" s="222"/>
      <c r="HAA44" s="222"/>
      <c r="HAB44" s="222"/>
      <c r="HAC44" s="222"/>
      <c r="HAD44" s="222"/>
      <c r="HAE44" s="222"/>
      <c r="HAF44" s="222"/>
      <c r="HAG44" s="222"/>
      <c r="HAH44" s="222"/>
      <c r="HAI44" s="222"/>
      <c r="HAJ44" s="222"/>
      <c r="HAK44" s="222"/>
      <c r="HAL44" s="222"/>
      <c r="HAM44" s="222"/>
      <c r="HAN44" s="222"/>
      <c r="HAO44" s="222"/>
      <c r="HAP44" s="222"/>
      <c r="HAQ44" s="222"/>
      <c r="HAR44" s="222"/>
      <c r="HAS44" s="222"/>
      <c r="HAT44" s="222"/>
      <c r="HAU44" s="222"/>
      <c r="HAV44" s="222"/>
      <c r="HAW44" s="222"/>
      <c r="HAX44" s="222"/>
      <c r="HAY44" s="222"/>
      <c r="HAZ44" s="222"/>
      <c r="HBA44" s="222"/>
      <c r="HBB44" s="222"/>
      <c r="HBC44" s="222"/>
      <c r="HBD44" s="222"/>
      <c r="HBE44" s="222"/>
      <c r="HBF44" s="222"/>
      <c r="HBG44" s="222"/>
      <c r="HBH44" s="222"/>
      <c r="HBI44" s="222"/>
      <c r="HBJ44" s="222"/>
      <c r="HBK44" s="222"/>
      <c r="HBL44" s="222"/>
      <c r="HBM44" s="222"/>
      <c r="HBN44" s="222"/>
      <c r="HBO44" s="222"/>
      <c r="HBP44" s="222"/>
      <c r="HBQ44" s="222"/>
      <c r="HBR44" s="222"/>
      <c r="HBS44" s="222"/>
      <c r="HBT44" s="222"/>
      <c r="HBU44" s="222"/>
      <c r="HBV44" s="222"/>
      <c r="HBW44" s="222"/>
      <c r="HBX44" s="222"/>
      <c r="HBY44" s="222"/>
      <c r="HBZ44" s="222"/>
      <c r="HCA44" s="222"/>
      <c r="HCB44" s="222"/>
      <c r="HCC44" s="222"/>
      <c r="HCD44" s="222"/>
      <c r="HCE44" s="222"/>
      <c r="HCF44" s="222"/>
      <c r="HCG44" s="222"/>
      <c r="HCH44" s="222"/>
      <c r="HCI44" s="222"/>
      <c r="HCJ44" s="222"/>
      <c r="HCK44" s="222"/>
      <c r="HCL44" s="222"/>
      <c r="HCM44" s="222"/>
      <c r="HCN44" s="222"/>
      <c r="HCO44" s="222"/>
      <c r="HCP44" s="222"/>
      <c r="HCQ44" s="222"/>
      <c r="HCR44" s="222"/>
      <c r="HCS44" s="222"/>
      <c r="HCT44" s="222"/>
      <c r="HCU44" s="222"/>
      <c r="HCV44" s="222"/>
      <c r="HCW44" s="222"/>
      <c r="HCX44" s="222"/>
      <c r="HCY44" s="222"/>
      <c r="HCZ44" s="222"/>
      <c r="HDA44" s="222"/>
      <c r="HDB44" s="222"/>
      <c r="HDC44" s="222"/>
      <c r="HDD44" s="222"/>
      <c r="HDE44" s="222"/>
      <c r="HDF44" s="222"/>
      <c r="HDG44" s="222"/>
      <c r="HDH44" s="222"/>
      <c r="HDI44" s="222"/>
      <c r="HDJ44" s="222"/>
      <c r="HDK44" s="222"/>
      <c r="HDL44" s="222"/>
      <c r="HDM44" s="222"/>
      <c r="HDN44" s="222"/>
      <c r="HDO44" s="222"/>
      <c r="HDP44" s="222"/>
      <c r="HDQ44" s="222"/>
      <c r="HDR44" s="222"/>
      <c r="HDS44" s="222"/>
      <c r="HDT44" s="222"/>
      <c r="HDU44" s="222"/>
      <c r="HDV44" s="222"/>
      <c r="HDW44" s="222"/>
      <c r="HDX44" s="222"/>
      <c r="HDY44" s="222"/>
      <c r="HDZ44" s="222"/>
      <c r="HEA44" s="222"/>
      <c r="HEB44" s="222"/>
      <c r="HEC44" s="222"/>
      <c r="HED44" s="222"/>
      <c r="HEE44" s="222"/>
      <c r="HEF44" s="222"/>
      <c r="HEG44" s="222"/>
      <c r="HEH44" s="222"/>
      <c r="HEI44" s="222"/>
      <c r="HEJ44" s="222"/>
      <c r="HEK44" s="222"/>
      <c r="HEL44" s="222"/>
      <c r="HEM44" s="222"/>
      <c r="HEN44" s="222"/>
      <c r="HEO44" s="222"/>
      <c r="HEP44" s="222"/>
      <c r="HEQ44" s="222"/>
      <c r="HER44" s="222"/>
      <c r="HES44" s="222"/>
      <c r="HET44" s="222"/>
      <c r="HEU44" s="222"/>
      <c r="HEV44" s="222"/>
      <c r="HEW44" s="222"/>
      <c r="HEX44" s="222"/>
      <c r="HEY44" s="222"/>
      <c r="HEZ44" s="222"/>
      <c r="HFA44" s="222"/>
      <c r="HFB44" s="222"/>
      <c r="HFC44" s="222"/>
      <c r="HFD44" s="222"/>
      <c r="HFE44" s="222"/>
      <c r="HFF44" s="222"/>
      <c r="HFG44" s="222"/>
      <c r="HFH44" s="222"/>
      <c r="HFI44" s="222"/>
      <c r="HFJ44" s="222"/>
      <c r="HFK44" s="222"/>
      <c r="HFL44" s="222"/>
      <c r="HFM44" s="222"/>
      <c r="HFN44" s="222"/>
      <c r="HFO44" s="222"/>
      <c r="HFP44" s="222"/>
      <c r="HFQ44" s="222"/>
      <c r="HFR44" s="222"/>
      <c r="HFS44" s="222"/>
      <c r="HFT44" s="222"/>
      <c r="HFU44" s="222"/>
      <c r="HFV44" s="222"/>
      <c r="HFW44" s="222"/>
      <c r="HFX44" s="222"/>
      <c r="HFY44" s="222"/>
      <c r="HFZ44" s="222"/>
      <c r="HGA44" s="222"/>
      <c r="HGB44" s="222"/>
      <c r="HGC44" s="222"/>
      <c r="HGD44" s="222"/>
      <c r="HGE44" s="222"/>
      <c r="HGF44" s="222"/>
      <c r="HGG44" s="222"/>
      <c r="HGH44" s="222"/>
      <c r="HGI44" s="222"/>
      <c r="HGJ44" s="222"/>
      <c r="HGK44" s="222"/>
      <c r="HGL44" s="222"/>
      <c r="HGM44" s="222"/>
      <c r="HGN44" s="222"/>
      <c r="HGO44" s="222"/>
      <c r="HGP44" s="222"/>
      <c r="HGQ44" s="222"/>
      <c r="HGR44" s="222"/>
      <c r="HGS44" s="222"/>
      <c r="HGT44" s="222"/>
      <c r="HGU44" s="222"/>
      <c r="HGV44" s="222"/>
      <c r="HGW44" s="222"/>
      <c r="HGX44" s="222"/>
      <c r="HGY44" s="222"/>
      <c r="HGZ44" s="222"/>
      <c r="HHA44" s="222"/>
      <c r="HHB44" s="222"/>
      <c r="HHC44" s="222"/>
      <c r="HHD44" s="222"/>
      <c r="HHE44" s="222"/>
      <c r="HHF44" s="222"/>
      <c r="HHG44" s="222"/>
      <c r="HHH44" s="222"/>
      <c r="HHI44" s="222"/>
      <c r="HHJ44" s="222"/>
      <c r="HHK44" s="222"/>
      <c r="HHL44" s="222"/>
      <c r="HHM44" s="222"/>
      <c r="HHN44" s="222"/>
      <c r="HHO44" s="222"/>
      <c r="HHP44" s="222"/>
      <c r="HHQ44" s="222"/>
      <c r="HHR44" s="222"/>
      <c r="HHS44" s="222"/>
      <c r="HHT44" s="222"/>
      <c r="HHU44" s="222"/>
      <c r="HHV44" s="222"/>
      <c r="HHW44" s="222"/>
      <c r="HHX44" s="222"/>
      <c r="HHY44" s="222"/>
      <c r="HHZ44" s="222"/>
      <c r="HIA44" s="222"/>
      <c r="HIB44" s="222"/>
      <c r="HIC44" s="222"/>
      <c r="HID44" s="222"/>
      <c r="HIE44" s="222"/>
      <c r="HIF44" s="222"/>
      <c r="HIG44" s="222"/>
      <c r="HIH44" s="222"/>
      <c r="HII44" s="222"/>
      <c r="HIJ44" s="222"/>
      <c r="HIK44" s="222"/>
      <c r="HIL44" s="222"/>
      <c r="HIM44" s="222"/>
      <c r="HIN44" s="222"/>
      <c r="HIO44" s="222"/>
      <c r="HIP44" s="222"/>
      <c r="HIQ44" s="222"/>
      <c r="HIR44" s="222"/>
      <c r="HIS44" s="222"/>
      <c r="HIT44" s="222"/>
      <c r="HIU44" s="222"/>
      <c r="HIV44" s="222"/>
      <c r="HIW44" s="222"/>
      <c r="HIX44" s="222"/>
      <c r="HIY44" s="222"/>
      <c r="HIZ44" s="222"/>
      <c r="HJA44" s="222"/>
      <c r="HJB44" s="222"/>
      <c r="HJC44" s="222"/>
      <c r="HJD44" s="222"/>
      <c r="HJE44" s="222"/>
      <c r="HJF44" s="222"/>
      <c r="HJG44" s="222"/>
      <c r="HJH44" s="222"/>
      <c r="HJI44" s="222"/>
      <c r="HJJ44" s="222"/>
      <c r="HJK44" s="222"/>
      <c r="HJL44" s="222"/>
      <c r="HJM44" s="222"/>
      <c r="HJN44" s="222"/>
      <c r="HJO44" s="222"/>
      <c r="HJP44" s="222"/>
      <c r="HJQ44" s="222"/>
      <c r="HJR44" s="222"/>
      <c r="HJS44" s="222"/>
      <c r="HJT44" s="222"/>
      <c r="HJU44" s="222"/>
      <c r="HJV44" s="222"/>
      <c r="HJW44" s="222"/>
      <c r="HJX44" s="222"/>
      <c r="HJY44" s="222"/>
      <c r="HJZ44" s="222"/>
      <c r="HKA44" s="222"/>
      <c r="HKB44" s="222"/>
      <c r="HKC44" s="222"/>
      <c r="HKD44" s="222"/>
      <c r="HKE44" s="222"/>
      <c r="HKF44" s="222"/>
      <c r="HKG44" s="222"/>
      <c r="HKH44" s="222"/>
      <c r="HKI44" s="222"/>
      <c r="HKJ44" s="222"/>
      <c r="HKK44" s="222"/>
      <c r="HKL44" s="222"/>
      <c r="HKM44" s="222"/>
      <c r="HKN44" s="222"/>
      <c r="HKO44" s="222"/>
      <c r="HKP44" s="222"/>
      <c r="HKQ44" s="222"/>
      <c r="HKR44" s="222"/>
      <c r="HKS44" s="222"/>
      <c r="HKT44" s="222"/>
      <c r="HKU44" s="222"/>
      <c r="HKV44" s="222"/>
      <c r="HKW44" s="222"/>
      <c r="HKX44" s="222"/>
      <c r="HKY44" s="222"/>
      <c r="HKZ44" s="222"/>
      <c r="HLA44" s="222"/>
      <c r="HLB44" s="222"/>
      <c r="HLC44" s="222"/>
      <c r="HLD44" s="222"/>
      <c r="HLE44" s="222"/>
      <c r="HLF44" s="222"/>
      <c r="HLG44" s="222"/>
      <c r="HLH44" s="222"/>
      <c r="HLI44" s="222"/>
      <c r="HLJ44" s="222"/>
      <c r="HLK44" s="222"/>
      <c r="HLL44" s="222"/>
      <c r="HLM44" s="222"/>
      <c r="HLN44" s="222"/>
      <c r="HLO44" s="222"/>
      <c r="HLP44" s="222"/>
      <c r="HLQ44" s="222"/>
      <c r="HLR44" s="222"/>
      <c r="HLS44" s="222"/>
      <c r="HLT44" s="222"/>
      <c r="HLU44" s="222"/>
      <c r="HLV44" s="222"/>
      <c r="HLW44" s="222"/>
      <c r="HLX44" s="222"/>
      <c r="HLY44" s="222"/>
      <c r="HLZ44" s="222"/>
      <c r="HMA44" s="222"/>
      <c r="HMB44" s="222"/>
      <c r="HMC44" s="222"/>
      <c r="HMD44" s="222"/>
      <c r="HME44" s="222"/>
      <c r="HMF44" s="222"/>
      <c r="HMG44" s="222"/>
      <c r="HMH44" s="222"/>
      <c r="HMI44" s="222"/>
      <c r="HMJ44" s="222"/>
      <c r="HMK44" s="222"/>
      <c r="HML44" s="222"/>
      <c r="HMM44" s="222"/>
      <c r="HMN44" s="222"/>
      <c r="HMO44" s="222"/>
      <c r="HMP44" s="222"/>
      <c r="HMQ44" s="222"/>
      <c r="HMR44" s="222"/>
      <c r="HMS44" s="222"/>
      <c r="HMT44" s="222"/>
      <c r="HMU44" s="222"/>
      <c r="HMV44" s="222"/>
      <c r="HMW44" s="222"/>
      <c r="HMX44" s="222"/>
      <c r="HMY44" s="222"/>
      <c r="HMZ44" s="222"/>
      <c r="HNA44" s="222"/>
      <c r="HNB44" s="222"/>
      <c r="HNC44" s="222"/>
      <c r="HND44" s="222"/>
      <c r="HNE44" s="222"/>
      <c r="HNF44" s="222"/>
      <c r="HNG44" s="222"/>
      <c r="HNH44" s="222"/>
      <c r="HNI44" s="222"/>
      <c r="HNJ44" s="222"/>
      <c r="HNK44" s="222"/>
      <c r="HNL44" s="222"/>
      <c r="HNM44" s="222"/>
      <c r="HNN44" s="222"/>
      <c r="HNO44" s="222"/>
      <c r="HNP44" s="222"/>
      <c r="HNQ44" s="222"/>
      <c r="HNR44" s="222"/>
      <c r="HNS44" s="222"/>
      <c r="HNT44" s="222"/>
      <c r="HNU44" s="222"/>
      <c r="HNV44" s="222"/>
      <c r="HNW44" s="222"/>
      <c r="HNX44" s="222"/>
      <c r="HNY44" s="222"/>
      <c r="HNZ44" s="222"/>
      <c r="HOA44" s="222"/>
      <c r="HOB44" s="222"/>
      <c r="HOC44" s="222"/>
      <c r="HOD44" s="222"/>
      <c r="HOE44" s="222"/>
      <c r="HOF44" s="222"/>
      <c r="HOG44" s="222"/>
      <c r="HOH44" s="222"/>
      <c r="HOI44" s="222"/>
      <c r="HOJ44" s="222"/>
      <c r="HOK44" s="222"/>
      <c r="HOL44" s="222"/>
      <c r="HOM44" s="222"/>
      <c r="HON44" s="222"/>
      <c r="HOO44" s="222"/>
      <c r="HOP44" s="222"/>
      <c r="HOQ44" s="222"/>
      <c r="HOR44" s="222"/>
      <c r="HOS44" s="222"/>
      <c r="HOT44" s="222"/>
      <c r="HOU44" s="222"/>
      <c r="HOV44" s="222"/>
      <c r="HOW44" s="222"/>
      <c r="HOX44" s="222"/>
      <c r="HOY44" s="222"/>
      <c r="HOZ44" s="222"/>
      <c r="HPA44" s="222"/>
      <c r="HPB44" s="222"/>
      <c r="HPC44" s="222"/>
      <c r="HPD44" s="222"/>
      <c r="HPE44" s="222"/>
      <c r="HPF44" s="222"/>
      <c r="HPG44" s="222"/>
      <c r="HPH44" s="222"/>
      <c r="HPI44" s="222"/>
      <c r="HPJ44" s="222"/>
      <c r="HPK44" s="222"/>
      <c r="HPL44" s="222"/>
      <c r="HPM44" s="222"/>
      <c r="HPN44" s="222"/>
      <c r="HPO44" s="222"/>
      <c r="HPP44" s="222"/>
      <c r="HPQ44" s="222"/>
      <c r="HPR44" s="222"/>
      <c r="HPS44" s="222"/>
      <c r="HPT44" s="222"/>
      <c r="HPU44" s="222"/>
      <c r="HPV44" s="222"/>
      <c r="HPW44" s="222"/>
      <c r="HPX44" s="222"/>
      <c r="HPY44" s="222"/>
      <c r="HPZ44" s="222"/>
      <c r="HQA44" s="222"/>
      <c r="HQB44" s="222"/>
      <c r="HQC44" s="222"/>
      <c r="HQD44" s="222"/>
      <c r="HQE44" s="222"/>
      <c r="HQF44" s="222"/>
      <c r="HQG44" s="222"/>
      <c r="HQH44" s="222"/>
      <c r="HQI44" s="222"/>
      <c r="HQJ44" s="222"/>
      <c r="HQK44" s="222"/>
      <c r="HQL44" s="222"/>
      <c r="HQM44" s="222"/>
      <c r="HQN44" s="222"/>
      <c r="HQO44" s="222"/>
      <c r="HQP44" s="222"/>
      <c r="HQQ44" s="222"/>
      <c r="HQR44" s="222"/>
      <c r="HQS44" s="222"/>
      <c r="HQT44" s="222"/>
      <c r="HQU44" s="222"/>
      <c r="HQV44" s="222"/>
      <c r="HQW44" s="222"/>
      <c r="HQX44" s="222"/>
      <c r="HQY44" s="222"/>
      <c r="HQZ44" s="222"/>
      <c r="HRA44" s="222"/>
      <c r="HRB44" s="222"/>
      <c r="HRC44" s="222"/>
      <c r="HRD44" s="222"/>
      <c r="HRE44" s="222"/>
      <c r="HRF44" s="222"/>
      <c r="HRG44" s="222"/>
      <c r="HRH44" s="222"/>
      <c r="HRI44" s="222"/>
      <c r="HRJ44" s="222"/>
      <c r="HRK44" s="222"/>
      <c r="HRL44" s="222"/>
      <c r="HRM44" s="222"/>
      <c r="HRN44" s="222"/>
      <c r="HRO44" s="222"/>
      <c r="HRP44" s="222"/>
      <c r="HRQ44" s="222"/>
      <c r="HRR44" s="222"/>
      <c r="HRS44" s="222"/>
      <c r="HRT44" s="222"/>
      <c r="HRU44" s="222"/>
      <c r="HRV44" s="222"/>
      <c r="HRW44" s="222"/>
      <c r="HRX44" s="222"/>
      <c r="HRY44" s="222"/>
      <c r="HRZ44" s="222"/>
      <c r="HSA44" s="222"/>
      <c r="HSB44" s="222"/>
      <c r="HSC44" s="222"/>
      <c r="HSD44" s="222"/>
      <c r="HSE44" s="222"/>
      <c r="HSF44" s="222"/>
      <c r="HSG44" s="222"/>
      <c r="HSH44" s="222"/>
      <c r="HSI44" s="222"/>
      <c r="HSJ44" s="222"/>
      <c r="HSK44" s="222"/>
      <c r="HSL44" s="222"/>
      <c r="HSM44" s="222"/>
      <c r="HSN44" s="222"/>
      <c r="HSO44" s="222"/>
      <c r="HSP44" s="222"/>
      <c r="HSQ44" s="222"/>
      <c r="HSR44" s="222"/>
      <c r="HSS44" s="222"/>
      <c r="HST44" s="222"/>
      <c r="HSU44" s="222"/>
      <c r="HSV44" s="222"/>
      <c r="HSW44" s="222"/>
      <c r="HSX44" s="222"/>
      <c r="HSY44" s="222"/>
      <c r="HSZ44" s="222"/>
      <c r="HTA44" s="222"/>
      <c r="HTB44" s="222"/>
      <c r="HTC44" s="222"/>
      <c r="HTD44" s="222"/>
      <c r="HTE44" s="222"/>
      <c r="HTF44" s="222"/>
      <c r="HTG44" s="222"/>
      <c r="HTH44" s="222"/>
      <c r="HTI44" s="222"/>
      <c r="HTJ44" s="222"/>
      <c r="HTK44" s="222"/>
      <c r="HTL44" s="222"/>
      <c r="HTM44" s="222"/>
      <c r="HTN44" s="222"/>
      <c r="HTO44" s="222"/>
      <c r="HTP44" s="222"/>
      <c r="HTQ44" s="222"/>
      <c r="HTR44" s="222"/>
      <c r="HTS44" s="222"/>
      <c r="HTT44" s="222"/>
      <c r="HTU44" s="222"/>
      <c r="HTV44" s="222"/>
      <c r="HTW44" s="222"/>
      <c r="HTX44" s="222"/>
      <c r="HTY44" s="222"/>
      <c r="HTZ44" s="222"/>
      <c r="HUA44" s="222"/>
      <c r="HUB44" s="222"/>
      <c r="HUC44" s="222"/>
      <c r="HUD44" s="222"/>
      <c r="HUE44" s="222"/>
      <c r="HUF44" s="222"/>
      <c r="HUG44" s="222"/>
      <c r="HUH44" s="222"/>
      <c r="HUI44" s="222"/>
      <c r="HUJ44" s="222"/>
      <c r="HUK44" s="222"/>
      <c r="HUL44" s="222"/>
      <c r="HUM44" s="222"/>
      <c r="HUN44" s="222"/>
      <c r="HUO44" s="222"/>
      <c r="HUP44" s="222"/>
      <c r="HUQ44" s="222"/>
      <c r="HUR44" s="222"/>
      <c r="HUS44" s="222"/>
      <c r="HUT44" s="222"/>
      <c r="HUU44" s="222"/>
      <c r="HUV44" s="222"/>
      <c r="HUW44" s="222"/>
      <c r="HUX44" s="222"/>
      <c r="HUY44" s="222"/>
      <c r="HUZ44" s="222"/>
      <c r="HVA44" s="222"/>
      <c r="HVB44" s="222"/>
      <c r="HVC44" s="222"/>
      <c r="HVD44" s="222"/>
      <c r="HVE44" s="222"/>
      <c r="HVF44" s="222"/>
      <c r="HVG44" s="222"/>
      <c r="HVH44" s="222"/>
      <c r="HVI44" s="222"/>
      <c r="HVJ44" s="222"/>
      <c r="HVK44" s="222"/>
      <c r="HVL44" s="222"/>
      <c r="HVM44" s="222"/>
      <c r="HVN44" s="222"/>
      <c r="HVO44" s="222"/>
      <c r="HVP44" s="222"/>
      <c r="HVQ44" s="222"/>
      <c r="HVR44" s="222"/>
      <c r="HVS44" s="222"/>
      <c r="HVT44" s="222"/>
      <c r="HVU44" s="222"/>
      <c r="HVV44" s="222"/>
      <c r="HVW44" s="222"/>
      <c r="HVX44" s="222"/>
      <c r="HVY44" s="222"/>
      <c r="HVZ44" s="222"/>
      <c r="HWA44" s="222"/>
      <c r="HWB44" s="222"/>
      <c r="HWC44" s="222"/>
      <c r="HWD44" s="222"/>
      <c r="HWE44" s="222"/>
      <c r="HWF44" s="222"/>
      <c r="HWG44" s="222"/>
      <c r="HWH44" s="222"/>
      <c r="HWI44" s="222"/>
      <c r="HWJ44" s="222"/>
      <c r="HWK44" s="222"/>
      <c r="HWL44" s="222"/>
      <c r="HWM44" s="222"/>
      <c r="HWN44" s="222"/>
      <c r="HWO44" s="222"/>
      <c r="HWP44" s="222"/>
      <c r="HWQ44" s="222"/>
      <c r="HWR44" s="222"/>
      <c r="HWS44" s="222"/>
      <c r="HWT44" s="222"/>
      <c r="HWU44" s="222"/>
      <c r="HWV44" s="222"/>
      <c r="HWW44" s="222"/>
      <c r="HWX44" s="222"/>
      <c r="HWY44" s="222"/>
      <c r="HWZ44" s="222"/>
      <c r="HXA44" s="222"/>
      <c r="HXB44" s="222"/>
      <c r="HXC44" s="222"/>
      <c r="HXD44" s="222"/>
      <c r="HXE44" s="222"/>
      <c r="HXF44" s="222"/>
      <c r="HXG44" s="222"/>
      <c r="HXH44" s="222"/>
      <c r="HXI44" s="222"/>
      <c r="HXJ44" s="222"/>
      <c r="HXK44" s="222"/>
      <c r="HXL44" s="222"/>
      <c r="HXM44" s="222"/>
      <c r="HXN44" s="222"/>
      <c r="HXO44" s="222"/>
      <c r="HXP44" s="222"/>
      <c r="HXQ44" s="222"/>
      <c r="HXR44" s="222"/>
      <c r="HXS44" s="222"/>
      <c r="HXT44" s="222"/>
      <c r="HXU44" s="222"/>
      <c r="HXV44" s="222"/>
      <c r="HXW44" s="222"/>
      <c r="HXX44" s="222"/>
      <c r="HXY44" s="222"/>
      <c r="HXZ44" s="222"/>
      <c r="HYA44" s="222"/>
      <c r="HYB44" s="222"/>
      <c r="HYC44" s="222"/>
      <c r="HYD44" s="222"/>
      <c r="HYE44" s="222"/>
      <c r="HYF44" s="222"/>
      <c r="HYG44" s="222"/>
      <c r="HYH44" s="222"/>
      <c r="HYI44" s="222"/>
      <c r="HYJ44" s="222"/>
      <c r="HYK44" s="222"/>
      <c r="HYL44" s="222"/>
      <c r="HYM44" s="222"/>
      <c r="HYN44" s="222"/>
      <c r="HYO44" s="222"/>
      <c r="HYP44" s="222"/>
      <c r="HYQ44" s="222"/>
      <c r="HYR44" s="222"/>
      <c r="HYS44" s="222"/>
      <c r="HYT44" s="222"/>
      <c r="HYU44" s="222"/>
      <c r="HYV44" s="222"/>
      <c r="HYW44" s="222"/>
      <c r="HYX44" s="222"/>
      <c r="HYY44" s="222"/>
      <c r="HYZ44" s="222"/>
      <c r="HZA44" s="222"/>
      <c r="HZB44" s="222"/>
      <c r="HZC44" s="222"/>
      <c r="HZD44" s="222"/>
      <c r="HZE44" s="222"/>
      <c r="HZF44" s="222"/>
      <c r="HZG44" s="222"/>
      <c r="HZH44" s="222"/>
      <c r="HZI44" s="222"/>
      <c r="HZJ44" s="222"/>
      <c r="HZK44" s="222"/>
      <c r="HZL44" s="222"/>
      <c r="HZM44" s="222"/>
      <c r="HZN44" s="222"/>
      <c r="HZO44" s="222"/>
      <c r="HZP44" s="222"/>
      <c r="HZQ44" s="222"/>
      <c r="HZR44" s="222"/>
      <c r="HZS44" s="222"/>
      <c r="HZT44" s="222"/>
      <c r="HZU44" s="222"/>
      <c r="HZV44" s="222"/>
      <c r="HZW44" s="222"/>
      <c r="HZX44" s="222"/>
      <c r="HZY44" s="222"/>
      <c r="HZZ44" s="222"/>
      <c r="IAA44" s="222"/>
      <c r="IAB44" s="222"/>
      <c r="IAC44" s="222"/>
      <c r="IAD44" s="222"/>
      <c r="IAE44" s="222"/>
      <c r="IAF44" s="222"/>
      <c r="IAG44" s="222"/>
      <c r="IAH44" s="222"/>
      <c r="IAI44" s="222"/>
      <c r="IAJ44" s="222"/>
      <c r="IAK44" s="222"/>
      <c r="IAL44" s="222"/>
      <c r="IAM44" s="222"/>
      <c r="IAN44" s="222"/>
      <c r="IAO44" s="222"/>
      <c r="IAP44" s="222"/>
      <c r="IAQ44" s="222"/>
      <c r="IAR44" s="222"/>
      <c r="IAS44" s="222"/>
      <c r="IAT44" s="222"/>
      <c r="IAU44" s="222"/>
      <c r="IAV44" s="222"/>
      <c r="IAW44" s="222"/>
      <c r="IAX44" s="222"/>
      <c r="IAY44" s="222"/>
      <c r="IAZ44" s="222"/>
      <c r="IBA44" s="222"/>
      <c r="IBB44" s="222"/>
      <c r="IBC44" s="222"/>
      <c r="IBD44" s="222"/>
      <c r="IBE44" s="222"/>
      <c r="IBF44" s="222"/>
      <c r="IBG44" s="222"/>
      <c r="IBH44" s="222"/>
      <c r="IBI44" s="222"/>
      <c r="IBJ44" s="222"/>
      <c r="IBK44" s="222"/>
      <c r="IBL44" s="222"/>
      <c r="IBM44" s="222"/>
      <c r="IBN44" s="222"/>
      <c r="IBO44" s="222"/>
      <c r="IBP44" s="222"/>
      <c r="IBQ44" s="222"/>
      <c r="IBR44" s="222"/>
      <c r="IBS44" s="222"/>
      <c r="IBT44" s="222"/>
      <c r="IBU44" s="222"/>
      <c r="IBV44" s="222"/>
      <c r="IBW44" s="222"/>
      <c r="IBX44" s="222"/>
      <c r="IBY44" s="222"/>
      <c r="IBZ44" s="222"/>
      <c r="ICA44" s="222"/>
      <c r="ICB44" s="222"/>
      <c r="ICC44" s="222"/>
      <c r="ICD44" s="222"/>
      <c r="ICE44" s="222"/>
      <c r="ICF44" s="222"/>
      <c r="ICG44" s="222"/>
      <c r="ICH44" s="222"/>
      <c r="ICI44" s="222"/>
      <c r="ICJ44" s="222"/>
      <c r="ICK44" s="222"/>
      <c r="ICL44" s="222"/>
      <c r="ICM44" s="222"/>
      <c r="ICN44" s="222"/>
      <c r="ICO44" s="222"/>
      <c r="ICP44" s="222"/>
      <c r="ICQ44" s="222"/>
      <c r="ICR44" s="222"/>
      <c r="ICS44" s="222"/>
      <c r="ICT44" s="222"/>
      <c r="ICU44" s="222"/>
      <c r="ICV44" s="222"/>
      <c r="ICW44" s="222"/>
      <c r="ICX44" s="222"/>
      <c r="ICY44" s="222"/>
      <c r="ICZ44" s="222"/>
      <c r="IDA44" s="222"/>
      <c r="IDB44" s="222"/>
      <c r="IDC44" s="222"/>
      <c r="IDD44" s="222"/>
      <c r="IDE44" s="222"/>
      <c r="IDF44" s="222"/>
      <c r="IDG44" s="222"/>
      <c r="IDH44" s="222"/>
      <c r="IDI44" s="222"/>
      <c r="IDJ44" s="222"/>
      <c r="IDK44" s="222"/>
      <c r="IDL44" s="222"/>
      <c r="IDM44" s="222"/>
      <c r="IDN44" s="222"/>
      <c r="IDO44" s="222"/>
      <c r="IDP44" s="222"/>
      <c r="IDQ44" s="222"/>
      <c r="IDR44" s="222"/>
      <c r="IDS44" s="222"/>
      <c r="IDT44" s="222"/>
      <c r="IDU44" s="222"/>
      <c r="IDV44" s="222"/>
      <c r="IDW44" s="222"/>
      <c r="IDX44" s="222"/>
      <c r="IDY44" s="222"/>
      <c r="IDZ44" s="222"/>
      <c r="IEA44" s="222"/>
      <c r="IEB44" s="222"/>
      <c r="IEC44" s="222"/>
      <c r="IED44" s="222"/>
      <c r="IEE44" s="222"/>
      <c r="IEF44" s="222"/>
      <c r="IEG44" s="222"/>
      <c r="IEH44" s="222"/>
      <c r="IEI44" s="222"/>
      <c r="IEJ44" s="222"/>
      <c r="IEK44" s="222"/>
      <c r="IEL44" s="222"/>
      <c r="IEM44" s="222"/>
      <c r="IEN44" s="222"/>
      <c r="IEO44" s="222"/>
      <c r="IEP44" s="222"/>
      <c r="IEQ44" s="222"/>
      <c r="IER44" s="222"/>
      <c r="IES44" s="222"/>
      <c r="IET44" s="222"/>
      <c r="IEU44" s="222"/>
      <c r="IEV44" s="222"/>
      <c r="IEW44" s="222"/>
      <c r="IEX44" s="222"/>
      <c r="IEY44" s="222"/>
      <c r="IEZ44" s="222"/>
      <c r="IFA44" s="222"/>
      <c r="IFB44" s="222"/>
      <c r="IFC44" s="222"/>
      <c r="IFD44" s="222"/>
      <c r="IFE44" s="222"/>
      <c r="IFF44" s="222"/>
      <c r="IFG44" s="222"/>
      <c r="IFH44" s="222"/>
      <c r="IFI44" s="222"/>
      <c r="IFJ44" s="222"/>
      <c r="IFK44" s="222"/>
      <c r="IFL44" s="222"/>
      <c r="IFM44" s="222"/>
      <c r="IFN44" s="222"/>
      <c r="IFO44" s="222"/>
      <c r="IFP44" s="222"/>
      <c r="IFQ44" s="222"/>
      <c r="IFR44" s="222"/>
      <c r="IFS44" s="222"/>
      <c r="IFT44" s="222"/>
      <c r="IFU44" s="222"/>
      <c r="IFV44" s="222"/>
      <c r="IFW44" s="222"/>
      <c r="IFX44" s="222"/>
      <c r="IFY44" s="222"/>
      <c r="IFZ44" s="222"/>
      <c r="IGA44" s="222"/>
      <c r="IGB44" s="222"/>
      <c r="IGC44" s="222"/>
      <c r="IGD44" s="222"/>
      <c r="IGE44" s="222"/>
      <c r="IGF44" s="222"/>
      <c r="IGG44" s="222"/>
      <c r="IGH44" s="222"/>
      <c r="IGI44" s="222"/>
      <c r="IGJ44" s="222"/>
      <c r="IGK44" s="222"/>
      <c r="IGL44" s="222"/>
      <c r="IGM44" s="222"/>
      <c r="IGN44" s="222"/>
      <c r="IGO44" s="222"/>
      <c r="IGP44" s="222"/>
      <c r="IGQ44" s="222"/>
      <c r="IGR44" s="222"/>
      <c r="IGS44" s="222"/>
      <c r="IGT44" s="222"/>
      <c r="IGU44" s="222"/>
      <c r="IGV44" s="222"/>
      <c r="IGW44" s="222"/>
      <c r="IGX44" s="222"/>
      <c r="IGY44" s="222"/>
      <c r="IGZ44" s="222"/>
      <c r="IHA44" s="222"/>
      <c r="IHB44" s="222"/>
      <c r="IHC44" s="222"/>
      <c r="IHD44" s="222"/>
      <c r="IHE44" s="222"/>
      <c r="IHF44" s="222"/>
      <c r="IHG44" s="222"/>
      <c r="IHH44" s="222"/>
      <c r="IHI44" s="222"/>
      <c r="IHJ44" s="222"/>
      <c r="IHK44" s="222"/>
      <c r="IHL44" s="222"/>
      <c r="IHM44" s="222"/>
      <c r="IHN44" s="222"/>
      <c r="IHO44" s="222"/>
      <c r="IHP44" s="222"/>
      <c r="IHQ44" s="222"/>
      <c r="IHR44" s="222"/>
      <c r="IHS44" s="222"/>
      <c r="IHT44" s="222"/>
      <c r="IHU44" s="222"/>
      <c r="IHV44" s="222"/>
      <c r="IHW44" s="222"/>
      <c r="IHX44" s="222"/>
      <c r="IHY44" s="222"/>
      <c r="IHZ44" s="222"/>
      <c r="IIA44" s="222"/>
      <c r="IIB44" s="222"/>
      <c r="IIC44" s="222"/>
      <c r="IID44" s="222"/>
      <c r="IIE44" s="222"/>
      <c r="IIF44" s="222"/>
      <c r="IIG44" s="222"/>
      <c r="IIH44" s="222"/>
      <c r="III44" s="222"/>
      <c r="IIJ44" s="222"/>
      <c r="IIK44" s="222"/>
      <c r="IIL44" s="222"/>
      <c r="IIM44" s="222"/>
      <c r="IIN44" s="222"/>
      <c r="IIO44" s="222"/>
      <c r="IIP44" s="222"/>
      <c r="IIQ44" s="222"/>
      <c r="IIR44" s="222"/>
      <c r="IIS44" s="222"/>
      <c r="IIT44" s="222"/>
      <c r="IIU44" s="222"/>
      <c r="IIV44" s="222"/>
      <c r="IIW44" s="222"/>
      <c r="IIX44" s="222"/>
      <c r="IIY44" s="222"/>
      <c r="IIZ44" s="222"/>
      <c r="IJA44" s="222"/>
      <c r="IJB44" s="222"/>
      <c r="IJC44" s="222"/>
      <c r="IJD44" s="222"/>
      <c r="IJE44" s="222"/>
      <c r="IJF44" s="222"/>
      <c r="IJG44" s="222"/>
      <c r="IJH44" s="222"/>
      <c r="IJI44" s="222"/>
      <c r="IJJ44" s="222"/>
      <c r="IJK44" s="222"/>
      <c r="IJL44" s="222"/>
      <c r="IJM44" s="222"/>
      <c r="IJN44" s="222"/>
      <c r="IJO44" s="222"/>
      <c r="IJP44" s="222"/>
      <c r="IJQ44" s="222"/>
      <c r="IJR44" s="222"/>
      <c r="IJS44" s="222"/>
      <c r="IJT44" s="222"/>
      <c r="IJU44" s="222"/>
      <c r="IJV44" s="222"/>
      <c r="IJW44" s="222"/>
      <c r="IJX44" s="222"/>
      <c r="IJY44" s="222"/>
      <c r="IJZ44" s="222"/>
      <c r="IKA44" s="222"/>
      <c r="IKB44" s="222"/>
      <c r="IKC44" s="222"/>
      <c r="IKD44" s="222"/>
      <c r="IKE44" s="222"/>
      <c r="IKF44" s="222"/>
      <c r="IKG44" s="222"/>
      <c r="IKH44" s="222"/>
      <c r="IKI44" s="222"/>
      <c r="IKJ44" s="222"/>
      <c r="IKK44" s="222"/>
      <c r="IKL44" s="222"/>
      <c r="IKM44" s="222"/>
      <c r="IKN44" s="222"/>
      <c r="IKO44" s="222"/>
      <c r="IKP44" s="222"/>
      <c r="IKQ44" s="222"/>
      <c r="IKR44" s="222"/>
      <c r="IKS44" s="222"/>
      <c r="IKT44" s="222"/>
      <c r="IKU44" s="222"/>
      <c r="IKV44" s="222"/>
      <c r="IKW44" s="222"/>
      <c r="IKX44" s="222"/>
      <c r="IKY44" s="222"/>
      <c r="IKZ44" s="222"/>
      <c r="ILA44" s="222"/>
      <c r="ILB44" s="222"/>
      <c r="ILC44" s="222"/>
      <c r="ILD44" s="222"/>
      <c r="ILE44" s="222"/>
      <c r="ILF44" s="222"/>
      <c r="ILG44" s="222"/>
      <c r="ILH44" s="222"/>
      <c r="ILI44" s="222"/>
      <c r="ILJ44" s="222"/>
      <c r="ILK44" s="222"/>
      <c r="ILL44" s="222"/>
      <c r="ILM44" s="222"/>
      <c r="ILN44" s="222"/>
      <c r="ILO44" s="222"/>
      <c r="ILP44" s="222"/>
      <c r="ILQ44" s="222"/>
      <c r="ILR44" s="222"/>
      <c r="ILS44" s="222"/>
      <c r="ILT44" s="222"/>
      <c r="ILU44" s="222"/>
      <c r="ILV44" s="222"/>
      <c r="ILW44" s="222"/>
      <c r="ILX44" s="222"/>
      <c r="ILY44" s="222"/>
      <c r="ILZ44" s="222"/>
      <c r="IMA44" s="222"/>
      <c r="IMB44" s="222"/>
      <c r="IMC44" s="222"/>
      <c r="IMD44" s="222"/>
      <c r="IME44" s="222"/>
      <c r="IMF44" s="222"/>
      <c r="IMG44" s="222"/>
      <c r="IMH44" s="222"/>
      <c r="IMI44" s="222"/>
      <c r="IMJ44" s="222"/>
      <c r="IMK44" s="222"/>
      <c r="IML44" s="222"/>
      <c r="IMM44" s="222"/>
      <c r="IMN44" s="222"/>
      <c r="IMO44" s="222"/>
      <c r="IMP44" s="222"/>
      <c r="IMQ44" s="222"/>
      <c r="IMR44" s="222"/>
      <c r="IMS44" s="222"/>
      <c r="IMT44" s="222"/>
      <c r="IMU44" s="222"/>
      <c r="IMV44" s="222"/>
      <c r="IMW44" s="222"/>
      <c r="IMX44" s="222"/>
      <c r="IMY44" s="222"/>
      <c r="IMZ44" s="222"/>
      <c r="INA44" s="222"/>
      <c r="INB44" s="222"/>
      <c r="INC44" s="222"/>
      <c r="IND44" s="222"/>
      <c r="INE44" s="222"/>
      <c r="INF44" s="222"/>
      <c r="ING44" s="222"/>
      <c r="INH44" s="222"/>
      <c r="INI44" s="222"/>
      <c r="INJ44" s="222"/>
      <c r="INK44" s="222"/>
      <c r="INL44" s="222"/>
      <c r="INM44" s="222"/>
      <c r="INN44" s="222"/>
      <c r="INO44" s="222"/>
      <c r="INP44" s="222"/>
      <c r="INQ44" s="222"/>
      <c r="INR44" s="222"/>
      <c r="INS44" s="222"/>
      <c r="INT44" s="222"/>
      <c r="INU44" s="222"/>
      <c r="INV44" s="222"/>
      <c r="INW44" s="222"/>
      <c r="INX44" s="222"/>
      <c r="INY44" s="222"/>
      <c r="INZ44" s="222"/>
      <c r="IOA44" s="222"/>
      <c r="IOB44" s="222"/>
      <c r="IOC44" s="222"/>
      <c r="IOD44" s="222"/>
      <c r="IOE44" s="222"/>
      <c r="IOF44" s="222"/>
      <c r="IOG44" s="222"/>
      <c r="IOH44" s="222"/>
      <c r="IOI44" s="222"/>
      <c r="IOJ44" s="222"/>
      <c r="IOK44" s="222"/>
      <c r="IOL44" s="222"/>
      <c r="IOM44" s="222"/>
      <c r="ION44" s="222"/>
      <c r="IOO44" s="222"/>
      <c r="IOP44" s="222"/>
      <c r="IOQ44" s="222"/>
      <c r="IOR44" s="222"/>
      <c r="IOS44" s="222"/>
      <c r="IOT44" s="222"/>
      <c r="IOU44" s="222"/>
      <c r="IOV44" s="222"/>
      <c r="IOW44" s="222"/>
      <c r="IOX44" s="222"/>
      <c r="IOY44" s="222"/>
      <c r="IOZ44" s="222"/>
      <c r="IPA44" s="222"/>
      <c r="IPB44" s="222"/>
      <c r="IPC44" s="222"/>
      <c r="IPD44" s="222"/>
      <c r="IPE44" s="222"/>
      <c r="IPF44" s="222"/>
      <c r="IPG44" s="222"/>
      <c r="IPH44" s="222"/>
      <c r="IPI44" s="222"/>
      <c r="IPJ44" s="222"/>
      <c r="IPK44" s="222"/>
      <c r="IPL44" s="222"/>
      <c r="IPM44" s="222"/>
      <c r="IPN44" s="222"/>
      <c r="IPO44" s="222"/>
      <c r="IPP44" s="222"/>
      <c r="IPQ44" s="222"/>
      <c r="IPR44" s="222"/>
      <c r="IPS44" s="222"/>
      <c r="IPT44" s="222"/>
      <c r="IPU44" s="222"/>
      <c r="IPV44" s="222"/>
      <c r="IPW44" s="222"/>
      <c r="IPX44" s="222"/>
      <c r="IPY44" s="222"/>
      <c r="IPZ44" s="222"/>
      <c r="IQA44" s="222"/>
      <c r="IQB44" s="222"/>
      <c r="IQC44" s="222"/>
      <c r="IQD44" s="222"/>
      <c r="IQE44" s="222"/>
      <c r="IQF44" s="222"/>
      <c r="IQG44" s="222"/>
      <c r="IQH44" s="222"/>
      <c r="IQI44" s="222"/>
      <c r="IQJ44" s="222"/>
      <c r="IQK44" s="222"/>
      <c r="IQL44" s="222"/>
      <c r="IQM44" s="222"/>
      <c r="IQN44" s="222"/>
      <c r="IQO44" s="222"/>
      <c r="IQP44" s="222"/>
      <c r="IQQ44" s="222"/>
      <c r="IQR44" s="222"/>
      <c r="IQS44" s="222"/>
      <c r="IQT44" s="222"/>
      <c r="IQU44" s="222"/>
      <c r="IQV44" s="222"/>
      <c r="IQW44" s="222"/>
      <c r="IQX44" s="222"/>
      <c r="IQY44" s="222"/>
      <c r="IQZ44" s="222"/>
      <c r="IRA44" s="222"/>
      <c r="IRB44" s="222"/>
      <c r="IRC44" s="222"/>
      <c r="IRD44" s="222"/>
      <c r="IRE44" s="222"/>
      <c r="IRF44" s="222"/>
      <c r="IRG44" s="222"/>
      <c r="IRH44" s="222"/>
      <c r="IRI44" s="222"/>
      <c r="IRJ44" s="222"/>
      <c r="IRK44" s="222"/>
      <c r="IRL44" s="222"/>
      <c r="IRM44" s="222"/>
      <c r="IRN44" s="222"/>
      <c r="IRO44" s="222"/>
      <c r="IRP44" s="222"/>
      <c r="IRQ44" s="222"/>
      <c r="IRR44" s="222"/>
      <c r="IRS44" s="222"/>
      <c r="IRT44" s="222"/>
      <c r="IRU44" s="222"/>
      <c r="IRV44" s="222"/>
      <c r="IRW44" s="222"/>
      <c r="IRX44" s="222"/>
      <c r="IRY44" s="222"/>
      <c r="IRZ44" s="222"/>
      <c r="ISA44" s="222"/>
      <c r="ISB44" s="222"/>
      <c r="ISC44" s="222"/>
      <c r="ISD44" s="222"/>
      <c r="ISE44" s="222"/>
      <c r="ISF44" s="222"/>
      <c r="ISG44" s="222"/>
      <c r="ISH44" s="222"/>
      <c r="ISI44" s="222"/>
      <c r="ISJ44" s="222"/>
      <c r="ISK44" s="222"/>
      <c r="ISL44" s="222"/>
      <c r="ISM44" s="222"/>
      <c r="ISN44" s="222"/>
      <c r="ISO44" s="222"/>
      <c r="ISP44" s="222"/>
      <c r="ISQ44" s="222"/>
      <c r="ISR44" s="222"/>
      <c r="ISS44" s="222"/>
      <c r="IST44" s="222"/>
      <c r="ISU44" s="222"/>
      <c r="ISV44" s="222"/>
      <c r="ISW44" s="222"/>
      <c r="ISX44" s="222"/>
      <c r="ISY44" s="222"/>
      <c r="ISZ44" s="222"/>
      <c r="ITA44" s="222"/>
      <c r="ITB44" s="222"/>
      <c r="ITC44" s="222"/>
      <c r="ITD44" s="222"/>
      <c r="ITE44" s="222"/>
      <c r="ITF44" s="222"/>
      <c r="ITG44" s="222"/>
      <c r="ITH44" s="222"/>
      <c r="ITI44" s="222"/>
      <c r="ITJ44" s="222"/>
      <c r="ITK44" s="222"/>
      <c r="ITL44" s="222"/>
      <c r="ITM44" s="222"/>
      <c r="ITN44" s="222"/>
      <c r="ITO44" s="222"/>
      <c r="ITP44" s="222"/>
      <c r="ITQ44" s="222"/>
      <c r="ITR44" s="222"/>
      <c r="ITS44" s="222"/>
      <c r="ITT44" s="222"/>
      <c r="ITU44" s="222"/>
      <c r="ITV44" s="222"/>
      <c r="ITW44" s="222"/>
      <c r="ITX44" s="222"/>
      <c r="ITY44" s="222"/>
      <c r="ITZ44" s="222"/>
      <c r="IUA44" s="222"/>
      <c r="IUB44" s="222"/>
      <c r="IUC44" s="222"/>
      <c r="IUD44" s="222"/>
      <c r="IUE44" s="222"/>
      <c r="IUF44" s="222"/>
      <c r="IUG44" s="222"/>
      <c r="IUH44" s="222"/>
      <c r="IUI44" s="222"/>
      <c r="IUJ44" s="222"/>
      <c r="IUK44" s="222"/>
      <c r="IUL44" s="222"/>
      <c r="IUM44" s="222"/>
      <c r="IUN44" s="222"/>
      <c r="IUO44" s="222"/>
      <c r="IUP44" s="222"/>
      <c r="IUQ44" s="222"/>
      <c r="IUR44" s="222"/>
      <c r="IUS44" s="222"/>
      <c r="IUT44" s="222"/>
      <c r="IUU44" s="222"/>
      <c r="IUV44" s="222"/>
      <c r="IUW44" s="222"/>
      <c r="IUX44" s="222"/>
      <c r="IUY44" s="222"/>
      <c r="IUZ44" s="222"/>
      <c r="IVA44" s="222"/>
      <c r="IVB44" s="222"/>
      <c r="IVC44" s="222"/>
      <c r="IVD44" s="222"/>
      <c r="IVE44" s="222"/>
      <c r="IVF44" s="222"/>
      <c r="IVG44" s="222"/>
      <c r="IVH44" s="222"/>
      <c r="IVI44" s="222"/>
      <c r="IVJ44" s="222"/>
      <c r="IVK44" s="222"/>
      <c r="IVL44" s="222"/>
      <c r="IVM44" s="222"/>
      <c r="IVN44" s="222"/>
      <c r="IVO44" s="222"/>
      <c r="IVP44" s="222"/>
      <c r="IVQ44" s="222"/>
      <c r="IVR44" s="222"/>
      <c r="IVS44" s="222"/>
      <c r="IVT44" s="222"/>
      <c r="IVU44" s="222"/>
      <c r="IVV44" s="222"/>
      <c r="IVW44" s="222"/>
      <c r="IVX44" s="222"/>
      <c r="IVY44" s="222"/>
      <c r="IVZ44" s="222"/>
      <c r="IWA44" s="222"/>
      <c r="IWB44" s="222"/>
      <c r="IWC44" s="222"/>
      <c r="IWD44" s="222"/>
      <c r="IWE44" s="222"/>
      <c r="IWF44" s="222"/>
      <c r="IWG44" s="222"/>
      <c r="IWH44" s="222"/>
      <c r="IWI44" s="222"/>
      <c r="IWJ44" s="222"/>
      <c r="IWK44" s="222"/>
      <c r="IWL44" s="222"/>
      <c r="IWM44" s="222"/>
      <c r="IWN44" s="222"/>
      <c r="IWO44" s="222"/>
      <c r="IWP44" s="222"/>
      <c r="IWQ44" s="222"/>
      <c r="IWR44" s="222"/>
      <c r="IWS44" s="222"/>
      <c r="IWT44" s="222"/>
      <c r="IWU44" s="222"/>
      <c r="IWV44" s="222"/>
      <c r="IWW44" s="222"/>
      <c r="IWX44" s="222"/>
      <c r="IWY44" s="222"/>
      <c r="IWZ44" s="222"/>
      <c r="IXA44" s="222"/>
      <c r="IXB44" s="222"/>
      <c r="IXC44" s="222"/>
      <c r="IXD44" s="222"/>
      <c r="IXE44" s="222"/>
      <c r="IXF44" s="222"/>
      <c r="IXG44" s="222"/>
      <c r="IXH44" s="222"/>
      <c r="IXI44" s="222"/>
      <c r="IXJ44" s="222"/>
      <c r="IXK44" s="222"/>
      <c r="IXL44" s="222"/>
      <c r="IXM44" s="222"/>
      <c r="IXN44" s="222"/>
      <c r="IXO44" s="222"/>
      <c r="IXP44" s="222"/>
      <c r="IXQ44" s="222"/>
      <c r="IXR44" s="222"/>
      <c r="IXS44" s="222"/>
      <c r="IXT44" s="222"/>
      <c r="IXU44" s="222"/>
      <c r="IXV44" s="222"/>
      <c r="IXW44" s="222"/>
      <c r="IXX44" s="222"/>
      <c r="IXY44" s="222"/>
      <c r="IXZ44" s="222"/>
      <c r="IYA44" s="222"/>
      <c r="IYB44" s="222"/>
      <c r="IYC44" s="222"/>
      <c r="IYD44" s="222"/>
      <c r="IYE44" s="222"/>
      <c r="IYF44" s="222"/>
      <c r="IYG44" s="222"/>
      <c r="IYH44" s="222"/>
      <c r="IYI44" s="222"/>
      <c r="IYJ44" s="222"/>
      <c r="IYK44" s="222"/>
      <c r="IYL44" s="222"/>
      <c r="IYM44" s="222"/>
      <c r="IYN44" s="222"/>
      <c r="IYO44" s="222"/>
      <c r="IYP44" s="222"/>
      <c r="IYQ44" s="222"/>
      <c r="IYR44" s="222"/>
      <c r="IYS44" s="222"/>
      <c r="IYT44" s="222"/>
      <c r="IYU44" s="222"/>
      <c r="IYV44" s="222"/>
      <c r="IYW44" s="222"/>
      <c r="IYX44" s="222"/>
      <c r="IYY44" s="222"/>
      <c r="IYZ44" s="222"/>
      <c r="IZA44" s="222"/>
      <c r="IZB44" s="222"/>
      <c r="IZC44" s="222"/>
      <c r="IZD44" s="222"/>
      <c r="IZE44" s="222"/>
      <c r="IZF44" s="222"/>
      <c r="IZG44" s="222"/>
      <c r="IZH44" s="222"/>
      <c r="IZI44" s="222"/>
      <c r="IZJ44" s="222"/>
      <c r="IZK44" s="222"/>
      <c r="IZL44" s="222"/>
      <c r="IZM44" s="222"/>
      <c r="IZN44" s="222"/>
      <c r="IZO44" s="222"/>
      <c r="IZP44" s="222"/>
      <c r="IZQ44" s="222"/>
      <c r="IZR44" s="222"/>
      <c r="IZS44" s="222"/>
      <c r="IZT44" s="222"/>
      <c r="IZU44" s="222"/>
      <c r="IZV44" s="222"/>
      <c r="IZW44" s="222"/>
      <c r="IZX44" s="222"/>
      <c r="IZY44" s="222"/>
      <c r="IZZ44" s="222"/>
      <c r="JAA44" s="222"/>
      <c r="JAB44" s="222"/>
      <c r="JAC44" s="222"/>
      <c r="JAD44" s="222"/>
      <c r="JAE44" s="222"/>
      <c r="JAF44" s="222"/>
      <c r="JAG44" s="222"/>
      <c r="JAH44" s="222"/>
      <c r="JAI44" s="222"/>
      <c r="JAJ44" s="222"/>
      <c r="JAK44" s="222"/>
      <c r="JAL44" s="222"/>
      <c r="JAM44" s="222"/>
      <c r="JAN44" s="222"/>
      <c r="JAO44" s="222"/>
      <c r="JAP44" s="222"/>
      <c r="JAQ44" s="222"/>
      <c r="JAR44" s="222"/>
      <c r="JAS44" s="222"/>
      <c r="JAT44" s="222"/>
      <c r="JAU44" s="222"/>
      <c r="JAV44" s="222"/>
      <c r="JAW44" s="222"/>
      <c r="JAX44" s="222"/>
      <c r="JAY44" s="222"/>
      <c r="JAZ44" s="222"/>
      <c r="JBA44" s="222"/>
      <c r="JBB44" s="222"/>
      <c r="JBC44" s="222"/>
      <c r="JBD44" s="222"/>
      <c r="JBE44" s="222"/>
      <c r="JBF44" s="222"/>
      <c r="JBG44" s="222"/>
      <c r="JBH44" s="222"/>
      <c r="JBI44" s="222"/>
      <c r="JBJ44" s="222"/>
      <c r="JBK44" s="222"/>
      <c r="JBL44" s="222"/>
      <c r="JBM44" s="222"/>
      <c r="JBN44" s="222"/>
      <c r="JBO44" s="222"/>
      <c r="JBP44" s="222"/>
      <c r="JBQ44" s="222"/>
      <c r="JBR44" s="222"/>
      <c r="JBS44" s="222"/>
      <c r="JBT44" s="222"/>
      <c r="JBU44" s="222"/>
      <c r="JBV44" s="222"/>
      <c r="JBW44" s="222"/>
      <c r="JBX44" s="222"/>
      <c r="JBY44" s="222"/>
      <c r="JBZ44" s="222"/>
      <c r="JCA44" s="222"/>
      <c r="JCB44" s="222"/>
      <c r="JCC44" s="222"/>
      <c r="JCD44" s="222"/>
      <c r="JCE44" s="222"/>
      <c r="JCF44" s="222"/>
      <c r="JCG44" s="222"/>
      <c r="JCH44" s="222"/>
      <c r="JCI44" s="222"/>
      <c r="JCJ44" s="222"/>
      <c r="JCK44" s="222"/>
      <c r="JCL44" s="222"/>
      <c r="JCM44" s="222"/>
      <c r="JCN44" s="222"/>
      <c r="JCO44" s="222"/>
      <c r="JCP44" s="222"/>
      <c r="JCQ44" s="222"/>
      <c r="JCR44" s="222"/>
      <c r="JCS44" s="222"/>
      <c r="JCT44" s="222"/>
      <c r="JCU44" s="222"/>
      <c r="JCV44" s="222"/>
      <c r="JCW44" s="222"/>
      <c r="JCX44" s="222"/>
      <c r="JCY44" s="222"/>
      <c r="JCZ44" s="222"/>
      <c r="JDA44" s="222"/>
      <c r="JDB44" s="222"/>
      <c r="JDC44" s="222"/>
      <c r="JDD44" s="222"/>
      <c r="JDE44" s="222"/>
      <c r="JDF44" s="222"/>
      <c r="JDG44" s="222"/>
      <c r="JDH44" s="222"/>
      <c r="JDI44" s="222"/>
      <c r="JDJ44" s="222"/>
      <c r="JDK44" s="222"/>
      <c r="JDL44" s="222"/>
      <c r="JDM44" s="222"/>
      <c r="JDN44" s="222"/>
      <c r="JDO44" s="222"/>
      <c r="JDP44" s="222"/>
      <c r="JDQ44" s="222"/>
      <c r="JDR44" s="222"/>
      <c r="JDS44" s="222"/>
      <c r="JDT44" s="222"/>
      <c r="JDU44" s="222"/>
      <c r="JDV44" s="222"/>
      <c r="JDW44" s="222"/>
      <c r="JDX44" s="222"/>
      <c r="JDY44" s="222"/>
      <c r="JDZ44" s="222"/>
      <c r="JEA44" s="222"/>
      <c r="JEB44" s="222"/>
      <c r="JEC44" s="222"/>
      <c r="JED44" s="222"/>
      <c r="JEE44" s="222"/>
      <c r="JEF44" s="222"/>
      <c r="JEG44" s="222"/>
      <c r="JEH44" s="222"/>
      <c r="JEI44" s="222"/>
      <c r="JEJ44" s="222"/>
      <c r="JEK44" s="222"/>
      <c r="JEL44" s="222"/>
      <c r="JEM44" s="222"/>
      <c r="JEN44" s="222"/>
      <c r="JEO44" s="222"/>
      <c r="JEP44" s="222"/>
      <c r="JEQ44" s="222"/>
      <c r="JER44" s="222"/>
      <c r="JES44" s="222"/>
      <c r="JET44" s="222"/>
      <c r="JEU44" s="222"/>
      <c r="JEV44" s="222"/>
      <c r="JEW44" s="222"/>
      <c r="JEX44" s="222"/>
      <c r="JEY44" s="222"/>
      <c r="JEZ44" s="222"/>
      <c r="JFA44" s="222"/>
      <c r="JFB44" s="222"/>
      <c r="JFC44" s="222"/>
      <c r="JFD44" s="222"/>
      <c r="JFE44" s="222"/>
      <c r="JFF44" s="222"/>
      <c r="JFG44" s="222"/>
      <c r="JFH44" s="222"/>
      <c r="JFI44" s="222"/>
      <c r="JFJ44" s="222"/>
      <c r="JFK44" s="222"/>
      <c r="JFL44" s="222"/>
      <c r="JFM44" s="222"/>
      <c r="JFN44" s="222"/>
      <c r="JFO44" s="222"/>
      <c r="JFP44" s="222"/>
      <c r="JFQ44" s="222"/>
      <c r="JFR44" s="222"/>
      <c r="JFS44" s="222"/>
      <c r="JFT44" s="222"/>
      <c r="JFU44" s="222"/>
      <c r="JFV44" s="222"/>
      <c r="JFW44" s="222"/>
      <c r="JFX44" s="222"/>
      <c r="JFY44" s="222"/>
      <c r="JFZ44" s="222"/>
      <c r="JGA44" s="222"/>
      <c r="JGB44" s="222"/>
      <c r="JGC44" s="222"/>
      <c r="JGD44" s="222"/>
      <c r="JGE44" s="222"/>
      <c r="JGF44" s="222"/>
      <c r="JGG44" s="222"/>
      <c r="JGH44" s="222"/>
      <c r="JGI44" s="222"/>
      <c r="JGJ44" s="222"/>
      <c r="JGK44" s="222"/>
      <c r="JGL44" s="222"/>
      <c r="JGM44" s="222"/>
      <c r="JGN44" s="222"/>
      <c r="JGO44" s="222"/>
      <c r="JGP44" s="222"/>
      <c r="JGQ44" s="222"/>
      <c r="JGR44" s="222"/>
      <c r="JGS44" s="222"/>
      <c r="JGT44" s="222"/>
      <c r="JGU44" s="222"/>
      <c r="JGV44" s="222"/>
      <c r="JGW44" s="222"/>
      <c r="JGX44" s="222"/>
      <c r="JGY44" s="222"/>
      <c r="JGZ44" s="222"/>
      <c r="JHA44" s="222"/>
      <c r="JHB44" s="222"/>
      <c r="JHC44" s="222"/>
      <c r="JHD44" s="222"/>
      <c r="JHE44" s="222"/>
      <c r="JHF44" s="222"/>
      <c r="JHG44" s="222"/>
      <c r="JHH44" s="222"/>
      <c r="JHI44" s="222"/>
      <c r="JHJ44" s="222"/>
      <c r="JHK44" s="222"/>
      <c r="JHL44" s="222"/>
      <c r="JHM44" s="222"/>
      <c r="JHN44" s="222"/>
      <c r="JHO44" s="222"/>
      <c r="JHP44" s="222"/>
      <c r="JHQ44" s="222"/>
      <c r="JHR44" s="222"/>
      <c r="JHS44" s="222"/>
      <c r="JHT44" s="222"/>
      <c r="JHU44" s="222"/>
      <c r="JHV44" s="222"/>
      <c r="JHW44" s="222"/>
      <c r="JHX44" s="222"/>
      <c r="JHY44" s="222"/>
      <c r="JHZ44" s="222"/>
      <c r="JIA44" s="222"/>
      <c r="JIB44" s="222"/>
      <c r="JIC44" s="222"/>
      <c r="JID44" s="222"/>
      <c r="JIE44" s="222"/>
      <c r="JIF44" s="222"/>
      <c r="JIG44" s="222"/>
      <c r="JIH44" s="222"/>
      <c r="JII44" s="222"/>
      <c r="JIJ44" s="222"/>
      <c r="JIK44" s="222"/>
      <c r="JIL44" s="222"/>
      <c r="JIM44" s="222"/>
      <c r="JIN44" s="222"/>
      <c r="JIO44" s="222"/>
      <c r="JIP44" s="222"/>
      <c r="JIQ44" s="222"/>
      <c r="JIR44" s="222"/>
      <c r="JIS44" s="222"/>
      <c r="JIT44" s="222"/>
      <c r="JIU44" s="222"/>
      <c r="JIV44" s="222"/>
      <c r="JIW44" s="222"/>
      <c r="JIX44" s="222"/>
      <c r="JIY44" s="222"/>
      <c r="JIZ44" s="222"/>
      <c r="JJA44" s="222"/>
      <c r="JJB44" s="222"/>
      <c r="JJC44" s="222"/>
      <c r="JJD44" s="222"/>
      <c r="JJE44" s="222"/>
      <c r="JJF44" s="222"/>
      <c r="JJG44" s="222"/>
      <c r="JJH44" s="222"/>
      <c r="JJI44" s="222"/>
      <c r="JJJ44" s="222"/>
      <c r="JJK44" s="222"/>
      <c r="JJL44" s="222"/>
      <c r="JJM44" s="222"/>
      <c r="JJN44" s="222"/>
      <c r="JJO44" s="222"/>
      <c r="JJP44" s="222"/>
      <c r="JJQ44" s="222"/>
      <c r="JJR44" s="222"/>
      <c r="JJS44" s="222"/>
      <c r="JJT44" s="222"/>
      <c r="JJU44" s="222"/>
      <c r="JJV44" s="222"/>
      <c r="JJW44" s="222"/>
      <c r="JJX44" s="222"/>
      <c r="JJY44" s="222"/>
      <c r="JJZ44" s="222"/>
      <c r="JKA44" s="222"/>
      <c r="JKB44" s="222"/>
      <c r="JKC44" s="222"/>
      <c r="JKD44" s="222"/>
      <c r="JKE44" s="222"/>
      <c r="JKF44" s="222"/>
      <c r="JKG44" s="222"/>
      <c r="JKH44" s="222"/>
      <c r="JKI44" s="222"/>
      <c r="JKJ44" s="222"/>
      <c r="JKK44" s="222"/>
      <c r="JKL44" s="222"/>
      <c r="JKM44" s="222"/>
      <c r="JKN44" s="222"/>
      <c r="JKO44" s="222"/>
      <c r="JKP44" s="222"/>
      <c r="JKQ44" s="222"/>
      <c r="JKR44" s="222"/>
      <c r="JKS44" s="222"/>
      <c r="JKT44" s="222"/>
      <c r="JKU44" s="222"/>
      <c r="JKV44" s="222"/>
      <c r="JKW44" s="222"/>
      <c r="JKX44" s="222"/>
      <c r="JKY44" s="222"/>
      <c r="JKZ44" s="222"/>
      <c r="JLA44" s="222"/>
      <c r="JLB44" s="222"/>
      <c r="JLC44" s="222"/>
      <c r="JLD44" s="222"/>
      <c r="JLE44" s="222"/>
      <c r="JLF44" s="222"/>
      <c r="JLG44" s="222"/>
      <c r="JLH44" s="222"/>
      <c r="JLI44" s="222"/>
      <c r="JLJ44" s="222"/>
      <c r="JLK44" s="222"/>
      <c r="JLL44" s="222"/>
      <c r="JLM44" s="222"/>
      <c r="JLN44" s="222"/>
      <c r="JLO44" s="222"/>
      <c r="JLP44" s="222"/>
      <c r="JLQ44" s="222"/>
      <c r="JLR44" s="222"/>
      <c r="JLS44" s="222"/>
      <c r="JLT44" s="222"/>
      <c r="JLU44" s="222"/>
      <c r="JLV44" s="222"/>
      <c r="JLW44" s="222"/>
      <c r="JLX44" s="222"/>
      <c r="JLY44" s="222"/>
      <c r="JLZ44" s="222"/>
      <c r="JMA44" s="222"/>
      <c r="JMB44" s="222"/>
      <c r="JMC44" s="222"/>
      <c r="JMD44" s="222"/>
      <c r="JME44" s="222"/>
      <c r="JMF44" s="222"/>
      <c r="JMG44" s="222"/>
      <c r="JMH44" s="222"/>
      <c r="JMI44" s="222"/>
      <c r="JMJ44" s="222"/>
      <c r="JMK44" s="222"/>
      <c r="JML44" s="222"/>
      <c r="JMM44" s="222"/>
      <c r="JMN44" s="222"/>
      <c r="JMO44" s="222"/>
      <c r="JMP44" s="222"/>
      <c r="JMQ44" s="222"/>
      <c r="JMR44" s="222"/>
      <c r="JMS44" s="222"/>
      <c r="JMT44" s="222"/>
      <c r="JMU44" s="222"/>
      <c r="JMV44" s="222"/>
      <c r="JMW44" s="222"/>
      <c r="JMX44" s="222"/>
      <c r="JMY44" s="222"/>
      <c r="JMZ44" s="222"/>
      <c r="JNA44" s="222"/>
      <c r="JNB44" s="222"/>
      <c r="JNC44" s="222"/>
      <c r="JND44" s="222"/>
      <c r="JNE44" s="222"/>
      <c r="JNF44" s="222"/>
      <c r="JNG44" s="222"/>
      <c r="JNH44" s="222"/>
      <c r="JNI44" s="222"/>
      <c r="JNJ44" s="222"/>
      <c r="JNK44" s="222"/>
      <c r="JNL44" s="222"/>
      <c r="JNM44" s="222"/>
      <c r="JNN44" s="222"/>
      <c r="JNO44" s="222"/>
      <c r="JNP44" s="222"/>
      <c r="JNQ44" s="222"/>
      <c r="JNR44" s="222"/>
      <c r="JNS44" s="222"/>
      <c r="JNT44" s="222"/>
      <c r="JNU44" s="222"/>
      <c r="JNV44" s="222"/>
      <c r="JNW44" s="222"/>
      <c r="JNX44" s="222"/>
      <c r="JNY44" s="222"/>
      <c r="JNZ44" s="222"/>
      <c r="JOA44" s="222"/>
      <c r="JOB44" s="222"/>
      <c r="JOC44" s="222"/>
      <c r="JOD44" s="222"/>
      <c r="JOE44" s="222"/>
      <c r="JOF44" s="222"/>
      <c r="JOG44" s="222"/>
      <c r="JOH44" s="222"/>
      <c r="JOI44" s="222"/>
      <c r="JOJ44" s="222"/>
      <c r="JOK44" s="222"/>
      <c r="JOL44" s="222"/>
      <c r="JOM44" s="222"/>
      <c r="JON44" s="222"/>
      <c r="JOO44" s="222"/>
      <c r="JOP44" s="222"/>
      <c r="JOQ44" s="222"/>
      <c r="JOR44" s="222"/>
      <c r="JOS44" s="222"/>
      <c r="JOT44" s="222"/>
      <c r="JOU44" s="222"/>
      <c r="JOV44" s="222"/>
      <c r="JOW44" s="222"/>
      <c r="JOX44" s="222"/>
      <c r="JOY44" s="222"/>
      <c r="JOZ44" s="222"/>
      <c r="JPA44" s="222"/>
      <c r="JPB44" s="222"/>
      <c r="JPC44" s="222"/>
      <c r="JPD44" s="222"/>
      <c r="JPE44" s="222"/>
      <c r="JPF44" s="222"/>
      <c r="JPG44" s="222"/>
      <c r="JPH44" s="222"/>
      <c r="JPI44" s="222"/>
      <c r="JPJ44" s="222"/>
      <c r="JPK44" s="222"/>
      <c r="JPL44" s="222"/>
      <c r="JPM44" s="222"/>
      <c r="JPN44" s="222"/>
      <c r="JPO44" s="222"/>
      <c r="JPP44" s="222"/>
      <c r="JPQ44" s="222"/>
      <c r="JPR44" s="222"/>
      <c r="JPS44" s="222"/>
      <c r="JPT44" s="222"/>
      <c r="JPU44" s="222"/>
      <c r="JPV44" s="222"/>
      <c r="JPW44" s="222"/>
      <c r="JPX44" s="222"/>
      <c r="JPY44" s="222"/>
      <c r="JPZ44" s="222"/>
      <c r="JQA44" s="222"/>
      <c r="JQB44" s="222"/>
      <c r="JQC44" s="222"/>
      <c r="JQD44" s="222"/>
      <c r="JQE44" s="222"/>
      <c r="JQF44" s="222"/>
      <c r="JQG44" s="222"/>
      <c r="JQH44" s="222"/>
      <c r="JQI44" s="222"/>
      <c r="JQJ44" s="222"/>
      <c r="JQK44" s="222"/>
      <c r="JQL44" s="222"/>
      <c r="JQM44" s="222"/>
      <c r="JQN44" s="222"/>
      <c r="JQO44" s="222"/>
      <c r="JQP44" s="222"/>
      <c r="JQQ44" s="222"/>
      <c r="JQR44" s="222"/>
      <c r="JQS44" s="222"/>
      <c r="JQT44" s="222"/>
      <c r="JQU44" s="222"/>
      <c r="JQV44" s="222"/>
      <c r="JQW44" s="222"/>
      <c r="JQX44" s="222"/>
      <c r="JQY44" s="222"/>
      <c r="JQZ44" s="222"/>
      <c r="JRA44" s="222"/>
      <c r="JRB44" s="222"/>
      <c r="JRC44" s="222"/>
      <c r="JRD44" s="222"/>
      <c r="JRE44" s="222"/>
      <c r="JRF44" s="222"/>
      <c r="JRG44" s="222"/>
      <c r="JRH44" s="222"/>
      <c r="JRI44" s="222"/>
      <c r="JRJ44" s="222"/>
      <c r="JRK44" s="222"/>
      <c r="JRL44" s="222"/>
      <c r="JRM44" s="222"/>
      <c r="JRN44" s="222"/>
      <c r="JRO44" s="222"/>
      <c r="JRP44" s="222"/>
      <c r="JRQ44" s="222"/>
      <c r="JRR44" s="222"/>
      <c r="JRS44" s="222"/>
      <c r="JRT44" s="222"/>
      <c r="JRU44" s="222"/>
      <c r="JRV44" s="222"/>
      <c r="JRW44" s="222"/>
      <c r="JRX44" s="222"/>
      <c r="JRY44" s="222"/>
      <c r="JRZ44" s="222"/>
      <c r="JSA44" s="222"/>
      <c r="JSB44" s="222"/>
      <c r="JSC44" s="222"/>
      <c r="JSD44" s="222"/>
      <c r="JSE44" s="222"/>
      <c r="JSF44" s="222"/>
      <c r="JSG44" s="222"/>
      <c r="JSH44" s="222"/>
      <c r="JSI44" s="222"/>
      <c r="JSJ44" s="222"/>
      <c r="JSK44" s="222"/>
      <c r="JSL44" s="222"/>
      <c r="JSM44" s="222"/>
      <c r="JSN44" s="222"/>
      <c r="JSO44" s="222"/>
      <c r="JSP44" s="222"/>
      <c r="JSQ44" s="222"/>
      <c r="JSR44" s="222"/>
      <c r="JSS44" s="222"/>
      <c r="JST44" s="222"/>
      <c r="JSU44" s="222"/>
      <c r="JSV44" s="222"/>
      <c r="JSW44" s="222"/>
      <c r="JSX44" s="222"/>
      <c r="JSY44" s="222"/>
      <c r="JSZ44" s="222"/>
      <c r="JTA44" s="222"/>
      <c r="JTB44" s="222"/>
      <c r="JTC44" s="222"/>
      <c r="JTD44" s="222"/>
      <c r="JTE44" s="222"/>
      <c r="JTF44" s="222"/>
      <c r="JTG44" s="222"/>
      <c r="JTH44" s="222"/>
      <c r="JTI44" s="222"/>
      <c r="JTJ44" s="222"/>
      <c r="JTK44" s="222"/>
      <c r="JTL44" s="222"/>
      <c r="JTM44" s="222"/>
      <c r="JTN44" s="222"/>
      <c r="JTO44" s="222"/>
      <c r="JTP44" s="222"/>
      <c r="JTQ44" s="222"/>
      <c r="JTR44" s="222"/>
      <c r="JTS44" s="222"/>
      <c r="JTT44" s="222"/>
      <c r="JTU44" s="222"/>
      <c r="JTV44" s="222"/>
      <c r="JTW44" s="222"/>
      <c r="JTX44" s="222"/>
      <c r="JTY44" s="222"/>
      <c r="JTZ44" s="222"/>
      <c r="JUA44" s="222"/>
      <c r="JUB44" s="222"/>
      <c r="JUC44" s="222"/>
      <c r="JUD44" s="222"/>
      <c r="JUE44" s="222"/>
      <c r="JUF44" s="222"/>
      <c r="JUG44" s="222"/>
      <c r="JUH44" s="222"/>
      <c r="JUI44" s="222"/>
      <c r="JUJ44" s="222"/>
      <c r="JUK44" s="222"/>
      <c r="JUL44" s="222"/>
      <c r="JUM44" s="222"/>
      <c r="JUN44" s="222"/>
      <c r="JUO44" s="222"/>
      <c r="JUP44" s="222"/>
      <c r="JUQ44" s="222"/>
      <c r="JUR44" s="222"/>
      <c r="JUS44" s="222"/>
      <c r="JUT44" s="222"/>
      <c r="JUU44" s="222"/>
      <c r="JUV44" s="222"/>
      <c r="JUW44" s="222"/>
      <c r="JUX44" s="222"/>
      <c r="JUY44" s="222"/>
      <c r="JUZ44" s="222"/>
      <c r="JVA44" s="222"/>
      <c r="JVB44" s="222"/>
      <c r="JVC44" s="222"/>
      <c r="JVD44" s="222"/>
      <c r="JVE44" s="222"/>
      <c r="JVF44" s="222"/>
      <c r="JVG44" s="222"/>
      <c r="JVH44" s="222"/>
      <c r="JVI44" s="222"/>
      <c r="JVJ44" s="222"/>
      <c r="JVK44" s="222"/>
      <c r="JVL44" s="222"/>
      <c r="JVM44" s="222"/>
      <c r="JVN44" s="222"/>
      <c r="JVO44" s="222"/>
      <c r="JVP44" s="222"/>
      <c r="JVQ44" s="222"/>
      <c r="JVR44" s="222"/>
      <c r="JVS44" s="222"/>
      <c r="JVT44" s="222"/>
      <c r="JVU44" s="222"/>
      <c r="JVV44" s="222"/>
      <c r="JVW44" s="222"/>
      <c r="JVX44" s="222"/>
      <c r="JVY44" s="222"/>
      <c r="JVZ44" s="222"/>
      <c r="JWA44" s="222"/>
      <c r="JWB44" s="222"/>
      <c r="JWC44" s="222"/>
      <c r="JWD44" s="222"/>
      <c r="JWE44" s="222"/>
      <c r="JWF44" s="222"/>
      <c r="JWG44" s="222"/>
      <c r="JWH44" s="222"/>
      <c r="JWI44" s="222"/>
      <c r="JWJ44" s="222"/>
      <c r="JWK44" s="222"/>
      <c r="JWL44" s="222"/>
      <c r="JWM44" s="222"/>
      <c r="JWN44" s="222"/>
      <c r="JWO44" s="222"/>
      <c r="JWP44" s="222"/>
      <c r="JWQ44" s="222"/>
      <c r="JWR44" s="222"/>
      <c r="JWS44" s="222"/>
      <c r="JWT44" s="222"/>
      <c r="JWU44" s="222"/>
      <c r="JWV44" s="222"/>
      <c r="JWW44" s="222"/>
      <c r="JWX44" s="222"/>
      <c r="JWY44" s="222"/>
      <c r="JWZ44" s="222"/>
      <c r="JXA44" s="222"/>
      <c r="JXB44" s="222"/>
      <c r="JXC44" s="222"/>
      <c r="JXD44" s="222"/>
      <c r="JXE44" s="222"/>
      <c r="JXF44" s="222"/>
      <c r="JXG44" s="222"/>
      <c r="JXH44" s="222"/>
      <c r="JXI44" s="222"/>
      <c r="JXJ44" s="222"/>
      <c r="JXK44" s="222"/>
      <c r="JXL44" s="222"/>
      <c r="JXM44" s="222"/>
      <c r="JXN44" s="222"/>
      <c r="JXO44" s="222"/>
      <c r="JXP44" s="222"/>
      <c r="JXQ44" s="222"/>
      <c r="JXR44" s="222"/>
      <c r="JXS44" s="222"/>
      <c r="JXT44" s="222"/>
      <c r="JXU44" s="222"/>
      <c r="JXV44" s="222"/>
      <c r="JXW44" s="222"/>
      <c r="JXX44" s="222"/>
      <c r="JXY44" s="222"/>
      <c r="JXZ44" s="222"/>
      <c r="JYA44" s="222"/>
      <c r="JYB44" s="222"/>
      <c r="JYC44" s="222"/>
      <c r="JYD44" s="222"/>
      <c r="JYE44" s="222"/>
      <c r="JYF44" s="222"/>
      <c r="JYG44" s="222"/>
      <c r="JYH44" s="222"/>
      <c r="JYI44" s="222"/>
      <c r="JYJ44" s="222"/>
      <c r="JYK44" s="222"/>
      <c r="JYL44" s="222"/>
      <c r="JYM44" s="222"/>
      <c r="JYN44" s="222"/>
      <c r="JYO44" s="222"/>
      <c r="JYP44" s="222"/>
      <c r="JYQ44" s="222"/>
      <c r="JYR44" s="222"/>
      <c r="JYS44" s="222"/>
      <c r="JYT44" s="222"/>
      <c r="JYU44" s="222"/>
      <c r="JYV44" s="222"/>
      <c r="JYW44" s="222"/>
      <c r="JYX44" s="222"/>
      <c r="JYY44" s="222"/>
      <c r="JYZ44" s="222"/>
      <c r="JZA44" s="222"/>
      <c r="JZB44" s="222"/>
      <c r="JZC44" s="222"/>
      <c r="JZD44" s="222"/>
      <c r="JZE44" s="222"/>
      <c r="JZF44" s="222"/>
      <c r="JZG44" s="222"/>
      <c r="JZH44" s="222"/>
      <c r="JZI44" s="222"/>
      <c r="JZJ44" s="222"/>
      <c r="JZK44" s="222"/>
      <c r="JZL44" s="222"/>
      <c r="JZM44" s="222"/>
      <c r="JZN44" s="222"/>
      <c r="JZO44" s="222"/>
      <c r="JZP44" s="222"/>
      <c r="JZQ44" s="222"/>
      <c r="JZR44" s="222"/>
      <c r="JZS44" s="222"/>
      <c r="JZT44" s="222"/>
      <c r="JZU44" s="222"/>
      <c r="JZV44" s="222"/>
      <c r="JZW44" s="222"/>
      <c r="JZX44" s="222"/>
      <c r="JZY44" s="222"/>
      <c r="JZZ44" s="222"/>
      <c r="KAA44" s="222"/>
      <c r="KAB44" s="222"/>
      <c r="KAC44" s="222"/>
      <c r="KAD44" s="222"/>
      <c r="KAE44" s="222"/>
      <c r="KAF44" s="222"/>
      <c r="KAG44" s="222"/>
      <c r="KAH44" s="222"/>
      <c r="KAI44" s="222"/>
      <c r="KAJ44" s="222"/>
      <c r="KAK44" s="222"/>
      <c r="KAL44" s="222"/>
      <c r="KAM44" s="222"/>
      <c r="KAN44" s="222"/>
      <c r="KAO44" s="222"/>
      <c r="KAP44" s="222"/>
      <c r="KAQ44" s="222"/>
      <c r="KAR44" s="222"/>
      <c r="KAS44" s="222"/>
      <c r="KAT44" s="222"/>
      <c r="KAU44" s="222"/>
      <c r="KAV44" s="222"/>
      <c r="KAW44" s="222"/>
      <c r="KAX44" s="222"/>
      <c r="KAY44" s="222"/>
      <c r="KAZ44" s="222"/>
      <c r="KBA44" s="222"/>
      <c r="KBB44" s="222"/>
      <c r="KBC44" s="222"/>
      <c r="KBD44" s="222"/>
      <c r="KBE44" s="222"/>
      <c r="KBF44" s="222"/>
      <c r="KBG44" s="222"/>
      <c r="KBH44" s="222"/>
      <c r="KBI44" s="222"/>
      <c r="KBJ44" s="222"/>
      <c r="KBK44" s="222"/>
      <c r="KBL44" s="222"/>
      <c r="KBM44" s="222"/>
      <c r="KBN44" s="222"/>
      <c r="KBO44" s="222"/>
      <c r="KBP44" s="222"/>
      <c r="KBQ44" s="222"/>
      <c r="KBR44" s="222"/>
      <c r="KBS44" s="222"/>
      <c r="KBT44" s="222"/>
      <c r="KBU44" s="222"/>
      <c r="KBV44" s="222"/>
      <c r="KBW44" s="222"/>
      <c r="KBX44" s="222"/>
      <c r="KBY44" s="222"/>
      <c r="KBZ44" s="222"/>
      <c r="KCA44" s="222"/>
      <c r="KCB44" s="222"/>
      <c r="KCC44" s="222"/>
      <c r="KCD44" s="222"/>
      <c r="KCE44" s="222"/>
      <c r="KCF44" s="222"/>
      <c r="KCG44" s="222"/>
      <c r="KCH44" s="222"/>
      <c r="KCI44" s="222"/>
      <c r="KCJ44" s="222"/>
      <c r="KCK44" s="222"/>
      <c r="KCL44" s="222"/>
      <c r="KCM44" s="222"/>
      <c r="KCN44" s="222"/>
      <c r="KCO44" s="222"/>
      <c r="KCP44" s="222"/>
      <c r="KCQ44" s="222"/>
      <c r="KCR44" s="222"/>
      <c r="KCS44" s="222"/>
      <c r="KCT44" s="222"/>
      <c r="KCU44" s="222"/>
      <c r="KCV44" s="222"/>
      <c r="KCW44" s="222"/>
      <c r="KCX44" s="222"/>
      <c r="KCY44" s="222"/>
      <c r="KCZ44" s="222"/>
      <c r="KDA44" s="222"/>
      <c r="KDB44" s="222"/>
      <c r="KDC44" s="222"/>
      <c r="KDD44" s="222"/>
      <c r="KDE44" s="222"/>
      <c r="KDF44" s="222"/>
      <c r="KDG44" s="222"/>
      <c r="KDH44" s="222"/>
      <c r="KDI44" s="222"/>
      <c r="KDJ44" s="222"/>
      <c r="KDK44" s="222"/>
      <c r="KDL44" s="222"/>
      <c r="KDM44" s="222"/>
      <c r="KDN44" s="222"/>
      <c r="KDO44" s="222"/>
      <c r="KDP44" s="222"/>
      <c r="KDQ44" s="222"/>
      <c r="KDR44" s="222"/>
      <c r="KDS44" s="222"/>
      <c r="KDT44" s="222"/>
      <c r="KDU44" s="222"/>
      <c r="KDV44" s="222"/>
      <c r="KDW44" s="222"/>
      <c r="KDX44" s="222"/>
      <c r="KDY44" s="222"/>
      <c r="KDZ44" s="222"/>
      <c r="KEA44" s="222"/>
      <c r="KEB44" s="222"/>
      <c r="KEC44" s="222"/>
      <c r="KED44" s="222"/>
      <c r="KEE44" s="222"/>
      <c r="KEF44" s="222"/>
      <c r="KEG44" s="222"/>
      <c r="KEH44" s="222"/>
      <c r="KEI44" s="222"/>
      <c r="KEJ44" s="222"/>
      <c r="KEK44" s="222"/>
      <c r="KEL44" s="222"/>
      <c r="KEM44" s="222"/>
      <c r="KEN44" s="222"/>
      <c r="KEO44" s="222"/>
      <c r="KEP44" s="222"/>
      <c r="KEQ44" s="222"/>
      <c r="KER44" s="222"/>
      <c r="KES44" s="222"/>
      <c r="KET44" s="222"/>
      <c r="KEU44" s="222"/>
      <c r="KEV44" s="222"/>
      <c r="KEW44" s="222"/>
      <c r="KEX44" s="222"/>
      <c r="KEY44" s="222"/>
      <c r="KEZ44" s="222"/>
      <c r="KFA44" s="222"/>
      <c r="KFB44" s="222"/>
      <c r="KFC44" s="222"/>
      <c r="KFD44" s="222"/>
      <c r="KFE44" s="222"/>
      <c r="KFF44" s="222"/>
      <c r="KFG44" s="222"/>
      <c r="KFH44" s="222"/>
      <c r="KFI44" s="222"/>
      <c r="KFJ44" s="222"/>
      <c r="KFK44" s="222"/>
      <c r="KFL44" s="222"/>
      <c r="KFM44" s="222"/>
      <c r="KFN44" s="222"/>
      <c r="KFO44" s="222"/>
      <c r="KFP44" s="222"/>
      <c r="KFQ44" s="222"/>
      <c r="KFR44" s="222"/>
      <c r="KFS44" s="222"/>
      <c r="KFT44" s="222"/>
      <c r="KFU44" s="222"/>
      <c r="KFV44" s="222"/>
      <c r="KFW44" s="222"/>
      <c r="KFX44" s="222"/>
      <c r="KFY44" s="222"/>
      <c r="KFZ44" s="222"/>
      <c r="KGA44" s="222"/>
      <c r="KGB44" s="222"/>
      <c r="KGC44" s="222"/>
      <c r="KGD44" s="222"/>
      <c r="KGE44" s="222"/>
      <c r="KGF44" s="222"/>
      <c r="KGG44" s="222"/>
      <c r="KGH44" s="222"/>
      <c r="KGI44" s="222"/>
      <c r="KGJ44" s="222"/>
      <c r="KGK44" s="222"/>
      <c r="KGL44" s="222"/>
      <c r="KGM44" s="222"/>
      <c r="KGN44" s="222"/>
      <c r="KGO44" s="222"/>
      <c r="KGP44" s="222"/>
      <c r="KGQ44" s="222"/>
      <c r="KGR44" s="222"/>
      <c r="KGS44" s="222"/>
      <c r="KGT44" s="222"/>
      <c r="KGU44" s="222"/>
      <c r="KGV44" s="222"/>
      <c r="KGW44" s="222"/>
      <c r="KGX44" s="222"/>
      <c r="KGY44" s="222"/>
      <c r="KGZ44" s="222"/>
      <c r="KHA44" s="222"/>
      <c r="KHB44" s="222"/>
      <c r="KHC44" s="222"/>
      <c r="KHD44" s="222"/>
      <c r="KHE44" s="222"/>
      <c r="KHF44" s="222"/>
      <c r="KHG44" s="222"/>
      <c r="KHH44" s="222"/>
      <c r="KHI44" s="222"/>
      <c r="KHJ44" s="222"/>
      <c r="KHK44" s="222"/>
      <c r="KHL44" s="222"/>
      <c r="KHM44" s="222"/>
      <c r="KHN44" s="222"/>
      <c r="KHO44" s="222"/>
      <c r="KHP44" s="222"/>
      <c r="KHQ44" s="222"/>
      <c r="KHR44" s="222"/>
      <c r="KHS44" s="222"/>
      <c r="KHT44" s="222"/>
      <c r="KHU44" s="222"/>
      <c r="KHV44" s="222"/>
      <c r="KHW44" s="222"/>
      <c r="KHX44" s="222"/>
      <c r="KHY44" s="222"/>
      <c r="KHZ44" s="222"/>
      <c r="KIA44" s="222"/>
      <c r="KIB44" s="222"/>
      <c r="KIC44" s="222"/>
      <c r="KID44" s="222"/>
      <c r="KIE44" s="222"/>
      <c r="KIF44" s="222"/>
      <c r="KIG44" s="222"/>
      <c r="KIH44" s="222"/>
      <c r="KII44" s="222"/>
      <c r="KIJ44" s="222"/>
      <c r="KIK44" s="222"/>
      <c r="KIL44" s="222"/>
      <c r="KIM44" s="222"/>
      <c r="KIN44" s="222"/>
      <c r="KIO44" s="222"/>
      <c r="KIP44" s="222"/>
      <c r="KIQ44" s="222"/>
      <c r="KIR44" s="222"/>
      <c r="KIS44" s="222"/>
      <c r="KIT44" s="222"/>
      <c r="KIU44" s="222"/>
      <c r="KIV44" s="222"/>
      <c r="KIW44" s="222"/>
      <c r="KIX44" s="222"/>
      <c r="KIY44" s="222"/>
      <c r="KIZ44" s="222"/>
      <c r="KJA44" s="222"/>
      <c r="KJB44" s="222"/>
      <c r="KJC44" s="222"/>
      <c r="KJD44" s="222"/>
      <c r="KJE44" s="222"/>
      <c r="KJF44" s="222"/>
      <c r="KJG44" s="222"/>
      <c r="KJH44" s="222"/>
      <c r="KJI44" s="222"/>
      <c r="KJJ44" s="222"/>
      <c r="KJK44" s="222"/>
      <c r="KJL44" s="222"/>
      <c r="KJM44" s="222"/>
      <c r="KJN44" s="222"/>
      <c r="KJO44" s="222"/>
      <c r="KJP44" s="222"/>
      <c r="KJQ44" s="222"/>
      <c r="KJR44" s="222"/>
      <c r="KJS44" s="222"/>
      <c r="KJT44" s="222"/>
      <c r="KJU44" s="222"/>
      <c r="KJV44" s="222"/>
      <c r="KJW44" s="222"/>
      <c r="KJX44" s="222"/>
      <c r="KJY44" s="222"/>
      <c r="KJZ44" s="222"/>
      <c r="KKA44" s="222"/>
      <c r="KKB44" s="222"/>
      <c r="KKC44" s="222"/>
      <c r="KKD44" s="222"/>
      <c r="KKE44" s="222"/>
      <c r="KKF44" s="222"/>
      <c r="KKG44" s="222"/>
      <c r="KKH44" s="222"/>
      <c r="KKI44" s="222"/>
      <c r="KKJ44" s="222"/>
      <c r="KKK44" s="222"/>
      <c r="KKL44" s="222"/>
      <c r="KKM44" s="222"/>
      <c r="KKN44" s="222"/>
      <c r="KKO44" s="222"/>
      <c r="KKP44" s="222"/>
      <c r="KKQ44" s="222"/>
      <c r="KKR44" s="222"/>
      <c r="KKS44" s="222"/>
      <c r="KKT44" s="222"/>
      <c r="KKU44" s="222"/>
      <c r="KKV44" s="222"/>
      <c r="KKW44" s="222"/>
      <c r="KKX44" s="222"/>
      <c r="KKY44" s="222"/>
      <c r="KKZ44" s="222"/>
      <c r="KLA44" s="222"/>
      <c r="KLB44" s="222"/>
      <c r="KLC44" s="222"/>
      <c r="KLD44" s="222"/>
      <c r="KLE44" s="222"/>
      <c r="KLF44" s="222"/>
      <c r="KLG44" s="222"/>
      <c r="KLH44" s="222"/>
      <c r="KLI44" s="222"/>
      <c r="KLJ44" s="222"/>
      <c r="KLK44" s="222"/>
      <c r="KLL44" s="222"/>
      <c r="KLM44" s="222"/>
      <c r="KLN44" s="222"/>
      <c r="KLO44" s="222"/>
      <c r="KLP44" s="222"/>
      <c r="KLQ44" s="222"/>
      <c r="KLR44" s="222"/>
      <c r="KLS44" s="222"/>
      <c r="KLT44" s="222"/>
      <c r="KLU44" s="222"/>
      <c r="KLV44" s="222"/>
      <c r="KLW44" s="222"/>
      <c r="KLX44" s="222"/>
      <c r="KLY44" s="222"/>
      <c r="KLZ44" s="222"/>
      <c r="KMA44" s="222"/>
      <c r="KMB44" s="222"/>
      <c r="KMC44" s="222"/>
      <c r="KMD44" s="222"/>
      <c r="KME44" s="222"/>
      <c r="KMF44" s="222"/>
      <c r="KMG44" s="222"/>
      <c r="KMH44" s="222"/>
      <c r="KMI44" s="222"/>
      <c r="KMJ44" s="222"/>
      <c r="KMK44" s="222"/>
      <c r="KML44" s="222"/>
      <c r="KMM44" s="222"/>
      <c r="KMN44" s="222"/>
      <c r="KMO44" s="222"/>
      <c r="KMP44" s="222"/>
      <c r="KMQ44" s="222"/>
      <c r="KMR44" s="222"/>
      <c r="KMS44" s="222"/>
      <c r="KMT44" s="222"/>
      <c r="KMU44" s="222"/>
      <c r="KMV44" s="222"/>
      <c r="KMW44" s="222"/>
      <c r="KMX44" s="222"/>
      <c r="KMY44" s="222"/>
      <c r="KMZ44" s="222"/>
      <c r="KNA44" s="222"/>
      <c r="KNB44" s="222"/>
      <c r="KNC44" s="222"/>
      <c r="KND44" s="222"/>
      <c r="KNE44" s="222"/>
      <c r="KNF44" s="222"/>
      <c r="KNG44" s="222"/>
      <c r="KNH44" s="222"/>
      <c r="KNI44" s="222"/>
      <c r="KNJ44" s="222"/>
      <c r="KNK44" s="222"/>
      <c r="KNL44" s="222"/>
      <c r="KNM44" s="222"/>
      <c r="KNN44" s="222"/>
      <c r="KNO44" s="222"/>
      <c r="KNP44" s="222"/>
      <c r="KNQ44" s="222"/>
      <c r="KNR44" s="222"/>
      <c r="KNS44" s="222"/>
      <c r="KNT44" s="222"/>
      <c r="KNU44" s="222"/>
      <c r="KNV44" s="222"/>
      <c r="KNW44" s="222"/>
      <c r="KNX44" s="222"/>
      <c r="KNY44" s="222"/>
      <c r="KNZ44" s="222"/>
      <c r="KOA44" s="222"/>
      <c r="KOB44" s="222"/>
      <c r="KOC44" s="222"/>
      <c r="KOD44" s="222"/>
      <c r="KOE44" s="222"/>
      <c r="KOF44" s="222"/>
      <c r="KOG44" s="222"/>
      <c r="KOH44" s="222"/>
      <c r="KOI44" s="222"/>
      <c r="KOJ44" s="222"/>
      <c r="KOK44" s="222"/>
      <c r="KOL44" s="222"/>
      <c r="KOM44" s="222"/>
      <c r="KON44" s="222"/>
      <c r="KOO44" s="222"/>
      <c r="KOP44" s="222"/>
      <c r="KOQ44" s="222"/>
      <c r="KOR44" s="222"/>
      <c r="KOS44" s="222"/>
      <c r="KOT44" s="222"/>
      <c r="KOU44" s="222"/>
      <c r="KOV44" s="222"/>
      <c r="KOW44" s="222"/>
      <c r="KOX44" s="222"/>
      <c r="KOY44" s="222"/>
      <c r="KOZ44" s="222"/>
      <c r="KPA44" s="222"/>
      <c r="KPB44" s="222"/>
      <c r="KPC44" s="222"/>
      <c r="KPD44" s="222"/>
      <c r="KPE44" s="222"/>
      <c r="KPF44" s="222"/>
      <c r="KPG44" s="222"/>
      <c r="KPH44" s="222"/>
      <c r="KPI44" s="222"/>
      <c r="KPJ44" s="222"/>
      <c r="KPK44" s="222"/>
      <c r="KPL44" s="222"/>
      <c r="KPM44" s="222"/>
      <c r="KPN44" s="222"/>
      <c r="KPO44" s="222"/>
      <c r="KPP44" s="222"/>
      <c r="KPQ44" s="222"/>
      <c r="KPR44" s="222"/>
      <c r="KPS44" s="222"/>
      <c r="KPT44" s="222"/>
      <c r="KPU44" s="222"/>
      <c r="KPV44" s="222"/>
      <c r="KPW44" s="222"/>
      <c r="KPX44" s="222"/>
      <c r="KPY44" s="222"/>
      <c r="KPZ44" s="222"/>
      <c r="KQA44" s="222"/>
      <c r="KQB44" s="222"/>
      <c r="KQC44" s="222"/>
      <c r="KQD44" s="222"/>
      <c r="KQE44" s="222"/>
      <c r="KQF44" s="222"/>
      <c r="KQG44" s="222"/>
      <c r="KQH44" s="222"/>
      <c r="KQI44" s="222"/>
      <c r="KQJ44" s="222"/>
      <c r="KQK44" s="222"/>
      <c r="KQL44" s="222"/>
      <c r="KQM44" s="222"/>
      <c r="KQN44" s="222"/>
      <c r="KQO44" s="222"/>
      <c r="KQP44" s="222"/>
      <c r="KQQ44" s="222"/>
      <c r="KQR44" s="222"/>
      <c r="KQS44" s="222"/>
      <c r="KQT44" s="222"/>
      <c r="KQU44" s="222"/>
      <c r="KQV44" s="222"/>
      <c r="KQW44" s="222"/>
      <c r="KQX44" s="222"/>
      <c r="KQY44" s="222"/>
      <c r="KQZ44" s="222"/>
      <c r="KRA44" s="222"/>
      <c r="KRB44" s="222"/>
      <c r="KRC44" s="222"/>
      <c r="KRD44" s="222"/>
      <c r="KRE44" s="222"/>
      <c r="KRF44" s="222"/>
      <c r="KRG44" s="222"/>
      <c r="KRH44" s="222"/>
      <c r="KRI44" s="222"/>
      <c r="KRJ44" s="222"/>
      <c r="KRK44" s="222"/>
      <c r="KRL44" s="222"/>
      <c r="KRM44" s="222"/>
      <c r="KRN44" s="222"/>
      <c r="KRO44" s="222"/>
      <c r="KRP44" s="222"/>
      <c r="KRQ44" s="222"/>
      <c r="KRR44" s="222"/>
      <c r="KRS44" s="222"/>
      <c r="KRT44" s="222"/>
      <c r="KRU44" s="222"/>
      <c r="KRV44" s="222"/>
      <c r="KRW44" s="222"/>
      <c r="KRX44" s="222"/>
      <c r="KRY44" s="222"/>
      <c r="KRZ44" s="222"/>
      <c r="KSA44" s="222"/>
      <c r="KSB44" s="222"/>
      <c r="KSC44" s="222"/>
      <c r="KSD44" s="222"/>
      <c r="KSE44" s="222"/>
      <c r="KSF44" s="222"/>
      <c r="KSG44" s="222"/>
      <c r="KSH44" s="222"/>
      <c r="KSI44" s="222"/>
      <c r="KSJ44" s="222"/>
      <c r="KSK44" s="222"/>
      <c r="KSL44" s="222"/>
      <c r="KSM44" s="222"/>
      <c r="KSN44" s="222"/>
      <c r="KSO44" s="222"/>
      <c r="KSP44" s="222"/>
      <c r="KSQ44" s="222"/>
      <c r="KSR44" s="222"/>
      <c r="KSS44" s="222"/>
      <c r="KST44" s="222"/>
      <c r="KSU44" s="222"/>
      <c r="KSV44" s="222"/>
      <c r="KSW44" s="222"/>
      <c r="KSX44" s="222"/>
      <c r="KSY44" s="222"/>
      <c r="KSZ44" s="222"/>
      <c r="KTA44" s="222"/>
      <c r="KTB44" s="222"/>
      <c r="KTC44" s="222"/>
      <c r="KTD44" s="222"/>
      <c r="KTE44" s="222"/>
      <c r="KTF44" s="222"/>
      <c r="KTG44" s="222"/>
      <c r="KTH44" s="222"/>
      <c r="KTI44" s="222"/>
      <c r="KTJ44" s="222"/>
      <c r="KTK44" s="222"/>
      <c r="KTL44" s="222"/>
      <c r="KTM44" s="222"/>
      <c r="KTN44" s="222"/>
      <c r="KTO44" s="222"/>
      <c r="KTP44" s="222"/>
      <c r="KTQ44" s="222"/>
      <c r="KTR44" s="222"/>
      <c r="KTS44" s="222"/>
      <c r="KTT44" s="222"/>
      <c r="KTU44" s="222"/>
      <c r="KTV44" s="222"/>
      <c r="KTW44" s="222"/>
      <c r="KTX44" s="222"/>
      <c r="KTY44" s="222"/>
      <c r="KTZ44" s="222"/>
      <c r="KUA44" s="222"/>
      <c r="KUB44" s="222"/>
      <c r="KUC44" s="222"/>
      <c r="KUD44" s="222"/>
      <c r="KUE44" s="222"/>
      <c r="KUF44" s="222"/>
      <c r="KUG44" s="222"/>
      <c r="KUH44" s="222"/>
      <c r="KUI44" s="222"/>
      <c r="KUJ44" s="222"/>
      <c r="KUK44" s="222"/>
      <c r="KUL44" s="222"/>
      <c r="KUM44" s="222"/>
      <c r="KUN44" s="222"/>
      <c r="KUO44" s="222"/>
      <c r="KUP44" s="222"/>
      <c r="KUQ44" s="222"/>
      <c r="KUR44" s="222"/>
      <c r="KUS44" s="222"/>
      <c r="KUT44" s="222"/>
      <c r="KUU44" s="222"/>
      <c r="KUV44" s="222"/>
      <c r="KUW44" s="222"/>
      <c r="KUX44" s="222"/>
      <c r="KUY44" s="222"/>
      <c r="KUZ44" s="222"/>
      <c r="KVA44" s="222"/>
      <c r="KVB44" s="222"/>
      <c r="KVC44" s="222"/>
      <c r="KVD44" s="222"/>
      <c r="KVE44" s="222"/>
      <c r="KVF44" s="222"/>
      <c r="KVG44" s="222"/>
      <c r="KVH44" s="222"/>
      <c r="KVI44" s="222"/>
      <c r="KVJ44" s="222"/>
      <c r="KVK44" s="222"/>
      <c r="KVL44" s="222"/>
      <c r="KVM44" s="222"/>
      <c r="KVN44" s="222"/>
      <c r="KVO44" s="222"/>
      <c r="KVP44" s="222"/>
      <c r="KVQ44" s="222"/>
      <c r="KVR44" s="222"/>
      <c r="KVS44" s="222"/>
      <c r="KVT44" s="222"/>
      <c r="KVU44" s="222"/>
      <c r="KVV44" s="222"/>
      <c r="KVW44" s="222"/>
      <c r="KVX44" s="222"/>
      <c r="KVY44" s="222"/>
      <c r="KVZ44" s="222"/>
      <c r="KWA44" s="222"/>
      <c r="KWB44" s="222"/>
      <c r="KWC44" s="222"/>
      <c r="KWD44" s="222"/>
      <c r="KWE44" s="222"/>
      <c r="KWF44" s="222"/>
      <c r="KWG44" s="222"/>
      <c r="KWH44" s="222"/>
      <c r="KWI44" s="222"/>
      <c r="KWJ44" s="222"/>
      <c r="KWK44" s="222"/>
      <c r="KWL44" s="222"/>
      <c r="KWM44" s="222"/>
      <c r="KWN44" s="222"/>
      <c r="KWO44" s="222"/>
      <c r="KWP44" s="222"/>
      <c r="KWQ44" s="222"/>
      <c r="KWR44" s="222"/>
      <c r="KWS44" s="222"/>
      <c r="KWT44" s="222"/>
      <c r="KWU44" s="222"/>
      <c r="KWV44" s="222"/>
      <c r="KWW44" s="222"/>
      <c r="KWX44" s="222"/>
      <c r="KWY44" s="222"/>
      <c r="KWZ44" s="222"/>
      <c r="KXA44" s="222"/>
      <c r="KXB44" s="222"/>
      <c r="KXC44" s="222"/>
      <c r="KXD44" s="222"/>
      <c r="KXE44" s="222"/>
      <c r="KXF44" s="222"/>
      <c r="KXG44" s="222"/>
      <c r="KXH44" s="222"/>
      <c r="KXI44" s="222"/>
      <c r="KXJ44" s="222"/>
      <c r="KXK44" s="222"/>
      <c r="KXL44" s="222"/>
      <c r="KXM44" s="222"/>
      <c r="KXN44" s="222"/>
      <c r="KXO44" s="222"/>
      <c r="KXP44" s="222"/>
      <c r="KXQ44" s="222"/>
      <c r="KXR44" s="222"/>
      <c r="KXS44" s="222"/>
      <c r="KXT44" s="222"/>
      <c r="KXU44" s="222"/>
      <c r="KXV44" s="222"/>
      <c r="KXW44" s="222"/>
      <c r="KXX44" s="222"/>
      <c r="KXY44" s="222"/>
      <c r="KXZ44" s="222"/>
      <c r="KYA44" s="222"/>
      <c r="KYB44" s="222"/>
      <c r="KYC44" s="222"/>
      <c r="KYD44" s="222"/>
      <c r="KYE44" s="222"/>
      <c r="KYF44" s="222"/>
      <c r="KYG44" s="222"/>
      <c r="KYH44" s="222"/>
      <c r="KYI44" s="222"/>
      <c r="KYJ44" s="222"/>
      <c r="KYK44" s="222"/>
      <c r="KYL44" s="222"/>
      <c r="KYM44" s="222"/>
      <c r="KYN44" s="222"/>
      <c r="KYO44" s="222"/>
      <c r="KYP44" s="222"/>
      <c r="KYQ44" s="222"/>
      <c r="KYR44" s="222"/>
      <c r="KYS44" s="222"/>
      <c r="KYT44" s="222"/>
      <c r="KYU44" s="222"/>
      <c r="KYV44" s="222"/>
      <c r="KYW44" s="222"/>
      <c r="KYX44" s="222"/>
      <c r="KYY44" s="222"/>
      <c r="KYZ44" s="222"/>
      <c r="KZA44" s="222"/>
      <c r="KZB44" s="222"/>
      <c r="KZC44" s="222"/>
      <c r="KZD44" s="222"/>
      <c r="KZE44" s="222"/>
      <c r="KZF44" s="222"/>
      <c r="KZG44" s="222"/>
      <c r="KZH44" s="222"/>
      <c r="KZI44" s="222"/>
      <c r="KZJ44" s="222"/>
      <c r="KZK44" s="222"/>
      <c r="KZL44" s="222"/>
      <c r="KZM44" s="222"/>
      <c r="KZN44" s="222"/>
      <c r="KZO44" s="222"/>
      <c r="KZP44" s="222"/>
      <c r="KZQ44" s="222"/>
      <c r="KZR44" s="222"/>
      <c r="KZS44" s="222"/>
      <c r="KZT44" s="222"/>
      <c r="KZU44" s="222"/>
      <c r="KZV44" s="222"/>
      <c r="KZW44" s="222"/>
      <c r="KZX44" s="222"/>
      <c r="KZY44" s="222"/>
      <c r="KZZ44" s="222"/>
      <c r="LAA44" s="222"/>
      <c r="LAB44" s="222"/>
      <c r="LAC44" s="222"/>
      <c r="LAD44" s="222"/>
      <c r="LAE44" s="222"/>
      <c r="LAF44" s="222"/>
      <c r="LAG44" s="222"/>
      <c r="LAH44" s="222"/>
      <c r="LAI44" s="222"/>
      <c r="LAJ44" s="222"/>
      <c r="LAK44" s="222"/>
      <c r="LAL44" s="222"/>
      <c r="LAM44" s="222"/>
      <c r="LAN44" s="222"/>
      <c r="LAO44" s="222"/>
      <c r="LAP44" s="222"/>
      <c r="LAQ44" s="222"/>
      <c r="LAR44" s="222"/>
      <c r="LAS44" s="222"/>
      <c r="LAT44" s="222"/>
      <c r="LAU44" s="222"/>
      <c r="LAV44" s="222"/>
      <c r="LAW44" s="222"/>
      <c r="LAX44" s="222"/>
      <c r="LAY44" s="222"/>
      <c r="LAZ44" s="222"/>
      <c r="LBA44" s="222"/>
      <c r="LBB44" s="222"/>
      <c r="LBC44" s="222"/>
      <c r="LBD44" s="222"/>
      <c r="LBE44" s="222"/>
      <c r="LBF44" s="222"/>
      <c r="LBG44" s="222"/>
      <c r="LBH44" s="222"/>
      <c r="LBI44" s="222"/>
      <c r="LBJ44" s="222"/>
      <c r="LBK44" s="222"/>
      <c r="LBL44" s="222"/>
      <c r="LBM44" s="222"/>
      <c r="LBN44" s="222"/>
      <c r="LBO44" s="222"/>
      <c r="LBP44" s="222"/>
      <c r="LBQ44" s="222"/>
      <c r="LBR44" s="222"/>
      <c r="LBS44" s="222"/>
      <c r="LBT44" s="222"/>
      <c r="LBU44" s="222"/>
      <c r="LBV44" s="222"/>
      <c r="LBW44" s="222"/>
      <c r="LBX44" s="222"/>
      <c r="LBY44" s="222"/>
      <c r="LBZ44" s="222"/>
      <c r="LCA44" s="222"/>
      <c r="LCB44" s="222"/>
      <c r="LCC44" s="222"/>
      <c r="LCD44" s="222"/>
      <c r="LCE44" s="222"/>
      <c r="LCF44" s="222"/>
      <c r="LCG44" s="222"/>
      <c r="LCH44" s="222"/>
      <c r="LCI44" s="222"/>
      <c r="LCJ44" s="222"/>
      <c r="LCK44" s="222"/>
      <c r="LCL44" s="222"/>
      <c r="LCM44" s="222"/>
      <c r="LCN44" s="222"/>
      <c r="LCO44" s="222"/>
      <c r="LCP44" s="222"/>
      <c r="LCQ44" s="222"/>
      <c r="LCR44" s="222"/>
      <c r="LCS44" s="222"/>
      <c r="LCT44" s="222"/>
      <c r="LCU44" s="222"/>
      <c r="LCV44" s="222"/>
      <c r="LCW44" s="222"/>
      <c r="LCX44" s="222"/>
      <c r="LCY44" s="222"/>
      <c r="LCZ44" s="222"/>
      <c r="LDA44" s="222"/>
      <c r="LDB44" s="222"/>
      <c r="LDC44" s="222"/>
      <c r="LDD44" s="222"/>
      <c r="LDE44" s="222"/>
      <c r="LDF44" s="222"/>
      <c r="LDG44" s="222"/>
      <c r="LDH44" s="222"/>
      <c r="LDI44" s="222"/>
      <c r="LDJ44" s="222"/>
      <c r="LDK44" s="222"/>
      <c r="LDL44" s="222"/>
      <c r="LDM44" s="222"/>
      <c r="LDN44" s="222"/>
      <c r="LDO44" s="222"/>
      <c r="LDP44" s="222"/>
      <c r="LDQ44" s="222"/>
      <c r="LDR44" s="222"/>
      <c r="LDS44" s="222"/>
      <c r="LDT44" s="222"/>
      <c r="LDU44" s="222"/>
      <c r="LDV44" s="222"/>
      <c r="LDW44" s="222"/>
      <c r="LDX44" s="222"/>
      <c r="LDY44" s="222"/>
      <c r="LDZ44" s="222"/>
      <c r="LEA44" s="222"/>
      <c r="LEB44" s="222"/>
      <c r="LEC44" s="222"/>
      <c r="LED44" s="222"/>
      <c r="LEE44" s="222"/>
      <c r="LEF44" s="222"/>
      <c r="LEG44" s="222"/>
      <c r="LEH44" s="222"/>
      <c r="LEI44" s="222"/>
      <c r="LEJ44" s="222"/>
      <c r="LEK44" s="222"/>
      <c r="LEL44" s="222"/>
      <c r="LEM44" s="222"/>
      <c r="LEN44" s="222"/>
      <c r="LEO44" s="222"/>
      <c r="LEP44" s="222"/>
      <c r="LEQ44" s="222"/>
      <c r="LER44" s="222"/>
      <c r="LES44" s="222"/>
      <c r="LET44" s="222"/>
      <c r="LEU44" s="222"/>
      <c r="LEV44" s="222"/>
      <c r="LEW44" s="222"/>
      <c r="LEX44" s="222"/>
      <c r="LEY44" s="222"/>
      <c r="LEZ44" s="222"/>
      <c r="LFA44" s="222"/>
      <c r="LFB44" s="222"/>
      <c r="LFC44" s="222"/>
      <c r="LFD44" s="222"/>
      <c r="LFE44" s="222"/>
      <c r="LFF44" s="222"/>
      <c r="LFG44" s="222"/>
      <c r="LFH44" s="222"/>
      <c r="LFI44" s="222"/>
      <c r="LFJ44" s="222"/>
      <c r="LFK44" s="222"/>
      <c r="LFL44" s="222"/>
      <c r="LFM44" s="222"/>
      <c r="LFN44" s="222"/>
      <c r="LFO44" s="222"/>
      <c r="LFP44" s="222"/>
      <c r="LFQ44" s="222"/>
      <c r="LFR44" s="222"/>
      <c r="LFS44" s="222"/>
      <c r="LFT44" s="222"/>
      <c r="LFU44" s="222"/>
      <c r="LFV44" s="222"/>
      <c r="LFW44" s="222"/>
      <c r="LFX44" s="222"/>
      <c r="LFY44" s="222"/>
      <c r="LFZ44" s="222"/>
      <c r="LGA44" s="222"/>
      <c r="LGB44" s="222"/>
      <c r="LGC44" s="222"/>
      <c r="LGD44" s="222"/>
      <c r="LGE44" s="222"/>
      <c r="LGF44" s="222"/>
      <c r="LGG44" s="222"/>
      <c r="LGH44" s="222"/>
      <c r="LGI44" s="222"/>
      <c r="LGJ44" s="222"/>
      <c r="LGK44" s="222"/>
      <c r="LGL44" s="222"/>
      <c r="LGM44" s="222"/>
      <c r="LGN44" s="222"/>
      <c r="LGO44" s="222"/>
      <c r="LGP44" s="222"/>
      <c r="LGQ44" s="222"/>
      <c r="LGR44" s="222"/>
      <c r="LGS44" s="222"/>
      <c r="LGT44" s="222"/>
      <c r="LGU44" s="222"/>
      <c r="LGV44" s="222"/>
      <c r="LGW44" s="222"/>
      <c r="LGX44" s="222"/>
      <c r="LGY44" s="222"/>
      <c r="LGZ44" s="222"/>
      <c r="LHA44" s="222"/>
      <c r="LHB44" s="222"/>
      <c r="LHC44" s="222"/>
      <c r="LHD44" s="222"/>
      <c r="LHE44" s="222"/>
      <c r="LHF44" s="222"/>
      <c r="LHG44" s="222"/>
      <c r="LHH44" s="222"/>
      <c r="LHI44" s="222"/>
      <c r="LHJ44" s="222"/>
      <c r="LHK44" s="222"/>
      <c r="LHL44" s="222"/>
      <c r="LHM44" s="222"/>
      <c r="LHN44" s="222"/>
      <c r="LHO44" s="222"/>
      <c r="LHP44" s="222"/>
      <c r="LHQ44" s="222"/>
      <c r="LHR44" s="222"/>
      <c r="LHS44" s="222"/>
      <c r="LHT44" s="222"/>
      <c r="LHU44" s="222"/>
      <c r="LHV44" s="222"/>
      <c r="LHW44" s="222"/>
      <c r="LHX44" s="222"/>
      <c r="LHY44" s="222"/>
      <c r="LHZ44" s="222"/>
      <c r="LIA44" s="222"/>
      <c r="LIB44" s="222"/>
      <c r="LIC44" s="222"/>
      <c r="LID44" s="222"/>
      <c r="LIE44" s="222"/>
      <c r="LIF44" s="222"/>
      <c r="LIG44" s="222"/>
      <c r="LIH44" s="222"/>
      <c r="LII44" s="222"/>
      <c r="LIJ44" s="222"/>
      <c r="LIK44" s="222"/>
      <c r="LIL44" s="222"/>
      <c r="LIM44" s="222"/>
      <c r="LIN44" s="222"/>
      <c r="LIO44" s="222"/>
      <c r="LIP44" s="222"/>
      <c r="LIQ44" s="222"/>
      <c r="LIR44" s="222"/>
      <c r="LIS44" s="222"/>
      <c r="LIT44" s="222"/>
      <c r="LIU44" s="222"/>
      <c r="LIV44" s="222"/>
      <c r="LIW44" s="222"/>
      <c r="LIX44" s="222"/>
      <c r="LIY44" s="222"/>
      <c r="LIZ44" s="222"/>
      <c r="LJA44" s="222"/>
      <c r="LJB44" s="222"/>
      <c r="LJC44" s="222"/>
      <c r="LJD44" s="222"/>
      <c r="LJE44" s="222"/>
      <c r="LJF44" s="222"/>
      <c r="LJG44" s="222"/>
      <c r="LJH44" s="222"/>
      <c r="LJI44" s="222"/>
      <c r="LJJ44" s="222"/>
      <c r="LJK44" s="222"/>
      <c r="LJL44" s="222"/>
      <c r="LJM44" s="222"/>
      <c r="LJN44" s="222"/>
      <c r="LJO44" s="222"/>
      <c r="LJP44" s="222"/>
      <c r="LJQ44" s="222"/>
      <c r="LJR44" s="222"/>
      <c r="LJS44" s="222"/>
      <c r="LJT44" s="222"/>
      <c r="LJU44" s="222"/>
      <c r="LJV44" s="222"/>
      <c r="LJW44" s="222"/>
      <c r="LJX44" s="222"/>
      <c r="LJY44" s="222"/>
      <c r="LJZ44" s="222"/>
      <c r="LKA44" s="222"/>
      <c r="LKB44" s="222"/>
      <c r="LKC44" s="222"/>
      <c r="LKD44" s="222"/>
      <c r="LKE44" s="222"/>
      <c r="LKF44" s="222"/>
      <c r="LKG44" s="222"/>
      <c r="LKH44" s="222"/>
      <c r="LKI44" s="222"/>
      <c r="LKJ44" s="222"/>
      <c r="LKK44" s="222"/>
      <c r="LKL44" s="222"/>
      <c r="LKM44" s="222"/>
      <c r="LKN44" s="222"/>
      <c r="LKO44" s="222"/>
      <c r="LKP44" s="222"/>
      <c r="LKQ44" s="222"/>
      <c r="LKR44" s="222"/>
      <c r="LKS44" s="222"/>
      <c r="LKT44" s="222"/>
      <c r="LKU44" s="222"/>
      <c r="LKV44" s="222"/>
      <c r="LKW44" s="222"/>
      <c r="LKX44" s="222"/>
      <c r="LKY44" s="222"/>
      <c r="LKZ44" s="222"/>
      <c r="LLA44" s="222"/>
      <c r="LLB44" s="222"/>
      <c r="LLC44" s="222"/>
      <c r="LLD44" s="222"/>
      <c r="LLE44" s="222"/>
      <c r="LLF44" s="222"/>
      <c r="LLG44" s="222"/>
      <c r="LLH44" s="222"/>
      <c r="LLI44" s="222"/>
      <c r="LLJ44" s="222"/>
      <c r="LLK44" s="222"/>
      <c r="LLL44" s="222"/>
      <c r="LLM44" s="222"/>
      <c r="LLN44" s="222"/>
      <c r="LLO44" s="222"/>
      <c r="LLP44" s="222"/>
      <c r="LLQ44" s="222"/>
      <c r="LLR44" s="222"/>
      <c r="LLS44" s="222"/>
      <c r="LLT44" s="222"/>
      <c r="LLU44" s="222"/>
      <c r="LLV44" s="222"/>
      <c r="LLW44" s="222"/>
      <c r="LLX44" s="222"/>
      <c r="LLY44" s="222"/>
      <c r="LLZ44" s="222"/>
      <c r="LMA44" s="222"/>
      <c r="LMB44" s="222"/>
      <c r="LMC44" s="222"/>
      <c r="LMD44" s="222"/>
      <c r="LME44" s="222"/>
      <c r="LMF44" s="222"/>
      <c r="LMG44" s="222"/>
      <c r="LMH44" s="222"/>
      <c r="LMI44" s="222"/>
      <c r="LMJ44" s="222"/>
      <c r="LMK44" s="222"/>
      <c r="LML44" s="222"/>
      <c r="LMM44" s="222"/>
      <c r="LMN44" s="222"/>
      <c r="LMO44" s="222"/>
      <c r="LMP44" s="222"/>
      <c r="LMQ44" s="222"/>
      <c r="LMR44" s="222"/>
      <c r="LMS44" s="222"/>
      <c r="LMT44" s="222"/>
      <c r="LMU44" s="222"/>
      <c r="LMV44" s="222"/>
      <c r="LMW44" s="222"/>
      <c r="LMX44" s="222"/>
      <c r="LMY44" s="222"/>
      <c r="LMZ44" s="222"/>
      <c r="LNA44" s="222"/>
      <c r="LNB44" s="222"/>
      <c r="LNC44" s="222"/>
      <c r="LND44" s="222"/>
      <c r="LNE44" s="222"/>
      <c r="LNF44" s="222"/>
      <c r="LNG44" s="222"/>
      <c r="LNH44" s="222"/>
      <c r="LNI44" s="222"/>
      <c r="LNJ44" s="222"/>
      <c r="LNK44" s="222"/>
      <c r="LNL44" s="222"/>
      <c r="LNM44" s="222"/>
      <c r="LNN44" s="222"/>
      <c r="LNO44" s="222"/>
      <c r="LNP44" s="222"/>
      <c r="LNQ44" s="222"/>
      <c r="LNR44" s="222"/>
      <c r="LNS44" s="222"/>
      <c r="LNT44" s="222"/>
      <c r="LNU44" s="222"/>
      <c r="LNV44" s="222"/>
      <c r="LNW44" s="222"/>
      <c r="LNX44" s="222"/>
      <c r="LNY44" s="222"/>
      <c r="LNZ44" s="222"/>
      <c r="LOA44" s="222"/>
      <c r="LOB44" s="222"/>
      <c r="LOC44" s="222"/>
      <c r="LOD44" s="222"/>
      <c r="LOE44" s="222"/>
      <c r="LOF44" s="222"/>
      <c r="LOG44" s="222"/>
      <c r="LOH44" s="222"/>
      <c r="LOI44" s="222"/>
      <c r="LOJ44" s="222"/>
      <c r="LOK44" s="222"/>
      <c r="LOL44" s="222"/>
      <c r="LOM44" s="222"/>
      <c r="LON44" s="222"/>
      <c r="LOO44" s="222"/>
      <c r="LOP44" s="222"/>
      <c r="LOQ44" s="222"/>
      <c r="LOR44" s="222"/>
      <c r="LOS44" s="222"/>
      <c r="LOT44" s="222"/>
      <c r="LOU44" s="222"/>
      <c r="LOV44" s="222"/>
      <c r="LOW44" s="222"/>
      <c r="LOX44" s="222"/>
      <c r="LOY44" s="222"/>
      <c r="LOZ44" s="222"/>
      <c r="LPA44" s="222"/>
      <c r="LPB44" s="222"/>
      <c r="LPC44" s="222"/>
      <c r="LPD44" s="222"/>
      <c r="LPE44" s="222"/>
      <c r="LPF44" s="222"/>
      <c r="LPG44" s="222"/>
      <c r="LPH44" s="222"/>
      <c r="LPI44" s="222"/>
      <c r="LPJ44" s="222"/>
      <c r="LPK44" s="222"/>
      <c r="LPL44" s="222"/>
      <c r="LPM44" s="222"/>
      <c r="LPN44" s="222"/>
      <c r="LPO44" s="222"/>
      <c r="LPP44" s="222"/>
      <c r="LPQ44" s="222"/>
      <c r="LPR44" s="222"/>
      <c r="LPS44" s="222"/>
      <c r="LPT44" s="222"/>
      <c r="LPU44" s="222"/>
      <c r="LPV44" s="222"/>
      <c r="LPW44" s="222"/>
      <c r="LPX44" s="222"/>
      <c r="LPY44" s="222"/>
      <c r="LPZ44" s="222"/>
      <c r="LQA44" s="222"/>
      <c r="LQB44" s="222"/>
      <c r="LQC44" s="222"/>
      <c r="LQD44" s="222"/>
      <c r="LQE44" s="222"/>
      <c r="LQF44" s="222"/>
      <c r="LQG44" s="222"/>
      <c r="LQH44" s="222"/>
      <c r="LQI44" s="222"/>
      <c r="LQJ44" s="222"/>
      <c r="LQK44" s="222"/>
      <c r="LQL44" s="222"/>
      <c r="LQM44" s="222"/>
      <c r="LQN44" s="222"/>
      <c r="LQO44" s="222"/>
      <c r="LQP44" s="222"/>
      <c r="LQQ44" s="222"/>
      <c r="LQR44" s="222"/>
      <c r="LQS44" s="222"/>
      <c r="LQT44" s="222"/>
      <c r="LQU44" s="222"/>
      <c r="LQV44" s="222"/>
      <c r="LQW44" s="222"/>
      <c r="LQX44" s="222"/>
      <c r="LQY44" s="222"/>
      <c r="LQZ44" s="222"/>
      <c r="LRA44" s="222"/>
      <c r="LRB44" s="222"/>
      <c r="LRC44" s="222"/>
      <c r="LRD44" s="222"/>
      <c r="LRE44" s="222"/>
      <c r="LRF44" s="222"/>
      <c r="LRG44" s="222"/>
      <c r="LRH44" s="222"/>
      <c r="LRI44" s="222"/>
      <c r="LRJ44" s="222"/>
      <c r="LRK44" s="222"/>
      <c r="LRL44" s="222"/>
      <c r="LRM44" s="222"/>
      <c r="LRN44" s="222"/>
      <c r="LRO44" s="222"/>
      <c r="LRP44" s="222"/>
      <c r="LRQ44" s="222"/>
      <c r="LRR44" s="222"/>
      <c r="LRS44" s="222"/>
      <c r="LRT44" s="222"/>
      <c r="LRU44" s="222"/>
      <c r="LRV44" s="222"/>
      <c r="LRW44" s="222"/>
      <c r="LRX44" s="222"/>
      <c r="LRY44" s="222"/>
      <c r="LRZ44" s="222"/>
      <c r="LSA44" s="222"/>
      <c r="LSB44" s="222"/>
      <c r="LSC44" s="222"/>
      <c r="LSD44" s="222"/>
      <c r="LSE44" s="222"/>
      <c r="LSF44" s="222"/>
      <c r="LSG44" s="222"/>
      <c r="LSH44" s="222"/>
      <c r="LSI44" s="222"/>
      <c r="LSJ44" s="222"/>
      <c r="LSK44" s="222"/>
      <c r="LSL44" s="222"/>
      <c r="LSM44" s="222"/>
      <c r="LSN44" s="222"/>
      <c r="LSO44" s="222"/>
      <c r="LSP44" s="222"/>
      <c r="LSQ44" s="222"/>
      <c r="LSR44" s="222"/>
      <c r="LSS44" s="222"/>
      <c r="LST44" s="222"/>
      <c r="LSU44" s="222"/>
      <c r="LSV44" s="222"/>
      <c r="LSW44" s="222"/>
      <c r="LSX44" s="222"/>
      <c r="LSY44" s="222"/>
      <c r="LSZ44" s="222"/>
      <c r="LTA44" s="222"/>
      <c r="LTB44" s="222"/>
      <c r="LTC44" s="222"/>
      <c r="LTD44" s="222"/>
      <c r="LTE44" s="222"/>
      <c r="LTF44" s="222"/>
      <c r="LTG44" s="222"/>
      <c r="LTH44" s="222"/>
      <c r="LTI44" s="222"/>
      <c r="LTJ44" s="222"/>
      <c r="LTK44" s="222"/>
      <c r="LTL44" s="222"/>
      <c r="LTM44" s="222"/>
      <c r="LTN44" s="222"/>
      <c r="LTO44" s="222"/>
      <c r="LTP44" s="222"/>
      <c r="LTQ44" s="222"/>
      <c r="LTR44" s="222"/>
      <c r="LTS44" s="222"/>
      <c r="LTT44" s="222"/>
      <c r="LTU44" s="222"/>
      <c r="LTV44" s="222"/>
      <c r="LTW44" s="222"/>
      <c r="LTX44" s="222"/>
      <c r="LTY44" s="222"/>
      <c r="LTZ44" s="222"/>
      <c r="LUA44" s="222"/>
      <c r="LUB44" s="222"/>
      <c r="LUC44" s="222"/>
      <c r="LUD44" s="222"/>
      <c r="LUE44" s="222"/>
      <c r="LUF44" s="222"/>
      <c r="LUG44" s="222"/>
      <c r="LUH44" s="222"/>
      <c r="LUI44" s="222"/>
      <c r="LUJ44" s="222"/>
      <c r="LUK44" s="222"/>
      <c r="LUL44" s="222"/>
      <c r="LUM44" s="222"/>
      <c r="LUN44" s="222"/>
      <c r="LUO44" s="222"/>
      <c r="LUP44" s="222"/>
      <c r="LUQ44" s="222"/>
      <c r="LUR44" s="222"/>
      <c r="LUS44" s="222"/>
      <c r="LUT44" s="222"/>
      <c r="LUU44" s="222"/>
      <c r="LUV44" s="222"/>
      <c r="LUW44" s="222"/>
      <c r="LUX44" s="222"/>
      <c r="LUY44" s="222"/>
      <c r="LUZ44" s="222"/>
      <c r="LVA44" s="222"/>
      <c r="LVB44" s="222"/>
      <c r="LVC44" s="222"/>
      <c r="LVD44" s="222"/>
      <c r="LVE44" s="222"/>
      <c r="LVF44" s="222"/>
      <c r="LVG44" s="222"/>
      <c r="LVH44" s="222"/>
      <c r="LVI44" s="222"/>
      <c r="LVJ44" s="222"/>
      <c r="LVK44" s="222"/>
      <c r="LVL44" s="222"/>
      <c r="LVM44" s="222"/>
      <c r="LVN44" s="222"/>
      <c r="LVO44" s="222"/>
      <c r="LVP44" s="222"/>
      <c r="LVQ44" s="222"/>
      <c r="LVR44" s="222"/>
      <c r="LVS44" s="222"/>
      <c r="LVT44" s="222"/>
      <c r="LVU44" s="222"/>
      <c r="LVV44" s="222"/>
      <c r="LVW44" s="222"/>
      <c r="LVX44" s="222"/>
      <c r="LVY44" s="222"/>
      <c r="LVZ44" s="222"/>
      <c r="LWA44" s="222"/>
      <c r="LWB44" s="222"/>
      <c r="LWC44" s="222"/>
      <c r="LWD44" s="222"/>
      <c r="LWE44" s="222"/>
      <c r="LWF44" s="222"/>
      <c r="LWG44" s="222"/>
      <c r="LWH44" s="222"/>
      <c r="LWI44" s="222"/>
      <c r="LWJ44" s="222"/>
      <c r="LWK44" s="222"/>
      <c r="LWL44" s="222"/>
      <c r="LWM44" s="222"/>
      <c r="LWN44" s="222"/>
      <c r="LWO44" s="222"/>
      <c r="LWP44" s="222"/>
      <c r="LWQ44" s="222"/>
      <c r="LWR44" s="222"/>
      <c r="LWS44" s="222"/>
      <c r="LWT44" s="222"/>
      <c r="LWU44" s="222"/>
      <c r="LWV44" s="222"/>
      <c r="LWW44" s="222"/>
      <c r="LWX44" s="222"/>
      <c r="LWY44" s="222"/>
      <c r="LWZ44" s="222"/>
      <c r="LXA44" s="222"/>
      <c r="LXB44" s="222"/>
      <c r="LXC44" s="222"/>
      <c r="LXD44" s="222"/>
      <c r="LXE44" s="222"/>
      <c r="LXF44" s="222"/>
      <c r="LXG44" s="222"/>
      <c r="LXH44" s="222"/>
      <c r="LXI44" s="222"/>
      <c r="LXJ44" s="222"/>
      <c r="LXK44" s="222"/>
      <c r="LXL44" s="222"/>
      <c r="LXM44" s="222"/>
      <c r="LXN44" s="222"/>
      <c r="LXO44" s="222"/>
      <c r="LXP44" s="222"/>
      <c r="LXQ44" s="222"/>
      <c r="LXR44" s="222"/>
      <c r="LXS44" s="222"/>
      <c r="LXT44" s="222"/>
      <c r="LXU44" s="222"/>
      <c r="LXV44" s="222"/>
      <c r="LXW44" s="222"/>
      <c r="LXX44" s="222"/>
      <c r="LXY44" s="222"/>
      <c r="LXZ44" s="222"/>
      <c r="LYA44" s="222"/>
      <c r="LYB44" s="222"/>
      <c r="LYC44" s="222"/>
      <c r="LYD44" s="222"/>
      <c r="LYE44" s="222"/>
      <c r="LYF44" s="222"/>
      <c r="LYG44" s="222"/>
      <c r="LYH44" s="222"/>
      <c r="LYI44" s="222"/>
      <c r="LYJ44" s="222"/>
      <c r="LYK44" s="222"/>
      <c r="LYL44" s="222"/>
      <c r="LYM44" s="222"/>
      <c r="LYN44" s="222"/>
      <c r="LYO44" s="222"/>
      <c r="LYP44" s="222"/>
      <c r="LYQ44" s="222"/>
      <c r="LYR44" s="222"/>
      <c r="LYS44" s="222"/>
      <c r="LYT44" s="222"/>
      <c r="LYU44" s="222"/>
      <c r="LYV44" s="222"/>
      <c r="LYW44" s="222"/>
      <c r="LYX44" s="222"/>
      <c r="LYY44" s="222"/>
      <c r="LYZ44" s="222"/>
      <c r="LZA44" s="222"/>
      <c r="LZB44" s="222"/>
      <c r="LZC44" s="222"/>
      <c r="LZD44" s="222"/>
      <c r="LZE44" s="222"/>
      <c r="LZF44" s="222"/>
      <c r="LZG44" s="222"/>
      <c r="LZH44" s="222"/>
      <c r="LZI44" s="222"/>
      <c r="LZJ44" s="222"/>
      <c r="LZK44" s="222"/>
      <c r="LZL44" s="222"/>
      <c r="LZM44" s="222"/>
      <c r="LZN44" s="222"/>
      <c r="LZO44" s="222"/>
      <c r="LZP44" s="222"/>
      <c r="LZQ44" s="222"/>
      <c r="LZR44" s="222"/>
      <c r="LZS44" s="222"/>
      <c r="LZT44" s="222"/>
      <c r="LZU44" s="222"/>
      <c r="LZV44" s="222"/>
      <c r="LZW44" s="222"/>
      <c r="LZX44" s="222"/>
      <c r="LZY44" s="222"/>
      <c r="LZZ44" s="222"/>
      <c r="MAA44" s="222"/>
      <c r="MAB44" s="222"/>
      <c r="MAC44" s="222"/>
      <c r="MAD44" s="222"/>
      <c r="MAE44" s="222"/>
      <c r="MAF44" s="222"/>
      <c r="MAG44" s="222"/>
      <c r="MAH44" s="222"/>
      <c r="MAI44" s="222"/>
      <c r="MAJ44" s="222"/>
      <c r="MAK44" s="222"/>
      <c r="MAL44" s="222"/>
      <c r="MAM44" s="222"/>
      <c r="MAN44" s="222"/>
      <c r="MAO44" s="222"/>
      <c r="MAP44" s="222"/>
      <c r="MAQ44" s="222"/>
      <c r="MAR44" s="222"/>
      <c r="MAS44" s="222"/>
      <c r="MAT44" s="222"/>
      <c r="MAU44" s="222"/>
      <c r="MAV44" s="222"/>
      <c r="MAW44" s="222"/>
      <c r="MAX44" s="222"/>
      <c r="MAY44" s="222"/>
      <c r="MAZ44" s="222"/>
      <c r="MBA44" s="222"/>
      <c r="MBB44" s="222"/>
      <c r="MBC44" s="222"/>
      <c r="MBD44" s="222"/>
      <c r="MBE44" s="222"/>
      <c r="MBF44" s="222"/>
      <c r="MBG44" s="222"/>
      <c r="MBH44" s="222"/>
      <c r="MBI44" s="222"/>
      <c r="MBJ44" s="222"/>
      <c r="MBK44" s="222"/>
      <c r="MBL44" s="222"/>
      <c r="MBM44" s="222"/>
      <c r="MBN44" s="222"/>
      <c r="MBO44" s="222"/>
      <c r="MBP44" s="222"/>
      <c r="MBQ44" s="222"/>
      <c r="MBR44" s="222"/>
      <c r="MBS44" s="222"/>
      <c r="MBT44" s="222"/>
      <c r="MBU44" s="222"/>
      <c r="MBV44" s="222"/>
      <c r="MBW44" s="222"/>
      <c r="MBX44" s="222"/>
      <c r="MBY44" s="222"/>
      <c r="MBZ44" s="222"/>
      <c r="MCA44" s="222"/>
      <c r="MCB44" s="222"/>
      <c r="MCC44" s="222"/>
      <c r="MCD44" s="222"/>
      <c r="MCE44" s="222"/>
      <c r="MCF44" s="222"/>
      <c r="MCG44" s="222"/>
      <c r="MCH44" s="222"/>
      <c r="MCI44" s="222"/>
      <c r="MCJ44" s="222"/>
      <c r="MCK44" s="222"/>
      <c r="MCL44" s="222"/>
      <c r="MCM44" s="222"/>
      <c r="MCN44" s="222"/>
      <c r="MCO44" s="222"/>
      <c r="MCP44" s="222"/>
      <c r="MCQ44" s="222"/>
      <c r="MCR44" s="222"/>
      <c r="MCS44" s="222"/>
      <c r="MCT44" s="222"/>
      <c r="MCU44" s="222"/>
      <c r="MCV44" s="222"/>
      <c r="MCW44" s="222"/>
      <c r="MCX44" s="222"/>
      <c r="MCY44" s="222"/>
      <c r="MCZ44" s="222"/>
      <c r="MDA44" s="222"/>
      <c r="MDB44" s="222"/>
      <c r="MDC44" s="222"/>
      <c r="MDD44" s="222"/>
      <c r="MDE44" s="222"/>
      <c r="MDF44" s="222"/>
      <c r="MDG44" s="222"/>
      <c r="MDH44" s="222"/>
      <c r="MDI44" s="222"/>
      <c r="MDJ44" s="222"/>
      <c r="MDK44" s="222"/>
      <c r="MDL44" s="222"/>
      <c r="MDM44" s="222"/>
      <c r="MDN44" s="222"/>
      <c r="MDO44" s="222"/>
      <c r="MDP44" s="222"/>
      <c r="MDQ44" s="222"/>
      <c r="MDR44" s="222"/>
      <c r="MDS44" s="222"/>
      <c r="MDT44" s="222"/>
      <c r="MDU44" s="222"/>
      <c r="MDV44" s="222"/>
      <c r="MDW44" s="222"/>
      <c r="MDX44" s="222"/>
      <c r="MDY44" s="222"/>
      <c r="MDZ44" s="222"/>
      <c r="MEA44" s="222"/>
      <c r="MEB44" s="222"/>
      <c r="MEC44" s="222"/>
      <c r="MED44" s="222"/>
      <c r="MEE44" s="222"/>
      <c r="MEF44" s="222"/>
      <c r="MEG44" s="222"/>
      <c r="MEH44" s="222"/>
      <c r="MEI44" s="222"/>
      <c r="MEJ44" s="222"/>
      <c r="MEK44" s="222"/>
      <c r="MEL44" s="222"/>
      <c r="MEM44" s="222"/>
      <c r="MEN44" s="222"/>
      <c r="MEO44" s="222"/>
      <c r="MEP44" s="222"/>
      <c r="MEQ44" s="222"/>
      <c r="MER44" s="222"/>
      <c r="MES44" s="222"/>
      <c r="MET44" s="222"/>
      <c r="MEU44" s="222"/>
      <c r="MEV44" s="222"/>
      <c r="MEW44" s="222"/>
      <c r="MEX44" s="222"/>
      <c r="MEY44" s="222"/>
      <c r="MEZ44" s="222"/>
      <c r="MFA44" s="222"/>
      <c r="MFB44" s="222"/>
      <c r="MFC44" s="222"/>
      <c r="MFD44" s="222"/>
      <c r="MFE44" s="222"/>
      <c r="MFF44" s="222"/>
      <c r="MFG44" s="222"/>
      <c r="MFH44" s="222"/>
      <c r="MFI44" s="222"/>
      <c r="MFJ44" s="222"/>
      <c r="MFK44" s="222"/>
      <c r="MFL44" s="222"/>
      <c r="MFM44" s="222"/>
      <c r="MFN44" s="222"/>
      <c r="MFO44" s="222"/>
      <c r="MFP44" s="222"/>
      <c r="MFQ44" s="222"/>
      <c r="MFR44" s="222"/>
      <c r="MFS44" s="222"/>
      <c r="MFT44" s="222"/>
      <c r="MFU44" s="222"/>
      <c r="MFV44" s="222"/>
      <c r="MFW44" s="222"/>
      <c r="MFX44" s="222"/>
      <c r="MFY44" s="222"/>
      <c r="MFZ44" s="222"/>
      <c r="MGA44" s="222"/>
      <c r="MGB44" s="222"/>
      <c r="MGC44" s="222"/>
      <c r="MGD44" s="222"/>
      <c r="MGE44" s="222"/>
      <c r="MGF44" s="222"/>
      <c r="MGG44" s="222"/>
      <c r="MGH44" s="222"/>
      <c r="MGI44" s="222"/>
      <c r="MGJ44" s="222"/>
      <c r="MGK44" s="222"/>
      <c r="MGL44" s="222"/>
      <c r="MGM44" s="222"/>
      <c r="MGN44" s="222"/>
      <c r="MGO44" s="222"/>
      <c r="MGP44" s="222"/>
      <c r="MGQ44" s="222"/>
      <c r="MGR44" s="222"/>
      <c r="MGS44" s="222"/>
      <c r="MGT44" s="222"/>
      <c r="MGU44" s="222"/>
      <c r="MGV44" s="222"/>
      <c r="MGW44" s="222"/>
      <c r="MGX44" s="222"/>
      <c r="MGY44" s="222"/>
      <c r="MGZ44" s="222"/>
      <c r="MHA44" s="222"/>
      <c r="MHB44" s="222"/>
      <c r="MHC44" s="222"/>
      <c r="MHD44" s="222"/>
      <c r="MHE44" s="222"/>
      <c r="MHF44" s="222"/>
      <c r="MHG44" s="222"/>
      <c r="MHH44" s="222"/>
      <c r="MHI44" s="222"/>
      <c r="MHJ44" s="222"/>
      <c r="MHK44" s="222"/>
      <c r="MHL44" s="222"/>
      <c r="MHM44" s="222"/>
      <c r="MHN44" s="222"/>
      <c r="MHO44" s="222"/>
      <c r="MHP44" s="222"/>
      <c r="MHQ44" s="222"/>
      <c r="MHR44" s="222"/>
      <c r="MHS44" s="222"/>
      <c r="MHT44" s="222"/>
      <c r="MHU44" s="222"/>
      <c r="MHV44" s="222"/>
      <c r="MHW44" s="222"/>
      <c r="MHX44" s="222"/>
      <c r="MHY44" s="222"/>
      <c r="MHZ44" s="222"/>
      <c r="MIA44" s="222"/>
      <c r="MIB44" s="222"/>
      <c r="MIC44" s="222"/>
      <c r="MID44" s="222"/>
      <c r="MIE44" s="222"/>
      <c r="MIF44" s="222"/>
      <c r="MIG44" s="222"/>
      <c r="MIH44" s="222"/>
      <c r="MII44" s="222"/>
      <c r="MIJ44" s="222"/>
      <c r="MIK44" s="222"/>
      <c r="MIL44" s="222"/>
      <c r="MIM44" s="222"/>
      <c r="MIN44" s="222"/>
      <c r="MIO44" s="222"/>
      <c r="MIP44" s="222"/>
      <c r="MIQ44" s="222"/>
      <c r="MIR44" s="222"/>
      <c r="MIS44" s="222"/>
      <c r="MIT44" s="222"/>
      <c r="MIU44" s="222"/>
      <c r="MIV44" s="222"/>
      <c r="MIW44" s="222"/>
      <c r="MIX44" s="222"/>
      <c r="MIY44" s="222"/>
      <c r="MIZ44" s="222"/>
      <c r="MJA44" s="222"/>
      <c r="MJB44" s="222"/>
      <c r="MJC44" s="222"/>
      <c r="MJD44" s="222"/>
      <c r="MJE44" s="222"/>
      <c r="MJF44" s="222"/>
      <c r="MJG44" s="222"/>
      <c r="MJH44" s="222"/>
      <c r="MJI44" s="222"/>
      <c r="MJJ44" s="222"/>
      <c r="MJK44" s="222"/>
      <c r="MJL44" s="222"/>
      <c r="MJM44" s="222"/>
      <c r="MJN44" s="222"/>
      <c r="MJO44" s="222"/>
      <c r="MJP44" s="222"/>
      <c r="MJQ44" s="222"/>
      <c r="MJR44" s="222"/>
      <c r="MJS44" s="222"/>
      <c r="MJT44" s="222"/>
      <c r="MJU44" s="222"/>
      <c r="MJV44" s="222"/>
      <c r="MJW44" s="222"/>
      <c r="MJX44" s="222"/>
      <c r="MJY44" s="222"/>
      <c r="MJZ44" s="222"/>
      <c r="MKA44" s="222"/>
      <c r="MKB44" s="222"/>
      <c r="MKC44" s="222"/>
      <c r="MKD44" s="222"/>
      <c r="MKE44" s="222"/>
      <c r="MKF44" s="222"/>
      <c r="MKG44" s="222"/>
      <c r="MKH44" s="222"/>
      <c r="MKI44" s="222"/>
      <c r="MKJ44" s="222"/>
      <c r="MKK44" s="222"/>
      <c r="MKL44" s="222"/>
      <c r="MKM44" s="222"/>
      <c r="MKN44" s="222"/>
      <c r="MKO44" s="222"/>
      <c r="MKP44" s="222"/>
      <c r="MKQ44" s="222"/>
      <c r="MKR44" s="222"/>
      <c r="MKS44" s="222"/>
      <c r="MKT44" s="222"/>
      <c r="MKU44" s="222"/>
      <c r="MKV44" s="222"/>
      <c r="MKW44" s="222"/>
      <c r="MKX44" s="222"/>
      <c r="MKY44" s="222"/>
      <c r="MKZ44" s="222"/>
      <c r="MLA44" s="222"/>
      <c r="MLB44" s="222"/>
      <c r="MLC44" s="222"/>
      <c r="MLD44" s="222"/>
      <c r="MLE44" s="222"/>
      <c r="MLF44" s="222"/>
      <c r="MLG44" s="222"/>
      <c r="MLH44" s="222"/>
      <c r="MLI44" s="222"/>
      <c r="MLJ44" s="222"/>
      <c r="MLK44" s="222"/>
      <c r="MLL44" s="222"/>
      <c r="MLM44" s="222"/>
      <c r="MLN44" s="222"/>
      <c r="MLO44" s="222"/>
      <c r="MLP44" s="222"/>
      <c r="MLQ44" s="222"/>
      <c r="MLR44" s="222"/>
      <c r="MLS44" s="222"/>
      <c r="MLT44" s="222"/>
      <c r="MLU44" s="222"/>
      <c r="MLV44" s="222"/>
      <c r="MLW44" s="222"/>
      <c r="MLX44" s="222"/>
      <c r="MLY44" s="222"/>
      <c r="MLZ44" s="222"/>
      <c r="MMA44" s="222"/>
      <c r="MMB44" s="222"/>
      <c r="MMC44" s="222"/>
      <c r="MMD44" s="222"/>
      <c r="MME44" s="222"/>
      <c r="MMF44" s="222"/>
      <c r="MMG44" s="222"/>
      <c r="MMH44" s="222"/>
      <c r="MMI44" s="222"/>
      <c r="MMJ44" s="222"/>
      <c r="MMK44" s="222"/>
      <c r="MML44" s="222"/>
      <c r="MMM44" s="222"/>
      <c r="MMN44" s="222"/>
      <c r="MMO44" s="222"/>
      <c r="MMP44" s="222"/>
      <c r="MMQ44" s="222"/>
      <c r="MMR44" s="222"/>
      <c r="MMS44" s="222"/>
      <c r="MMT44" s="222"/>
      <c r="MMU44" s="222"/>
      <c r="MMV44" s="222"/>
      <c r="MMW44" s="222"/>
      <c r="MMX44" s="222"/>
      <c r="MMY44" s="222"/>
      <c r="MMZ44" s="222"/>
      <c r="MNA44" s="222"/>
      <c r="MNB44" s="222"/>
      <c r="MNC44" s="222"/>
      <c r="MND44" s="222"/>
      <c r="MNE44" s="222"/>
      <c r="MNF44" s="222"/>
      <c r="MNG44" s="222"/>
      <c r="MNH44" s="222"/>
      <c r="MNI44" s="222"/>
      <c r="MNJ44" s="222"/>
      <c r="MNK44" s="222"/>
      <c r="MNL44" s="222"/>
      <c r="MNM44" s="222"/>
      <c r="MNN44" s="222"/>
      <c r="MNO44" s="222"/>
      <c r="MNP44" s="222"/>
      <c r="MNQ44" s="222"/>
      <c r="MNR44" s="222"/>
      <c r="MNS44" s="222"/>
      <c r="MNT44" s="222"/>
      <c r="MNU44" s="222"/>
      <c r="MNV44" s="222"/>
      <c r="MNW44" s="222"/>
      <c r="MNX44" s="222"/>
      <c r="MNY44" s="222"/>
      <c r="MNZ44" s="222"/>
      <c r="MOA44" s="222"/>
      <c r="MOB44" s="222"/>
      <c r="MOC44" s="222"/>
      <c r="MOD44" s="222"/>
      <c r="MOE44" s="222"/>
      <c r="MOF44" s="222"/>
      <c r="MOG44" s="222"/>
      <c r="MOH44" s="222"/>
      <c r="MOI44" s="222"/>
      <c r="MOJ44" s="222"/>
      <c r="MOK44" s="222"/>
      <c r="MOL44" s="222"/>
      <c r="MOM44" s="222"/>
      <c r="MON44" s="222"/>
      <c r="MOO44" s="222"/>
      <c r="MOP44" s="222"/>
      <c r="MOQ44" s="222"/>
      <c r="MOR44" s="222"/>
      <c r="MOS44" s="222"/>
      <c r="MOT44" s="222"/>
      <c r="MOU44" s="222"/>
      <c r="MOV44" s="222"/>
      <c r="MOW44" s="222"/>
      <c r="MOX44" s="222"/>
      <c r="MOY44" s="222"/>
      <c r="MOZ44" s="222"/>
      <c r="MPA44" s="222"/>
      <c r="MPB44" s="222"/>
      <c r="MPC44" s="222"/>
      <c r="MPD44" s="222"/>
      <c r="MPE44" s="222"/>
      <c r="MPF44" s="222"/>
      <c r="MPG44" s="222"/>
      <c r="MPH44" s="222"/>
      <c r="MPI44" s="222"/>
      <c r="MPJ44" s="222"/>
      <c r="MPK44" s="222"/>
      <c r="MPL44" s="222"/>
      <c r="MPM44" s="222"/>
      <c r="MPN44" s="222"/>
      <c r="MPO44" s="222"/>
      <c r="MPP44" s="222"/>
      <c r="MPQ44" s="222"/>
      <c r="MPR44" s="222"/>
      <c r="MPS44" s="222"/>
      <c r="MPT44" s="222"/>
      <c r="MPU44" s="222"/>
      <c r="MPV44" s="222"/>
      <c r="MPW44" s="222"/>
      <c r="MPX44" s="222"/>
      <c r="MPY44" s="222"/>
      <c r="MPZ44" s="222"/>
      <c r="MQA44" s="222"/>
      <c r="MQB44" s="222"/>
      <c r="MQC44" s="222"/>
      <c r="MQD44" s="222"/>
      <c r="MQE44" s="222"/>
      <c r="MQF44" s="222"/>
      <c r="MQG44" s="222"/>
      <c r="MQH44" s="222"/>
      <c r="MQI44" s="222"/>
      <c r="MQJ44" s="222"/>
      <c r="MQK44" s="222"/>
      <c r="MQL44" s="222"/>
      <c r="MQM44" s="222"/>
      <c r="MQN44" s="222"/>
      <c r="MQO44" s="222"/>
      <c r="MQP44" s="222"/>
      <c r="MQQ44" s="222"/>
      <c r="MQR44" s="222"/>
      <c r="MQS44" s="222"/>
      <c r="MQT44" s="222"/>
      <c r="MQU44" s="222"/>
      <c r="MQV44" s="222"/>
      <c r="MQW44" s="222"/>
      <c r="MQX44" s="222"/>
      <c r="MQY44" s="222"/>
      <c r="MQZ44" s="222"/>
      <c r="MRA44" s="222"/>
      <c r="MRB44" s="222"/>
      <c r="MRC44" s="222"/>
      <c r="MRD44" s="222"/>
      <c r="MRE44" s="222"/>
      <c r="MRF44" s="222"/>
      <c r="MRG44" s="222"/>
      <c r="MRH44" s="222"/>
      <c r="MRI44" s="222"/>
      <c r="MRJ44" s="222"/>
      <c r="MRK44" s="222"/>
      <c r="MRL44" s="222"/>
      <c r="MRM44" s="222"/>
      <c r="MRN44" s="222"/>
      <c r="MRO44" s="222"/>
      <c r="MRP44" s="222"/>
      <c r="MRQ44" s="222"/>
      <c r="MRR44" s="222"/>
      <c r="MRS44" s="222"/>
      <c r="MRT44" s="222"/>
      <c r="MRU44" s="222"/>
      <c r="MRV44" s="222"/>
      <c r="MRW44" s="222"/>
      <c r="MRX44" s="222"/>
      <c r="MRY44" s="222"/>
      <c r="MRZ44" s="222"/>
      <c r="MSA44" s="222"/>
      <c r="MSB44" s="222"/>
      <c r="MSC44" s="222"/>
      <c r="MSD44" s="222"/>
      <c r="MSE44" s="222"/>
      <c r="MSF44" s="222"/>
      <c r="MSG44" s="222"/>
      <c r="MSH44" s="222"/>
      <c r="MSI44" s="222"/>
      <c r="MSJ44" s="222"/>
      <c r="MSK44" s="222"/>
      <c r="MSL44" s="222"/>
      <c r="MSM44" s="222"/>
      <c r="MSN44" s="222"/>
      <c r="MSO44" s="222"/>
      <c r="MSP44" s="222"/>
      <c r="MSQ44" s="222"/>
      <c r="MSR44" s="222"/>
      <c r="MSS44" s="222"/>
      <c r="MST44" s="222"/>
      <c r="MSU44" s="222"/>
      <c r="MSV44" s="222"/>
      <c r="MSW44" s="222"/>
      <c r="MSX44" s="222"/>
      <c r="MSY44" s="222"/>
      <c r="MSZ44" s="222"/>
      <c r="MTA44" s="222"/>
      <c r="MTB44" s="222"/>
      <c r="MTC44" s="222"/>
      <c r="MTD44" s="222"/>
      <c r="MTE44" s="222"/>
      <c r="MTF44" s="222"/>
      <c r="MTG44" s="222"/>
      <c r="MTH44" s="222"/>
      <c r="MTI44" s="222"/>
      <c r="MTJ44" s="222"/>
      <c r="MTK44" s="222"/>
      <c r="MTL44" s="222"/>
      <c r="MTM44" s="222"/>
      <c r="MTN44" s="222"/>
      <c r="MTO44" s="222"/>
      <c r="MTP44" s="222"/>
      <c r="MTQ44" s="222"/>
      <c r="MTR44" s="222"/>
      <c r="MTS44" s="222"/>
      <c r="MTT44" s="222"/>
      <c r="MTU44" s="222"/>
      <c r="MTV44" s="222"/>
      <c r="MTW44" s="222"/>
      <c r="MTX44" s="222"/>
      <c r="MTY44" s="222"/>
      <c r="MTZ44" s="222"/>
      <c r="MUA44" s="222"/>
      <c r="MUB44" s="222"/>
      <c r="MUC44" s="222"/>
      <c r="MUD44" s="222"/>
      <c r="MUE44" s="222"/>
      <c r="MUF44" s="222"/>
      <c r="MUG44" s="222"/>
      <c r="MUH44" s="222"/>
      <c r="MUI44" s="222"/>
      <c r="MUJ44" s="222"/>
      <c r="MUK44" s="222"/>
      <c r="MUL44" s="222"/>
      <c r="MUM44" s="222"/>
      <c r="MUN44" s="222"/>
      <c r="MUO44" s="222"/>
      <c r="MUP44" s="222"/>
      <c r="MUQ44" s="222"/>
      <c r="MUR44" s="222"/>
      <c r="MUS44" s="222"/>
      <c r="MUT44" s="222"/>
      <c r="MUU44" s="222"/>
      <c r="MUV44" s="222"/>
      <c r="MUW44" s="222"/>
      <c r="MUX44" s="222"/>
      <c r="MUY44" s="222"/>
      <c r="MUZ44" s="222"/>
      <c r="MVA44" s="222"/>
      <c r="MVB44" s="222"/>
      <c r="MVC44" s="222"/>
      <c r="MVD44" s="222"/>
      <c r="MVE44" s="222"/>
      <c r="MVF44" s="222"/>
      <c r="MVG44" s="222"/>
      <c r="MVH44" s="222"/>
      <c r="MVI44" s="222"/>
      <c r="MVJ44" s="222"/>
      <c r="MVK44" s="222"/>
      <c r="MVL44" s="222"/>
      <c r="MVM44" s="222"/>
      <c r="MVN44" s="222"/>
      <c r="MVO44" s="222"/>
      <c r="MVP44" s="222"/>
      <c r="MVQ44" s="222"/>
      <c r="MVR44" s="222"/>
      <c r="MVS44" s="222"/>
      <c r="MVT44" s="222"/>
      <c r="MVU44" s="222"/>
      <c r="MVV44" s="222"/>
      <c r="MVW44" s="222"/>
      <c r="MVX44" s="222"/>
      <c r="MVY44" s="222"/>
      <c r="MVZ44" s="222"/>
      <c r="MWA44" s="222"/>
      <c r="MWB44" s="222"/>
      <c r="MWC44" s="222"/>
      <c r="MWD44" s="222"/>
      <c r="MWE44" s="222"/>
      <c r="MWF44" s="222"/>
      <c r="MWG44" s="222"/>
      <c r="MWH44" s="222"/>
      <c r="MWI44" s="222"/>
      <c r="MWJ44" s="222"/>
      <c r="MWK44" s="222"/>
      <c r="MWL44" s="222"/>
      <c r="MWM44" s="222"/>
      <c r="MWN44" s="222"/>
      <c r="MWO44" s="222"/>
      <c r="MWP44" s="222"/>
      <c r="MWQ44" s="222"/>
      <c r="MWR44" s="222"/>
      <c r="MWS44" s="222"/>
      <c r="MWT44" s="222"/>
      <c r="MWU44" s="222"/>
      <c r="MWV44" s="222"/>
      <c r="MWW44" s="222"/>
      <c r="MWX44" s="222"/>
      <c r="MWY44" s="222"/>
      <c r="MWZ44" s="222"/>
      <c r="MXA44" s="222"/>
      <c r="MXB44" s="222"/>
      <c r="MXC44" s="222"/>
      <c r="MXD44" s="222"/>
      <c r="MXE44" s="222"/>
      <c r="MXF44" s="222"/>
      <c r="MXG44" s="222"/>
      <c r="MXH44" s="222"/>
      <c r="MXI44" s="222"/>
      <c r="MXJ44" s="222"/>
      <c r="MXK44" s="222"/>
      <c r="MXL44" s="222"/>
      <c r="MXM44" s="222"/>
      <c r="MXN44" s="222"/>
      <c r="MXO44" s="222"/>
      <c r="MXP44" s="222"/>
      <c r="MXQ44" s="222"/>
      <c r="MXR44" s="222"/>
      <c r="MXS44" s="222"/>
      <c r="MXT44" s="222"/>
      <c r="MXU44" s="222"/>
      <c r="MXV44" s="222"/>
      <c r="MXW44" s="222"/>
      <c r="MXX44" s="222"/>
      <c r="MXY44" s="222"/>
      <c r="MXZ44" s="222"/>
      <c r="MYA44" s="222"/>
      <c r="MYB44" s="222"/>
      <c r="MYC44" s="222"/>
      <c r="MYD44" s="222"/>
      <c r="MYE44" s="222"/>
      <c r="MYF44" s="222"/>
      <c r="MYG44" s="222"/>
      <c r="MYH44" s="222"/>
      <c r="MYI44" s="222"/>
      <c r="MYJ44" s="222"/>
      <c r="MYK44" s="222"/>
      <c r="MYL44" s="222"/>
      <c r="MYM44" s="222"/>
      <c r="MYN44" s="222"/>
      <c r="MYO44" s="222"/>
      <c r="MYP44" s="222"/>
      <c r="MYQ44" s="222"/>
      <c r="MYR44" s="222"/>
      <c r="MYS44" s="222"/>
      <c r="MYT44" s="222"/>
      <c r="MYU44" s="222"/>
      <c r="MYV44" s="222"/>
      <c r="MYW44" s="222"/>
      <c r="MYX44" s="222"/>
      <c r="MYY44" s="222"/>
      <c r="MYZ44" s="222"/>
      <c r="MZA44" s="222"/>
      <c r="MZB44" s="222"/>
      <c r="MZC44" s="222"/>
      <c r="MZD44" s="222"/>
      <c r="MZE44" s="222"/>
      <c r="MZF44" s="222"/>
      <c r="MZG44" s="222"/>
      <c r="MZH44" s="222"/>
      <c r="MZI44" s="222"/>
      <c r="MZJ44" s="222"/>
      <c r="MZK44" s="222"/>
      <c r="MZL44" s="222"/>
      <c r="MZM44" s="222"/>
      <c r="MZN44" s="222"/>
      <c r="MZO44" s="222"/>
      <c r="MZP44" s="222"/>
      <c r="MZQ44" s="222"/>
      <c r="MZR44" s="222"/>
      <c r="MZS44" s="222"/>
      <c r="MZT44" s="222"/>
      <c r="MZU44" s="222"/>
      <c r="MZV44" s="222"/>
      <c r="MZW44" s="222"/>
      <c r="MZX44" s="222"/>
      <c r="MZY44" s="222"/>
      <c r="MZZ44" s="222"/>
      <c r="NAA44" s="222"/>
      <c r="NAB44" s="222"/>
      <c r="NAC44" s="222"/>
      <c r="NAD44" s="222"/>
      <c r="NAE44" s="222"/>
      <c r="NAF44" s="222"/>
      <c r="NAG44" s="222"/>
      <c r="NAH44" s="222"/>
      <c r="NAI44" s="222"/>
      <c r="NAJ44" s="222"/>
      <c r="NAK44" s="222"/>
      <c r="NAL44" s="222"/>
      <c r="NAM44" s="222"/>
      <c r="NAN44" s="222"/>
      <c r="NAO44" s="222"/>
      <c r="NAP44" s="222"/>
      <c r="NAQ44" s="222"/>
      <c r="NAR44" s="222"/>
      <c r="NAS44" s="222"/>
      <c r="NAT44" s="222"/>
      <c r="NAU44" s="222"/>
      <c r="NAV44" s="222"/>
      <c r="NAW44" s="222"/>
      <c r="NAX44" s="222"/>
      <c r="NAY44" s="222"/>
      <c r="NAZ44" s="222"/>
      <c r="NBA44" s="222"/>
      <c r="NBB44" s="222"/>
      <c r="NBC44" s="222"/>
      <c r="NBD44" s="222"/>
      <c r="NBE44" s="222"/>
      <c r="NBF44" s="222"/>
      <c r="NBG44" s="222"/>
      <c r="NBH44" s="222"/>
      <c r="NBI44" s="222"/>
      <c r="NBJ44" s="222"/>
      <c r="NBK44" s="222"/>
      <c r="NBL44" s="222"/>
      <c r="NBM44" s="222"/>
      <c r="NBN44" s="222"/>
      <c r="NBO44" s="222"/>
      <c r="NBP44" s="222"/>
      <c r="NBQ44" s="222"/>
      <c r="NBR44" s="222"/>
      <c r="NBS44" s="222"/>
      <c r="NBT44" s="222"/>
      <c r="NBU44" s="222"/>
      <c r="NBV44" s="222"/>
      <c r="NBW44" s="222"/>
      <c r="NBX44" s="222"/>
      <c r="NBY44" s="222"/>
      <c r="NBZ44" s="222"/>
      <c r="NCA44" s="222"/>
      <c r="NCB44" s="222"/>
      <c r="NCC44" s="222"/>
      <c r="NCD44" s="222"/>
      <c r="NCE44" s="222"/>
      <c r="NCF44" s="222"/>
      <c r="NCG44" s="222"/>
      <c r="NCH44" s="222"/>
      <c r="NCI44" s="222"/>
      <c r="NCJ44" s="222"/>
      <c r="NCK44" s="222"/>
      <c r="NCL44" s="222"/>
      <c r="NCM44" s="222"/>
      <c r="NCN44" s="222"/>
      <c r="NCO44" s="222"/>
      <c r="NCP44" s="222"/>
      <c r="NCQ44" s="222"/>
      <c r="NCR44" s="222"/>
      <c r="NCS44" s="222"/>
      <c r="NCT44" s="222"/>
      <c r="NCU44" s="222"/>
      <c r="NCV44" s="222"/>
      <c r="NCW44" s="222"/>
      <c r="NCX44" s="222"/>
      <c r="NCY44" s="222"/>
      <c r="NCZ44" s="222"/>
      <c r="NDA44" s="222"/>
      <c r="NDB44" s="222"/>
      <c r="NDC44" s="222"/>
      <c r="NDD44" s="222"/>
      <c r="NDE44" s="222"/>
      <c r="NDF44" s="222"/>
      <c r="NDG44" s="222"/>
      <c r="NDH44" s="222"/>
      <c r="NDI44" s="222"/>
      <c r="NDJ44" s="222"/>
      <c r="NDK44" s="222"/>
      <c r="NDL44" s="222"/>
      <c r="NDM44" s="222"/>
      <c r="NDN44" s="222"/>
      <c r="NDO44" s="222"/>
      <c r="NDP44" s="222"/>
      <c r="NDQ44" s="222"/>
      <c r="NDR44" s="222"/>
      <c r="NDS44" s="222"/>
      <c r="NDT44" s="222"/>
      <c r="NDU44" s="222"/>
      <c r="NDV44" s="222"/>
      <c r="NDW44" s="222"/>
      <c r="NDX44" s="222"/>
      <c r="NDY44" s="222"/>
      <c r="NDZ44" s="222"/>
      <c r="NEA44" s="222"/>
      <c r="NEB44" s="222"/>
      <c r="NEC44" s="222"/>
      <c r="NED44" s="222"/>
      <c r="NEE44" s="222"/>
      <c r="NEF44" s="222"/>
      <c r="NEG44" s="222"/>
      <c r="NEH44" s="222"/>
      <c r="NEI44" s="222"/>
      <c r="NEJ44" s="222"/>
      <c r="NEK44" s="222"/>
      <c r="NEL44" s="222"/>
      <c r="NEM44" s="222"/>
      <c r="NEN44" s="222"/>
      <c r="NEO44" s="222"/>
      <c r="NEP44" s="222"/>
      <c r="NEQ44" s="222"/>
      <c r="NER44" s="222"/>
      <c r="NES44" s="222"/>
      <c r="NET44" s="222"/>
      <c r="NEU44" s="222"/>
      <c r="NEV44" s="222"/>
      <c r="NEW44" s="222"/>
      <c r="NEX44" s="222"/>
      <c r="NEY44" s="222"/>
      <c r="NEZ44" s="222"/>
      <c r="NFA44" s="222"/>
      <c r="NFB44" s="222"/>
      <c r="NFC44" s="222"/>
      <c r="NFD44" s="222"/>
      <c r="NFE44" s="222"/>
      <c r="NFF44" s="222"/>
      <c r="NFG44" s="222"/>
      <c r="NFH44" s="222"/>
      <c r="NFI44" s="222"/>
      <c r="NFJ44" s="222"/>
      <c r="NFK44" s="222"/>
      <c r="NFL44" s="222"/>
      <c r="NFM44" s="222"/>
      <c r="NFN44" s="222"/>
      <c r="NFO44" s="222"/>
      <c r="NFP44" s="222"/>
      <c r="NFQ44" s="222"/>
      <c r="NFR44" s="222"/>
      <c r="NFS44" s="222"/>
      <c r="NFT44" s="222"/>
      <c r="NFU44" s="222"/>
      <c r="NFV44" s="222"/>
      <c r="NFW44" s="222"/>
      <c r="NFX44" s="222"/>
      <c r="NFY44" s="222"/>
      <c r="NFZ44" s="222"/>
      <c r="NGA44" s="222"/>
      <c r="NGB44" s="222"/>
      <c r="NGC44" s="222"/>
      <c r="NGD44" s="222"/>
      <c r="NGE44" s="222"/>
      <c r="NGF44" s="222"/>
      <c r="NGG44" s="222"/>
      <c r="NGH44" s="222"/>
      <c r="NGI44" s="222"/>
      <c r="NGJ44" s="222"/>
      <c r="NGK44" s="222"/>
      <c r="NGL44" s="222"/>
      <c r="NGM44" s="222"/>
      <c r="NGN44" s="222"/>
      <c r="NGO44" s="222"/>
      <c r="NGP44" s="222"/>
      <c r="NGQ44" s="222"/>
      <c r="NGR44" s="222"/>
      <c r="NGS44" s="222"/>
      <c r="NGT44" s="222"/>
      <c r="NGU44" s="222"/>
      <c r="NGV44" s="222"/>
      <c r="NGW44" s="222"/>
      <c r="NGX44" s="222"/>
      <c r="NGY44" s="222"/>
      <c r="NGZ44" s="222"/>
      <c r="NHA44" s="222"/>
      <c r="NHB44" s="222"/>
      <c r="NHC44" s="222"/>
      <c r="NHD44" s="222"/>
      <c r="NHE44" s="222"/>
      <c r="NHF44" s="222"/>
      <c r="NHG44" s="222"/>
      <c r="NHH44" s="222"/>
      <c r="NHI44" s="222"/>
      <c r="NHJ44" s="222"/>
      <c r="NHK44" s="222"/>
      <c r="NHL44" s="222"/>
      <c r="NHM44" s="222"/>
      <c r="NHN44" s="222"/>
      <c r="NHO44" s="222"/>
      <c r="NHP44" s="222"/>
      <c r="NHQ44" s="222"/>
      <c r="NHR44" s="222"/>
      <c r="NHS44" s="222"/>
      <c r="NHT44" s="222"/>
      <c r="NHU44" s="222"/>
      <c r="NHV44" s="222"/>
      <c r="NHW44" s="222"/>
      <c r="NHX44" s="222"/>
      <c r="NHY44" s="222"/>
      <c r="NHZ44" s="222"/>
      <c r="NIA44" s="222"/>
      <c r="NIB44" s="222"/>
      <c r="NIC44" s="222"/>
      <c r="NID44" s="222"/>
      <c r="NIE44" s="222"/>
      <c r="NIF44" s="222"/>
      <c r="NIG44" s="222"/>
      <c r="NIH44" s="222"/>
      <c r="NII44" s="222"/>
      <c r="NIJ44" s="222"/>
      <c r="NIK44" s="222"/>
      <c r="NIL44" s="222"/>
      <c r="NIM44" s="222"/>
      <c r="NIN44" s="222"/>
      <c r="NIO44" s="222"/>
      <c r="NIP44" s="222"/>
      <c r="NIQ44" s="222"/>
      <c r="NIR44" s="222"/>
      <c r="NIS44" s="222"/>
      <c r="NIT44" s="222"/>
      <c r="NIU44" s="222"/>
      <c r="NIV44" s="222"/>
      <c r="NIW44" s="222"/>
      <c r="NIX44" s="222"/>
      <c r="NIY44" s="222"/>
      <c r="NIZ44" s="222"/>
      <c r="NJA44" s="222"/>
      <c r="NJB44" s="222"/>
      <c r="NJC44" s="222"/>
      <c r="NJD44" s="222"/>
      <c r="NJE44" s="222"/>
      <c r="NJF44" s="222"/>
      <c r="NJG44" s="222"/>
      <c r="NJH44" s="222"/>
      <c r="NJI44" s="222"/>
      <c r="NJJ44" s="222"/>
      <c r="NJK44" s="222"/>
      <c r="NJL44" s="222"/>
      <c r="NJM44" s="222"/>
      <c r="NJN44" s="222"/>
      <c r="NJO44" s="222"/>
      <c r="NJP44" s="222"/>
      <c r="NJQ44" s="222"/>
      <c r="NJR44" s="222"/>
      <c r="NJS44" s="222"/>
      <c r="NJT44" s="222"/>
      <c r="NJU44" s="222"/>
      <c r="NJV44" s="222"/>
      <c r="NJW44" s="222"/>
      <c r="NJX44" s="222"/>
      <c r="NJY44" s="222"/>
      <c r="NJZ44" s="222"/>
      <c r="NKA44" s="222"/>
      <c r="NKB44" s="222"/>
      <c r="NKC44" s="222"/>
      <c r="NKD44" s="222"/>
      <c r="NKE44" s="222"/>
      <c r="NKF44" s="222"/>
      <c r="NKG44" s="222"/>
      <c r="NKH44" s="222"/>
      <c r="NKI44" s="222"/>
      <c r="NKJ44" s="222"/>
      <c r="NKK44" s="222"/>
      <c r="NKL44" s="222"/>
      <c r="NKM44" s="222"/>
      <c r="NKN44" s="222"/>
      <c r="NKO44" s="222"/>
      <c r="NKP44" s="222"/>
      <c r="NKQ44" s="222"/>
      <c r="NKR44" s="222"/>
      <c r="NKS44" s="222"/>
      <c r="NKT44" s="222"/>
      <c r="NKU44" s="222"/>
      <c r="NKV44" s="222"/>
      <c r="NKW44" s="222"/>
      <c r="NKX44" s="222"/>
      <c r="NKY44" s="222"/>
      <c r="NKZ44" s="222"/>
      <c r="NLA44" s="222"/>
      <c r="NLB44" s="222"/>
      <c r="NLC44" s="222"/>
      <c r="NLD44" s="222"/>
      <c r="NLE44" s="222"/>
      <c r="NLF44" s="222"/>
      <c r="NLG44" s="222"/>
      <c r="NLH44" s="222"/>
      <c r="NLI44" s="222"/>
      <c r="NLJ44" s="222"/>
      <c r="NLK44" s="222"/>
      <c r="NLL44" s="222"/>
      <c r="NLM44" s="222"/>
      <c r="NLN44" s="222"/>
      <c r="NLO44" s="222"/>
      <c r="NLP44" s="222"/>
      <c r="NLQ44" s="222"/>
      <c r="NLR44" s="222"/>
      <c r="NLS44" s="222"/>
      <c r="NLT44" s="222"/>
      <c r="NLU44" s="222"/>
      <c r="NLV44" s="222"/>
      <c r="NLW44" s="222"/>
      <c r="NLX44" s="222"/>
      <c r="NLY44" s="222"/>
      <c r="NLZ44" s="222"/>
      <c r="NMA44" s="222"/>
      <c r="NMB44" s="222"/>
      <c r="NMC44" s="222"/>
      <c r="NMD44" s="222"/>
      <c r="NME44" s="222"/>
      <c r="NMF44" s="222"/>
      <c r="NMG44" s="222"/>
      <c r="NMH44" s="222"/>
      <c r="NMI44" s="222"/>
      <c r="NMJ44" s="222"/>
      <c r="NMK44" s="222"/>
      <c r="NML44" s="222"/>
      <c r="NMM44" s="222"/>
      <c r="NMN44" s="222"/>
      <c r="NMO44" s="222"/>
      <c r="NMP44" s="222"/>
      <c r="NMQ44" s="222"/>
      <c r="NMR44" s="222"/>
      <c r="NMS44" s="222"/>
      <c r="NMT44" s="222"/>
      <c r="NMU44" s="222"/>
      <c r="NMV44" s="222"/>
      <c r="NMW44" s="222"/>
      <c r="NMX44" s="222"/>
      <c r="NMY44" s="222"/>
      <c r="NMZ44" s="222"/>
      <c r="NNA44" s="222"/>
      <c r="NNB44" s="222"/>
      <c r="NNC44" s="222"/>
      <c r="NND44" s="222"/>
      <c r="NNE44" s="222"/>
      <c r="NNF44" s="222"/>
      <c r="NNG44" s="222"/>
      <c r="NNH44" s="222"/>
      <c r="NNI44" s="222"/>
      <c r="NNJ44" s="222"/>
      <c r="NNK44" s="222"/>
      <c r="NNL44" s="222"/>
      <c r="NNM44" s="222"/>
      <c r="NNN44" s="222"/>
      <c r="NNO44" s="222"/>
      <c r="NNP44" s="222"/>
      <c r="NNQ44" s="222"/>
      <c r="NNR44" s="222"/>
      <c r="NNS44" s="222"/>
      <c r="NNT44" s="222"/>
      <c r="NNU44" s="222"/>
      <c r="NNV44" s="222"/>
      <c r="NNW44" s="222"/>
      <c r="NNX44" s="222"/>
      <c r="NNY44" s="222"/>
      <c r="NNZ44" s="222"/>
      <c r="NOA44" s="222"/>
      <c r="NOB44" s="222"/>
      <c r="NOC44" s="222"/>
      <c r="NOD44" s="222"/>
      <c r="NOE44" s="222"/>
      <c r="NOF44" s="222"/>
      <c r="NOG44" s="222"/>
      <c r="NOH44" s="222"/>
      <c r="NOI44" s="222"/>
      <c r="NOJ44" s="222"/>
      <c r="NOK44" s="222"/>
      <c r="NOL44" s="222"/>
      <c r="NOM44" s="222"/>
      <c r="NON44" s="222"/>
      <c r="NOO44" s="222"/>
      <c r="NOP44" s="222"/>
      <c r="NOQ44" s="222"/>
      <c r="NOR44" s="222"/>
      <c r="NOS44" s="222"/>
      <c r="NOT44" s="222"/>
      <c r="NOU44" s="222"/>
      <c r="NOV44" s="222"/>
      <c r="NOW44" s="222"/>
      <c r="NOX44" s="222"/>
      <c r="NOY44" s="222"/>
      <c r="NOZ44" s="222"/>
      <c r="NPA44" s="222"/>
      <c r="NPB44" s="222"/>
      <c r="NPC44" s="222"/>
      <c r="NPD44" s="222"/>
      <c r="NPE44" s="222"/>
      <c r="NPF44" s="222"/>
      <c r="NPG44" s="222"/>
      <c r="NPH44" s="222"/>
      <c r="NPI44" s="222"/>
      <c r="NPJ44" s="222"/>
      <c r="NPK44" s="222"/>
      <c r="NPL44" s="222"/>
      <c r="NPM44" s="222"/>
      <c r="NPN44" s="222"/>
      <c r="NPO44" s="222"/>
      <c r="NPP44" s="222"/>
      <c r="NPQ44" s="222"/>
      <c r="NPR44" s="222"/>
      <c r="NPS44" s="222"/>
      <c r="NPT44" s="222"/>
      <c r="NPU44" s="222"/>
      <c r="NPV44" s="222"/>
      <c r="NPW44" s="222"/>
      <c r="NPX44" s="222"/>
      <c r="NPY44" s="222"/>
      <c r="NPZ44" s="222"/>
      <c r="NQA44" s="222"/>
      <c r="NQB44" s="222"/>
      <c r="NQC44" s="222"/>
      <c r="NQD44" s="222"/>
      <c r="NQE44" s="222"/>
      <c r="NQF44" s="222"/>
      <c r="NQG44" s="222"/>
      <c r="NQH44" s="222"/>
      <c r="NQI44" s="222"/>
      <c r="NQJ44" s="222"/>
      <c r="NQK44" s="222"/>
      <c r="NQL44" s="222"/>
      <c r="NQM44" s="222"/>
      <c r="NQN44" s="222"/>
      <c r="NQO44" s="222"/>
      <c r="NQP44" s="222"/>
      <c r="NQQ44" s="222"/>
      <c r="NQR44" s="222"/>
      <c r="NQS44" s="222"/>
      <c r="NQT44" s="222"/>
      <c r="NQU44" s="222"/>
      <c r="NQV44" s="222"/>
      <c r="NQW44" s="222"/>
      <c r="NQX44" s="222"/>
      <c r="NQY44" s="222"/>
      <c r="NQZ44" s="222"/>
      <c r="NRA44" s="222"/>
      <c r="NRB44" s="222"/>
      <c r="NRC44" s="222"/>
      <c r="NRD44" s="222"/>
      <c r="NRE44" s="222"/>
      <c r="NRF44" s="222"/>
      <c r="NRG44" s="222"/>
      <c r="NRH44" s="222"/>
      <c r="NRI44" s="222"/>
      <c r="NRJ44" s="222"/>
      <c r="NRK44" s="222"/>
      <c r="NRL44" s="222"/>
      <c r="NRM44" s="222"/>
      <c r="NRN44" s="222"/>
      <c r="NRO44" s="222"/>
      <c r="NRP44" s="222"/>
      <c r="NRQ44" s="222"/>
      <c r="NRR44" s="222"/>
      <c r="NRS44" s="222"/>
      <c r="NRT44" s="222"/>
      <c r="NRU44" s="222"/>
      <c r="NRV44" s="222"/>
      <c r="NRW44" s="222"/>
      <c r="NRX44" s="222"/>
      <c r="NRY44" s="222"/>
      <c r="NRZ44" s="222"/>
      <c r="NSA44" s="222"/>
      <c r="NSB44" s="222"/>
      <c r="NSC44" s="222"/>
      <c r="NSD44" s="222"/>
      <c r="NSE44" s="222"/>
      <c r="NSF44" s="222"/>
      <c r="NSG44" s="222"/>
      <c r="NSH44" s="222"/>
      <c r="NSI44" s="222"/>
      <c r="NSJ44" s="222"/>
      <c r="NSK44" s="222"/>
      <c r="NSL44" s="222"/>
      <c r="NSM44" s="222"/>
      <c r="NSN44" s="222"/>
      <c r="NSO44" s="222"/>
      <c r="NSP44" s="222"/>
      <c r="NSQ44" s="222"/>
      <c r="NSR44" s="222"/>
      <c r="NSS44" s="222"/>
      <c r="NST44" s="222"/>
      <c r="NSU44" s="222"/>
      <c r="NSV44" s="222"/>
      <c r="NSW44" s="222"/>
      <c r="NSX44" s="222"/>
      <c r="NSY44" s="222"/>
      <c r="NSZ44" s="222"/>
      <c r="NTA44" s="222"/>
      <c r="NTB44" s="222"/>
      <c r="NTC44" s="222"/>
      <c r="NTD44" s="222"/>
      <c r="NTE44" s="222"/>
      <c r="NTF44" s="222"/>
      <c r="NTG44" s="222"/>
      <c r="NTH44" s="222"/>
      <c r="NTI44" s="222"/>
      <c r="NTJ44" s="222"/>
      <c r="NTK44" s="222"/>
      <c r="NTL44" s="222"/>
      <c r="NTM44" s="222"/>
      <c r="NTN44" s="222"/>
      <c r="NTO44" s="222"/>
      <c r="NTP44" s="222"/>
      <c r="NTQ44" s="222"/>
      <c r="NTR44" s="222"/>
      <c r="NTS44" s="222"/>
      <c r="NTT44" s="222"/>
      <c r="NTU44" s="222"/>
      <c r="NTV44" s="222"/>
      <c r="NTW44" s="222"/>
      <c r="NTX44" s="222"/>
      <c r="NTY44" s="222"/>
      <c r="NTZ44" s="222"/>
      <c r="NUA44" s="222"/>
      <c r="NUB44" s="222"/>
      <c r="NUC44" s="222"/>
      <c r="NUD44" s="222"/>
      <c r="NUE44" s="222"/>
      <c r="NUF44" s="222"/>
      <c r="NUG44" s="222"/>
      <c r="NUH44" s="222"/>
      <c r="NUI44" s="222"/>
      <c r="NUJ44" s="222"/>
      <c r="NUK44" s="222"/>
      <c r="NUL44" s="222"/>
      <c r="NUM44" s="222"/>
      <c r="NUN44" s="222"/>
      <c r="NUO44" s="222"/>
      <c r="NUP44" s="222"/>
      <c r="NUQ44" s="222"/>
      <c r="NUR44" s="222"/>
      <c r="NUS44" s="222"/>
      <c r="NUT44" s="222"/>
      <c r="NUU44" s="222"/>
      <c r="NUV44" s="222"/>
      <c r="NUW44" s="222"/>
      <c r="NUX44" s="222"/>
      <c r="NUY44" s="222"/>
      <c r="NUZ44" s="222"/>
      <c r="NVA44" s="222"/>
      <c r="NVB44" s="222"/>
      <c r="NVC44" s="222"/>
      <c r="NVD44" s="222"/>
      <c r="NVE44" s="222"/>
      <c r="NVF44" s="222"/>
      <c r="NVG44" s="222"/>
      <c r="NVH44" s="222"/>
      <c r="NVI44" s="222"/>
      <c r="NVJ44" s="222"/>
      <c r="NVK44" s="222"/>
      <c r="NVL44" s="222"/>
      <c r="NVM44" s="222"/>
      <c r="NVN44" s="222"/>
      <c r="NVO44" s="222"/>
      <c r="NVP44" s="222"/>
      <c r="NVQ44" s="222"/>
      <c r="NVR44" s="222"/>
      <c r="NVS44" s="222"/>
      <c r="NVT44" s="222"/>
      <c r="NVU44" s="222"/>
      <c r="NVV44" s="222"/>
      <c r="NVW44" s="222"/>
      <c r="NVX44" s="222"/>
      <c r="NVY44" s="222"/>
      <c r="NVZ44" s="222"/>
      <c r="NWA44" s="222"/>
      <c r="NWB44" s="222"/>
      <c r="NWC44" s="222"/>
      <c r="NWD44" s="222"/>
      <c r="NWE44" s="222"/>
      <c r="NWF44" s="222"/>
      <c r="NWG44" s="222"/>
      <c r="NWH44" s="222"/>
      <c r="NWI44" s="222"/>
      <c r="NWJ44" s="222"/>
      <c r="NWK44" s="222"/>
      <c r="NWL44" s="222"/>
      <c r="NWM44" s="222"/>
      <c r="NWN44" s="222"/>
      <c r="NWO44" s="222"/>
      <c r="NWP44" s="222"/>
      <c r="NWQ44" s="222"/>
      <c r="NWR44" s="222"/>
      <c r="NWS44" s="222"/>
      <c r="NWT44" s="222"/>
      <c r="NWU44" s="222"/>
      <c r="NWV44" s="222"/>
      <c r="NWW44" s="222"/>
      <c r="NWX44" s="222"/>
      <c r="NWY44" s="222"/>
      <c r="NWZ44" s="222"/>
      <c r="NXA44" s="222"/>
      <c r="NXB44" s="222"/>
      <c r="NXC44" s="222"/>
      <c r="NXD44" s="222"/>
      <c r="NXE44" s="222"/>
      <c r="NXF44" s="222"/>
      <c r="NXG44" s="222"/>
      <c r="NXH44" s="222"/>
      <c r="NXI44" s="222"/>
      <c r="NXJ44" s="222"/>
      <c r="NXK44" s="222"/>
      <c r="NXL44" s="222"/>
      <c r="NXM44" s="222"/>
      <c r="NXN44" s="222"/>
      <c r="NXO44" s="222"/>
      <c r="NXP44" s="222"/>
      <c r="NXQ44" s="222"/>
      <c r="NXR44" s="222"/>
      <c r="NXS44" s="222"/>
      <c r="NXT44" s="222"/>
      <c r="NXU44" s="222"/>
      <c r="NXV44" s="222"/>
      <c r="NXW44" s="222"/>
      <c r="NXX44" s="222"/>
      <c r="NXY44" s="222"/>
      <c r="NXZ44" s="222"/>
      <c r="NYA44" s="222"/>
      <c r="NYB44" s="222"/>
      <c r="NYC44" s="222"/>
      <c r="NYD44" s="222"/>
      <c r="NYE44" s="222"/>
      <c r="NYF44" s="222"/>
      <c r="NYG44" s="222"/>
      <c r="NYH44" s="222"/>
      <c r="NYI44" s="222"/>
      <c r="NYJ44" s="222"/>
      <c r="NYK44" s="222"/>
      <c r="NYL44" s="222"/>
      <c r="NYM44" s="222"/>
      <c r="NYN44" s="222"/>
      <c r="NYO44" s="222"/>
      <c r="NYP44" s="222"/>
      <c r="NYQ44" s="222"/>
      <c r="NYR44" s="222"/>
      <c r="NYS44" s="222"/>
      <c r="NYT44" s="222"/>
      <c r="NYU44" s="222"/>
      <c r="NYV44" s="222"/>
      <c r="NYW44" s="222"/>
      <c r="NYX44" s="222"/>
      <c r="NYY44" s="222"/>
      <c r="NYZ44" s="222"/>
      <c r="NZA44" s="222"/>
      <c r="NZB44" s="222"/>
      <c r="NZC44" s="222"/>
      <c r="NZD44" s="222"/>
      <c r="NZE44" s="222"/>
      <c r="NZF44" s="222"/>
      <c r="NZG44" s="222"/>
      <c r="NZH44" s="222"/>
      <c r="NZI44" s="222"/>
      <c r="NZJ44" s="222"/>
      <c r="NZK44" s="222"/>
      <c r="NZL44" s="222"/>
      <c r="NZM44" s="222"/>
      <c r="NZN44" s="222"/>
      <c r="NZO44" s="222"/>
      <c r="NZP44" s="222"/>
      <c r="NZQ44" s="222"/>
      <c r="NZR44" s="222"/>
      <c r="NZS44" s="222"/>
      <c r="NZT44" s="222"/>
      <c r="NZU44" s="222"/>
      <c r="NZV44" s="222"/>
      <c r="NZW44" s="222"/>
      <c r="NZX44" s="222"/>
      <c r="NZY44" s="222"/>
      <c r="NZZ44" s="222"/>
      <c r="OAA44" s="222"/>
      <c r="OAB44" s="222"/>
      <c r="OAC44" s="222"/>
      <c r="OAD44" s="222"/>
      <c r="OAE44" s="222"/>
      <c r="OAF44" s="222"/>
      <c r="OAG44" s="222"/>
      <c r="OAH44" s="222"/>
      <c r="OAI44" s="222"/>
      <c r="OAJ44" s="222"/>
      <c r="OAK44" s="222"/>
      <c r="OAL44" s="222"/>
      <c r="OAM44" s="222"/>
      <c r="OAN44" s="222"/>
      <c r="OAO44" s="222"/>
      <c r="OAP44" s="222"/>
      <c r="OAQ44" s="222"/>
      <c r="OAR44" s="222"/>
      <c r="OAS44" s="222"/>
      <c r="OAT44" s="222"/>
      <c r="OAU44" s="222"/>
      <c r="OAV44" s="222"/>
      <c r="OAW44" s="222"/>
      <c r="OAX44" s="222"/>
      <c r="OAY44" s="222"/>
      <c r="OAZ44" s="222"/>
      <c r="OBA44" s="222"/>
      <c r="OBB44" s="222"/>
      <c r="OBC44" s="222"/>
      <c r="OBD44" s="222"/>
      <c r="OBE44" s="222"/>
      <c r="OBF44" s="222"/>
      <c r="OBG44" s="222"/>
      <c r="OBH44" s="222"/>
      <c r="OBI44" s="222"/>
      <c r="OBJ44" s="222"/>
      <c r="OBK44" s="222"/>
      <c r="OBL44" s="222"/>
      <c r="OBM44" s="222"/>
      <c r="OBN44" s="222"/>
      <c r="OBO44" s="222"/>
      <c r="OBP44" s="222"/>
      <c r="OBQ44" s="222"/>
      <c r="OBR44" s="222"/>
      <c r="OBS44" s="222"/>
      <c r="OBT44" s="222"/>
      <c r="OBU44" s="222"/>
      <c r="OBV44" s="222"/>
      <c r="OBW44" s="222"/>
      <c r="OBX44" s="222"/>
      <c r="OBY44" s="222"/>
      <c r="OBZ44" s="222"/>
      <c r="OCA44" s="222"/>
      <c r="OCB44" s="222"/>
      <c r="OCC44" s="222"/>
      <c r="OCD44" s="222"/>
      <c r="OCE44" s="222"/>
      <c r="OCF44" s="222"/>
      <c r="OCG44" s="222"/>
      <c r="OCH44" s="222"/>
      <c r="OCI44" s="222"/>
      <c r="OCJ44" s="222"/>
      <c r="OCK44" s="222"/>
      <c r="OCL44" s="222"/>
      <c r="OCM44" s="222"/>
      <c r="OCN44" s="222"/>
      <c r="OCO44" s="222"/>
      <c r="OCP44" s="222"/>
      <c r="OCQ44" s="222"/>
      <c r="OCR44" s="222"/>
      <c r="OCS44" s="222"/>
      <c r="OCT44" s="222"/>
      <c r="OCU44" s="222"/>
      <c r="OCV44" s="222"/>
      <c r="OCW44" s="222"/>
      <c r="OCX44" s="222"/>
      <c r="OCY44" s="222"/>
      <c r="OCZ44" s="222"/>
      <c r="ODA44" s="222"/>
      <c r="ODB44" s="222"/>
      <c r="ODC44" s="222"/>
      <c r="ODD44" s="222"/>
      <c r="ODE44" s="222"/>
      <c r="ODF44" s="222"/>
      <c r="ODG44" s="222"/>
      <c r="ODH44" s="222"/>
      <c r="ODI44" s="222"/>
      <c r="ODJ44" s="222"/>
      <c r="ODK44" s="222"/>
      <c r="ODL44" s="222"/>
      <c r="ODM44" s="222"/>
      <c r="ODN44" s="222"/>
      <c r="ODO44" s="222"/>
      <c r="ODP44" s="222"/>
      <c r="ODQ44" s="222"/>
      <c r="ODR44" s="222"/>
      <c r="ODS44" s="222"/>
      <c r="ODT44" s="222"/>
      <c r="ODU44" s="222"/>
      <c r="ODV44" s="222"/>
      <c r="ODW44" s="222"/>
      <c r="ODX44" s="222"/>
      <c r="ODY44" s="222"/>
      <c r="ODZ44" s="222"/>
      <c r="OEA44" s="222"/>
      <c r="OEB44" s="222"/>
      <c r="OEC44" s="222"/>
      <c r="OED44" s="222"/>
      <c r="OEE44" s="222"/>
      <c r="OEF44" s="222"/>
      <c r="OEG44" s="222"/>
      <c r="OEH44" s="222"/>
      <c r="OEI44" s="222"/>
      <c r="OEJ44" s="222"/>
      <c r="OEK44" s="222"/>
      <c r="OEL44" s="222"/>
      <c r="OEM44" s="222"/>
      <c r="OEN44" s="222"/>
      <c r="OEO44" s="222"/>
      <c r="OEP44" s="222"/>
      <c r="OEQ44" s="222"/>
      <c r="OER44" s="222"/>
      <c r="OES44" s="222"/>
      <c r="OET44" s="222"/>
      <c r="OEU44" s="222"/>
      <c r="OEV44" s="222"/>
      <c r="OEW44" s="222"/>
      <c r="OEX44" s="222"/>
      <c r="OEY44" s="222"/>
      <c r="OEZ44" s="222"/>
      <c r="OFA44" s="222"/>
      <c r="OFB44" s="222"/>
      <c r="OFC44" s="222"/>
      <c r="OFD44" s="222"/>
      <c r="OFE44" s="222"/>
      <c r="OFF44" s="222"/>
      <c r="OFG44" s="222"/>
      <c r="OFH44" s="222"/>
      <c r="OFI44" s="222"/>
      <c r="OFJ44" s="222"/>
      <c r="OFK44" s="222"/>
      <c r="OFL44" s="222"/>
      <c r="OFM44" s="222"/>
      <c r="OFN44" s="222"/>
      <c r="OFO44" s="222"/>
      <c r="OFP44" s="222"/>
      <c r="OFQ44" s="222"/>
      <c r="OFR44" s="222"/>
      <c r="OFS44" s="222"/>
      <c r="OFT44" s="222"/>
      <c r="OFU44" s="222"/>
      <c r="OFV44" s="222"/>
      <c r="OFW44" s="222"/>
      <c r="OFX44" s="222"/>
      <c r="OFY44" s="222"/>
      <c r="OFZ44" s="222"/>
      <c r="OGA44" s="222"/>
      <c r="OGB44" s="222"/>
      <c r="OGC44" s="222"/>
      <c r="OGD44" s="222"/>
      <c r="OGE44" s="222"/>
      <c r="OGF44" s="222"/>
      <c r="OGG44" s="222"/>
      <c r="OGH44" s="222"/>
      <c r="OGI44" s="222"/>
      <c r="OGJ44" s="222"/>
      <c r="OGK44" s="222"/>
      <c r="OGL44" s="222"/>
      <c r="OGM44" s="222"/>
      <c r="OGN44" s="222"/>
      <c r="OGO44" s="222"/>
      <c r="OGP44" s="222"/>
      <c r="OGQ44" s="222"/>
      <c r="OGR44" s="222"/>
      <c r="OGS44" s="222"/>
      <c r="OGT44" s="222"/>
      <c r="OGU44" s="222"/>
      <c r="OGV44" s="222"/>
      <c r="OGW44" s="222"/>
      <c r="OGX44" s="222"/>
      <c r="OGY44" s="222"/>
      <c r="OGZ44" s="222"/>
      <c r="OHA44" s="222"/>
      <c r="OHB44" s="222"/>
      <c r="OHC44" s="222"/>
      <c r="OHD44" s="222"/>
      <c r="OHE44" s="222"/>
      <c r="OHF44" s="222"/>
      <c r="OHG44" s="222"/>
      <c r="OHH44" s="222"/>
      <c r="OHI44" s="222"/>
      <c r="OHJ44" s="222"/>
      <c r="OHK44" s="222"/>
      <c r="OHL44" s="222"/>
      <c r="OHM44" s="222"/>
      <c r="OHN44" s="222"/>
      <c r="OHO44" s="222"/>
      <c r="OHP44" s="222"/>
      <c r="OHQ44" s="222"/>
      <c r="OHR44" s="222"/>
      <c r="OHS44" s="222"/>
      <c r="OHT44" s="222"/>
      <c r="OHU44" s="222"/>
      <c r="OHV44" s="222"/>
      <c r="OHW44" s="222"/>
      <c r="OHX44" s="222"/>
      <c r="OHY44" s="222"/>
      <c r="OHZ44" s="222"/>
      <c r="OIA44" s="222"/>
      <c r="OIB44" s="222"/>
      <c r="OIC44" s="222"/>
      <c r="OID44" s="222"/>
      <c r="OIE44" s="222"/>
      <c r="OIF44" s="222"/>
      <c r="OIG44" s="222"/>
      <c r="OIH44" s="222"/>
      <c r="OII44" s="222"/>
      <c r="OIJ44" s="222"/>
      <c r="OIK44" s="222"/>
      <c r="OIL44" s="222"/>
      <c r="OIM44" s="222"/>
      <c r="OIN44" s="222"/>
      <c r="OIO44" s="222"/>
      <c r="OIP44" s="222"/>
      <c r="OIQ44" s="222"/>
      <c r="OIR44" s="222"/>
      <c r="OIS44" s="222"/>
      <c r="OIT44" s="222"/>
      <c r="OIU44" s="222"/>
      <c r="OIV44" s="222"/>
      <c r="OIW44" s="222"/>
      <c r="OIX44" s="222"/>
      <c r="OIY44" s="222"/>
      <c r="OIZ44" s="222"/>
      <c r="OJA44" s="222"/>
      <c r="OJB44" s="222"/>
      <c r="OJC44" s="222"/>
      <c r="OJD44" s="222"/>
      <c r="OJE44" s="222"/>
      <c r="OJF44" s="222"/>
      <c r="OJG44" s="222"/>
      <c r="OJH44" s="222"/>
      <c r="OJI44" s="222"/>
      <c r="OJJ44" s="222"/>
      <c r="OJK44" s="222"/>
      <c r="OJL44" s="222"/>
      <c r="OJM44" s="222"/>
      <c r="OJN44" s="222"/>
      <c r="OJO44" s="222"/>
      <c r="OJP44" s="222"/>
      <c r="OJQ44" s="222"/>
      <c r="OJR44" s="222"/>
      <c r="OJS44" s="222"/>
      <c r="OJT44" s="222"/>
      <c r="OJU44" s="222"/>
      <c r="OJV44" s="222"/>
      <c r="OJW44" s="222"/>
      <c r="OJX44" s="222"/>
      <c r="OJY44" s="222"/>
      <c r="OJZ44" s="222"/>
      <c r="OKA44" s="222"/>
      <c r="OKB44" s="222"/>
      <c r="OKC44" s="222"/>
      <c r="OKD44" s="222"/>
      <c r="OKE44" s="222"/>
      <c r="OKF44" s="222"/>
      <c r="OKG44" s="222"/>
      <c r="OKH44" s="222"/>
      <c r="OKI44" s="222"/>
      <c r="OKJ44" s="222"/>
      <c r="OKK44" s="222"/>
      <c r="OKL44" s="222"/>
      <c r="OKM44" s="222"/>
      <c r="OKN44" s="222"/>
      <c r="OKO44" s="222"/>
      <c r="OKP44" s="222"/>
      <c r="OKQ44" s="222"/>
      <c r="OKR44" s="222"/>
      <c r="OKS44" s="222"/>
      <c r="OKT44" s="222"/>
      <c r="OKU44" s="222"/>
      <c r="OKV44" s="222"/>
      <c r="OKW44" s="222"/>
      <c r="OKX44" s="222"/>
      <c r="OKY44" s="222"/>
      <c r="OKZ44" s="222"/>
      <c r="OLA44" s="222"/>
      <c r="OLB44" s="222"/>
      <c r="OLC44" s="222"/>
      <c r="OLD44" s="222"/>
      <c r="OLE44" s="222"/>
      <c r="OLF44" s="222"/>
      <c r="OLG44" s="222"/>
      <c r="OLH44" s="222"/>
      <c r="OLI44" s="222"/>
      <c r="OLJ44" s="222"/>
      <c r="OLK44" s="222"/>
      <c r="OLL44" s="222"/>
      <c r="OLM44" s="222"/>
      <c r="OLN44" s="222"/>
      <c r="OLO44" s="222"/>
      <c r="OLP44" s="222"/>
      <c r="OLQ44" s="222"/>
      <c r="OLR44" s="222"/>
      <c r="OLS44" s="222"/>
      <c r="OLT44" s="222"/>
      <c r="OLU44" s="222"/>
      <c r="OLV44" s="222"/>
      <c r="OLW44" s="222"/>
      <c r="OLX44" s="222"/>
      <c r="OLY44" s="222"/>
      <c r="OLZ44" s="222"/>
      <c r="OMA44" s="222"/>
      <c r="OMB44" s="222"/>
      <c r="OMC44" s="222"/>
      <c r="OMD44" s="222"/>
      <c r="OME44" s="222"/>
      <c r="OMF44" s="222"/>
      <c r="OMG44" s="222"/>
      <c r="OMH44" s="222"/>
      <c r="OMI44" s="222"/>
      <c r="OMJ44" s="222"/>
      <c r="OMK44" s="222"/>
      <c r="OML44" s="222"/>
      <c r="OMM44" s="222"/>
      <c r="OMN44" s="222"/>
      <c r="OMO44" s="222"/>
      <c r="OMP44" s="222"/>
      <c r="OMQ44" s="222"/>
      <c r="OMR44" s="222"/>
      <c r="OMS44" s="222"/>
      <c r="OMT44" s="222"/>
      <c r="OMU44" s="222"/>
      <c r="OMV44" s="222"/>
      <c r="OMW44" s="222"/>
      <c r="OMX44" s="222"/>
      <c r="OMY44" s="222"/>
      <c r="OMZ44" s="222"/>
      <c r="ONA44" s="222"/>
      <c r="ONB44" s="222"/>
      <c r="ONC44" s="222"/>
      <c r="OND44" s="222"/>
      <c r="ONE44" s="222"/>
      <c r="ONF44" s="222"/>
      <c r="ONG44" s="222"/>
      <c r="ONH44" s="222"/>
      <c r="ONI44" s="222"/>
      <c r="ONJ44" s="222"/>
      <c r="ONK44" s="222"/>
      <c r="ONL44" s="222"/>
      <c r="ONM44" s="222"/>
      <c r="ONN44" s="222"/>
      <c r="ONO44" s="222"/>
      <c r="ONP44" s="222"/>
      <c r="ONQ44" s="222"/>
      <c r="ONR44" s="222"/>
      <c r="ONS44" s="222"/>
      <c r="ONT44" s="222"/>
      <c r="ONU44" s="222"/>
      <c r="ONV44" s="222"/>
      <c r="ONW44" s="222"/>
      <c r="ONX44" s="222"/>
      <c r="ONY44" s="222"/>
      <c r="ONZ44" s="222"/>
      <c r="OOA44" s="222"/>
      <c r="OOB44" s="222"/>
      <c r="OOC44" s="222"/>
      <c r="OOD44" s="222"/>
      <c r="OOE44" s="222"/>
      <c r="OOF44" s="222"/>
      <c r="OOG44" s="222"/>
      <c r="OOH44" s="222"/>
      <c r="OOI44" s="222"/>
      <c r="OOJ44" s="222"/>
      <c r="OOK44" s="222"/>
      <c r="OOL44" s="222"/>
      <c r="OOM44" s="222"/>
      <c r="OON44" s="222"/>
      <c r="OOO44" s="222"/>
      <c r="OOP44" s="222"/>
      <c r="OOQ44" s="222"/>
      <c r="OOR44" s="222"/>
      <c r="OOS44" s="222"/>
      <c r="OOT44" s="222"/>
      <c r="OOU44" s="222"/>
      <c r="OOV44" s="222"/>
      <c r="OOW44" s="222"/>
      <c r="OOX44" s="222"/>
      <c r="OOY44" s="222"/>
      <c r="OOZ44" s="222"/>
      <c r="OPA44" s="222"/>
      <c r="OPB44" s="222"/>
      <c r="OPC44" s="222"/>
      <c r="OPD44" s="222"/>
      <c r="OPE44" s="222"/>
      <c r="OPF44" s="222"/>
      <c r="OPG44" s="222"/>
      <c r="OPH44" s="222"/>
      <c r="OPI44" s="222"/>
      <c r="OPJ44" s="222"/>
      <c r="OPK44" s="222"/>
      <c r="OPL44" s="222"/>
      <c r="OPM44" s="222"/>
      <c r="OPN44" s="222"/>
      <c r="OPO44" s="222"/>
      <c r="OPP44" s="222"/>
      <c r="OPQ44" s="222"/>
      <c r="OPR44" s="222"/>
      <c r="OPS44" s="222"/>
      <c r="OPT44" s="222"/>
      <c r="OPU44" s="222"/>
      <c r="OPV44" s="222"/>
      <c r="OPW44" s="222"/>
      <c r="OPX44" s="222"/>
      <c r="OPY44" s="222"/>
      <c r="OPZ44" s="222"/>
      <c r="OQA44" s="222"/>
      <c r="OQB44" s="222"/>
      <c r="OQC44" s="222"/>
      <c r="OQD44" s="222"/>
      <c r="OQE44" s="222"/>
      <c r="OQF44" s="222"/>
      <c r="OQG44" s="222"/>
      <c r="OQH44" s="222"/>
      <c r="OQI44" s="222"/>
      <c r="OQJ44" s="222"/>
      <c r="OQK44" s="222"/>
      <c r="OQL44" s="222"/>
      <c r="OQM44" s="222"/>
      <c r="OQN44" s="222"/>
      <c r="OQO44" s="222"/>
      <c r="OQP44" s="222"/>
      <c r="OQQ44" s="222"/>
      <c r="OQR44" s="222"/>
      <c r="OQS44" s="222"/>
      <c r="OQT44" s="222"/>
      <c r="OQU44" s="222"/>
      <c r="OQV44" s="222"/>
      <c r="OQW44" s="222"/>
      <c r="OQX44" s="222"/>
      <c r="OQY44" s="222"/>
      <c r="OQZ44" s="222"/>
      <c r="ORA44" s="222"/>
      <c r="ORB44" s="222"/>
      <c r="ORC44" s="222"/>
      <c r="ORD44" s="222"/>
      <c r="ORE44" s="222"/>
      <c r="ORF44" s="222"/>
      <c r="ORG44" s="222"/>
      <c r="ORH44" s="222"/>
      <c r="ORI44" s="222"/>
      <c r="ORJ44" s="222"/>
      <c r="ORK44" s="222"/>
      <c r="ORL44" s="222"/>
      <c r="ORM44" s="222"/>
      <c r="ORN44" s="222"/>
      <c r="ORO44" s="222"/>
      <c r="ORP44" s="222"/>
      <c r="ORQ44" s="222"/>
      <c r="ORR44" s="222"/>
      <c r="ORS44" s="222"/>
      <c r="ORT44" s="222"/>
      <c r="ORU44" s="222"/>
      <c r="ORV44" s="222"/>
      <c r="ORW44" s="222"/>
      <c r="ORX44" s="222"/>
      <c r="ORY44" s="222"/>
      <c r="ORZ44" s="222"/>
      <c r="OSA44" s="222"/>
      <c r="OSB44" s="222"/>
      <c r="OSC44" s="222"/>
      <c r="OSD44" s="222"/>
      <c r="OSE44" s="222"/>
      <c r="OSF44" s="222"/>
      <c r="OSG44" s="222"/>
      <c r="OSH44" s="222"/>
      <c r="OSI44" s="222"/>
      <c r="OSJ44" s="222"/>
      <c r="OSK44" s="222"/>
      <c r="OSL44" s="222"/>
      <c r="OSM44" s="222"/>
      <c r="OSN44" s="222"/>
      <c r="OSO44" s="222"/>
      <c r="OSP44" s="222"/>
      <c r="OSQ44" s="222"/>
      <c r="OSR44" s="222"/>
      <c r="OSS44" s="222"/>
      <c r="OST44" s="222"/>
      <c r="OSU44" s="222"/>
      <c r="OSV44" s="222"/>
      <c r="OSW44" s="222"/>
      <c r="OSX44" s="222"/>
      <c r="OSY44" s="222"/>
      <c r="OSZ44" s="222"/>
      <c r="OTA44" s="222"/>
      <c r="OTB44" s="222"/>
      <c r="OTC44" s="222"/>
      <c r="OTD44" s="222"/>
      <c r="OTE44" s="222"/>
      <c r="OTF44" s="222"/>
      <c r="OTG44" s="222"/>
      <c r="OTH44" s="222"/>
      <c r="OTI44" s="222"/>
      <c r="OTJ44" s="222"/>
      <c r="OTK44" s="222"/>
      <c r="OTL44" s="222"/>
      <c r="OTM44" s="222"/>
      <c r="OTN44" s="222"/>
      <c r="OTO44" s="222"/>
      <c r="OTP44" s="222"/>
      <c r="OTQ44" s="222"/>
      <c r="OTR44" s="222"/>
      <c r="OTS44" s="222"/>
      <c r="OTT44" s="222"/>
      <c r="OTU44" s="222"/>
      <c r="OTV44" s="222"/>
      <c r="OTW44" s="222"/>
      <c r="OTX44" s="222"/>
      <c r="OTY44" s="222"/>
      <c r="OTZ44" s="222"/>
      <c r="OUA44" s="222"/>
      <c r="OUB44" s="222"/>
      <c r="OUC44" s="222"/>
      <c r="OUD44" s="222"/>
      <c r="OUE44" s="222"/>
      <c r="OUF44" s="222"/>
      <c r="OUG44" s="222"/>
      <c r="OUH44" s="222"/>
      <c r="OUI44" s="222"/>
      <c r="OUJ44" s="222"/>
      <c r="OUK44" s="222"/>
      <c r="OUL44" s="222"/>
      <c r="OUM44" s="222"/>
      <c r="OUN44" s="222"/>
      <c r="OUO44" s="222"/>
      <c r="OUP44" s="222"/>
      <c r="OUQ44" s="222"/>
      <c r="OUR44" s="222"/>
      <c r="OUS44" s="222"/>
      <c r="OUT44" s="222"/>
      <c r="OUU44" s="222"/>
      <c r="OUV44" s="222"/>
      <c r="OUW44" s="222"/>
      <c r="OUX44" s="222"/>
      <c r="OUY44" s="222"/>
      <c r="OUZ44" s="222"/>
      <c r="OVA44" s="222"/>
      <c r="OVB44" s="222"/>
      <c r="OVC44" s="222"/>
      <c r="OVD44" s="222"/>
      <c r="OVE44" s="222"/>
      <c r="OVF44" s="222"/>
      <c r="OVG44" s="222"/>
      <c r="OVH44" s="222"/>
      <c r="OVI44" s="222"/>
      <c r="OVJ44" s="222"/>
      <c r="OVK44" s="222"/>
      <c r="OVL44" s="222"/>
      <c r="OVM44" s="222"/>
      <c r="OVN44" s="222"/>
      <c r="OVO44" s="222"/>
      <c r="OVP44" s="222"/>
      <c r="OVQ44" s="222"/>
      <c r="OVR44" s="222"/>
      <c r="OVS44" s="222"/>
      <c r="OVT44" s="222"/>
      <c r="OVU44" s="222"/>
      <c r="OVV44" s="222"/>
      <c r="OVW44" s="222"/>
      <c r="OVX44" s="222"/>
      <c r="OVY44" s="222"/>
      <c r="OVZ44" s="222"/>
      <c r="OWA44" s="222"/>
      <c r="OWB44" s="222"/>
      <c r="OWC44" s="222"/>
      <c r="OWD44" s="222"/>
      <c r="OWE44" s="222"/>
      <c r="OWF44" s="222"/>
      <c r="OWG44" s="222"/>
      <c r="OWH44" s="222"/>
      <c r="OWI44" s="222"/>
      <c r="OWJ44" s="222"/>
      <c r="OWK44" s="222"/>
      <c r="OWL44" s="222"/>
      <c r="OWM44" s="222"/>
      <c r="OWN44" s="222"/>
      <c r="OWO44" s="222"/>
      <c r="OWP44" s="222"/>
      <c r="OWQ44" s="222"/>
      <c r="OWR44" s="222"/>
      <c r="OWS44" s="222"/>
      <c r="OWT44" s="222"/>
      <c r="OWU44" s="222"/>
      <c r="OWV44" s="222"/>
      <c r="OWW44" s="222"/>
      <c r="OWX44" s="222"/>
      <c r="OWY44" s="222"/>
      <c r="OWZ44" s="222"/>
      <c r="OXA44" s="222"/>
      <c r="OXB44" s="222"/>
      <c r="OXC44" s="222"/>
      <c r="OXD44" s="222"/>
      <c r="OXE44" s="222"/>
      <c r="OXF44" s="222"/>
      <c r="OXG44" s="222"/>
      <c r="OXH44" s="222"/>
      <c r="OXI44" s="222"/>
      <c r="OXJ44" s="222"/>
      <c r="OXK44" s="222"/>
      <c r="OXL44" s="222"/>
      <c r="OXM44" s="222"/>
      <c r="OXN44" s="222"/>
      <c r="OXO44" s="222"/>
      <c r="OXP44" s="222"/>
      <c r="OXQ44" s="222"/>
      <c r="OXR44" s="222"/>
      <c r="OXS44" s="222"/>
      <c r="OXT44" s="222"/>
      <c r="OXU44" s="222"/>
      <c r="OXV44" s="222"/>
      <c r="OXW44" s="222"/>
      <c r="OXX44" s="222"/>
      <c r="OXY44" s="222"/>
      <c r="OXZ44" s="222"/>
      <c r="OYA44" s="222"/>
      <c r="OYB44" s="222"/>
      <c r="OYC44" s="222"/>
      <c r="OYD44" s="222"/>
      <c r="OYE44" s="222"/>
      <c r="OYF44" s="222"/>
      <c r="OYG44" s="222"/>
      <c r="OYH44" s="222"/>
      <c r="OYI44" s="222"/>
      <c r="OYJ44" s="222"/>
      <c r="OYK44" s="222"/>
      <c r="OYL44" s="222"/>
      <c r="OYM44" s="222"/>
      <c r="OYN44" s="222"/>
      <c r="OYO44" s="222"/>
      <c r="OYP44" s="222"/>
      <c r="OYQ44" s="222"/>
      <c r="OYR44" s="222"/>
      <c r="OYS44" s="222"/>
      <c r="OYT44" s="222"/>
      <c r="OYU44" s="222"/>
      <c r="OYV44" s="222"/>
      <c r="OYW44" s="222"/>
      <c r="OYX44" s="222"/>
      <c r="OYY44" s="222"/>
      <c r="OYZ44" s="222"/>
      <c r="OZA44" s="222"/>
      <c r="OZB44" s="222"/>
      <c r="OZC44" s="222"/>
      <c r="OZD44" s="222"/>
      <c r="OZE44" s="222"/>
      <c r="OZF44" s="222"/>
      <c r="OZG44" s="222"/>
      <c r="OZH44" s="222"/>
      <c r="OZI44" s="222"/>
      <c r="OZJ44" s="222"/>
      <c r="OZK44" s="222"/>
      <c r="OZL44" s="222"/>
      <c r="OZM44" s="222"/>
      <c r="OZN44" s="222"/>
      <c r="OZO44" s="222"/>
      <c r="OZP44" s="222"/>
      <c r="OZQ44" s="222"/>
      <c r="OZR44" s="222"/>
      <c r="OZS44" s="222"/>
      <c r="OZT44" s="222"/>
      <c r="OZU44" s="222"/>
      <c r="OZV44" s="222"/>
      <c r="OZW44" s="222"/>
      <c r="OZX44" s="222"/>
      <c r="OZY44" s="222"/>
      <c r="OZZ44" s="222"/>
      <c r="PAA44" s="222"/>
      <c r="PAB44" s="222"/>
      <c r="PAC44" s="222"/>
      <c r="PAD44" s="222"/>
      <c r="PAE44" s="222"/>
      <c r="PAF44" s="222"/>
      <c r="PAG44" s="222"/>
      <c r="PAH44" s="222"/>
      <c r="PAI44" s="222"/>
      <c r="PAJ44" s="222"/>
      <c r="PAK44" s="222"/>
      <c r="PAL44" s="222"/>
      <c r="PAM44" s="222"/>
      <c r="PAN44" s="222"/>
      <c r="PAO44" s="222"/>
      <c r="PAP44" s="222"/>
      <c r="PAQ44" s="222"/>
      <c r="PAR44" s="222"/>
      <c r="PAS44" s="222"/>
      <c r="PAT44" s="222"/>
      <c r="PAU44" s="222"/>
      <c r="PAV44" s="222"/>
      <c r="PAW44" s="222"/>
      <c r="PAX44" s="222"/>
      <c r="PAY44" s="222"/>
      <c r="PAZ44" s="222"/>
      <c r="PBA44" s="222"/>
      <c r="PBB44" s="222"/>
      <c r="PBC44" s="222"/>
      <c r="PBD44" s="222"/>
      <c r="PBE44" s="222"/>
      <c r="PBF44" s="222"/>
      <c r="PBG44" s="222"/>
      <c r="PBH44" s="222"/>
      <c r="PBI44" s="222"/>
      <c r="PBJ44" s="222"/>
      <c r="PBK44" s="222"/>
      <c r="PBL44" s="222"/>
      <c r="PBM44" s="222"/>
      <c r="PBN44" s="222"/>
      <c r="PBO44" s="222"/>
      <c r="PBP44" s="222"/>
      <c r="PBQ44" s="222"/>
      <c r="PBR44" s="222"/>
      <c r="PBS44" s="222"/>
      <c r="PBT44" s="222"/>
      <c r="PBU44" s="222"/>
      <c r="PBV44" s="222"/>
      <c r="PBW44" s="222"/>
      <c r="PBX44" s="222"/>
      <c r="PBY44" s="222"/>
      <c r="PBZ44" s="222"/>
      <c r="PCA44" s="222"/>
      <c r="PCB44" s="222"/>
      <c r="PCC44" s="222"/>
      <c r="PCD44" s="222"/>
      <c r="PCE44" s="222"/>
      <c r="PCF44" s="222"/>
      <c r="PCG44" s="222"/>
      <c r="PCH44" s="222"/>
      <c r="PCI44" s="222"/>
      <c r="PCJ44" s="222"/>
      <c r="PCK44" s="222"/>
      <c r="PCL44" s="222"/>
      <c r="PCM44" s="222"/>
      <c r="PCN44" s="222"/>
      <c r="PCO44" s="222"/>
      <c r="PCP44" s="222"/>
      <c r="PCQ44" s="222"/>
      <c r="PCR44" s="222"/>
      <c r="PCS44" s="222"/>
      <c r="PCT44" s="222"/>
      <c r="PCU44" s="222"/>
      <c r="PCV44" s="222"/>
      <c r="PCW44" s="222"/>
      <c r="PCX44" s="222"/>
      <c r="PCY44" s="222"/>
      <c r="PCZ44" s="222"/>
      <c r="PDA44" s="222"/>
      <c r="PDB44" s="222"/>
      <c r="PDC44" s="222"/>
      <c r="PDD44" s="222"/>
      <c r="PDE44" s="222"/>
      <c r="PDF44" s="222"/>
      <c r="PDG44" s="222"/>
      <c r="PDH44" s="222"/>
      <c r="PDI44" s="222"/>
      <c r="PDJ44" s="222"/>
      <c r="PDK44" s="222"/>
      <c r="PDL44" s="222"/>
      <c r="PDM44" s="222"/>
      <c r="PDN44" s="222"/>
      <c r="PDO44" s="222"/>
      <c r="PDP44" s="222"/>
      <c r="PDQ44" s="222"/>
      <c r="PDR44" s="222"/>
      <c r="PDS44" s="222"/>
      <c r="PDT44" s="222"/>
      <c r="PDU44" s="222"/>
      <c r="PDV44" s="222"/>
      <c r="PDW44" s="222"/>
      <c r="PDX44" s="222"/>
      <c r="PDY44" s="222"/>
      <c r="PDZ44" s="222"/>
      <c r="PEA44" s="222"/>
      <c r="PEB44" s="222"/>
      <c r="PEC44" s="222"/>
      <c r="PED44" s="222"/>
      <c r="PEE44" s="222"/>
      <c r="PEF44" s="222"/>
      <c r="PEG44" s="222"/>
      <c r="PEH44" s="222"/>
      <c r="PEI44" s="222"/>
      <c r="PEJ44" s="222"/>
      <c r="PEK44" s="222"/>
      <c r="PEL44" s="222"/>
      <c r="PEM44" s="222"/>
      <c r="PEN44" s="222"/>
      <c r="PEO44" s="222"/>
      <c r="PEP44" s="222"/>
      <c r="PEQ44" s="222"/>
      <c r="PER44" s="222"/>
      <c r="PES44" s="222"/>
      <c r="PET44" s="222"/>
      <c r="PEU44" s="222"/>
      <c r="PEV44" s="222"/>
      <c r="PEW44" s="222"/>
      <c r="PEX44" s="222"/>
      <c r="PEY44" s="222"/>
      <c r="PEZ44" s="222"/>
      <c r="PFA44" s="222"/>
      <c r="PFB44" s="222"/>
      <c r="PFC44" s="222"/>
      <c r="PFD44" s="222"/>
      <c r="PFE44" s="222"/>
      <c r="PFF44" s="222"/>
      <c r="PFG44" s="222"/>
      <c r="PFH44" s="222"/>
      <c r="PFI44" s="222"/>
      <c r="PFJ44" s="222"/>
      <c r="PFK44" s="222"/>
      <c r="PFL44" s="222"/>
      <c r="PFM44" s="222"/>
      <c r="PFN44" s="222"/>
      <c r="PFO44" s="222"/>
      <c r="PFP44" s="222"/>
      <c r="PFQ44" s="222"/>
      <c r="PFR44" s="222"/>
      <c r="PFS44" s="222"/>
      <c r="PFT44" s="222"/>
      <c r="PFU44" s="222"/>
      <c r="PFV44" s="222"/>
      <c r="PFW44" s="222"/>
      <c r="PFX44" s="222"/>
      <c r="PFY44" s="222"/>
      <c r="PFZ44" s="222"/>
      <c r="PGA44" s="222"/>
      <c r="PGB44" s="222"/>
      <c r="PGC44" s="222"/>
      <c r="PGD44" s="222"/>
      <c r="PGE44" s="222"/>
      <c r="PGF44" s="222"/>
      <c r="PGG44" s="222"/>
      <c r="PGH44" s="222"/>
      <c r="PGI44" s="222"/>
      <c r="PGJ44" s="222"/>
      <c r="PGK44" s="222"/>
      <c r="PGL44" s="222"/>
      <c r="PGM44" s="222"/>
      <c r="PGN44" s="222"/>
      <c r="PGO44" s="222"/>
      <c r="PGP44" s="222"/>
      <c r="PGQ44" s="222"/>
      <c r="PGR44" s="222"/>
      <c r="PGS44" s="222"/>
      <c r="PGT44" s="222"/>
      <c r="PGU44" s="222"/>
      <c r="PGV44" s="222"/>
      <c r="PGW44" s="222"/>
      <c r="PGX44" s="222"/>
      <c r="PGY44" s="222"/>
      <c r="PGZ44" s="222"/>
      <c r="PHA44" s="222"/>
      <c r="PHB44" s="222"/>
      <c r="PHC44" s="222"/>
      <c r="PHD44" s="222"/>
      <c r="PHE44" s="222"/>
      <c r="PHF44" s="222"/>
      <c r="PHG44" s="222"/>
      <c r="PHH44" s="222"/>
      <c r="PHI44" s="222"/>
      <c r="PHJ44" s="222"/>
      <c r="PHK44" s="222"/>
      <c r="PHL44" s="222"/>
      <c r="PHM44" s="222"/>
      <c r="PHN44" s="222"/>
      <c r="PHO44" s="222"/>
      <c r="PHP44" s="222"/>
      <c r="PHQ44" s="222"/>
      <c r="PHR44" s="222"/>
      <c r="PHS44" s="222"/>
      <c r="PHT44" s="222"/>
      <c r="PHU44" s="222"/>
      <c r="PHV44" s="222"/>
      <c r="PHW44" s="222"/>
      <c r="PHX44" s="222"/>
      <c r="PHY44" s="222"/>
      <c r="PHZ44" s="222"/>
      <c r="PIA44" s="222"/>
      <c r="PIB44" s="222"/>
      <c r="PIC44" s="222"/>
      <c r="PID44" s="222"/>
      <c r="PIE44" s="222"/>
      <c r="PIF44" s="222"/>
      <c r="PIG44" s="222"/>
      <c r="PIH44" s="222"/>
      <c r="PII44" s="222"/>
      <c r="PIJ44" s="222"/>
      <c r="PIK44" s="222"/>
      <c r="PIL44" s="222"/>
      <c r="PIM44" s="222"/>
      <c r="PIN44" s="222"/>
      <c r="PIO44" s="222"/>
      <c r="PIP44" s="222"/>
      <c r="PIQ44" s="222"/>
      <c r="PIR44" s="222"/>
      <c r="PIS44" s="222"/>
      <c r="PIT44" s="222"/>
      <c r="PIU44" s="222"/>
      <c r="PIV44" s="222"/>
      <c r="PIW44" s="222"/>
      <c r="PIX44" s="222"/>
      <c r="PIY44" s="222"/>
      <c r="PIZ44" s="222"/>
      <c r="PJA44" s="222"/>
      <c r="PJB44" s="222"/>
      <c r="PJC44" s="222"/>
      <c r="PJD44" s="222"/>
      <c r="PJE44" s="222"/>
      <c r="PJF44" s="222"/>
      <c r="PJG44" s="222"/>
      <c r="PJH44" s="222"/>
      <c r="PJI44" s="222"/>
      <c r="PJJ44" s="222"/>
      <c r="PJK44" s="222"/>
      <c r="PJL44" s="222"/>
      <c r="PJM44" s="222"/>
      <c r="PJN44" s="222"/>
      <c r="PJO44" s="222"/>
      <c r="PJP44" s="222"/>
      <c r="PJQ44" s="222"/>
      <c r="PJR44" s="222"/>
      <c r="PJS44" s="222"/>
      <c r="PJT44" s="222"/>
      <c r="PJU44" s="222"/>
      <c r="PJV44" s="222"/>
      <c r="PJW44" s="222"/>
      <c r="PJX44" s="222"/>
      <c r="PJY44" s="222"/>
      <c r="PJZ44" s="222"/>
      <c r="PKA44" s="222"/>
      <c r="PKB44" s="222"/>
      <c r="PKC44" s="222"/>
      <c r="PKD44" s="222"/>
      <c r="PKE44" s="222"/>
      <c r="PKF44" s="222"/>
      <c r="PKG44" s="222"/>
      <c r="PKH44" s="222"/>
      <c r="PKI44" s="222"/>
      <c r="PKJ44" s="222"/>
      <c r="PKK44" s="222"/>
      <c r="PKL44" s="222"/>
      <c r="PKM44" s="222"/>
      <c r="PKN44" s="222"/>
      <c r="PKO44" s="222"/>
      <c r="PKP44" s="222"/>
      <c r="PKQ44" s="222"/>
      <c r="PKR44" s="222"/>
      <c r="PKS44" s="222"/>
      <c r="PKT44" s="222"/>
      <c r="PKU44" s="222"/>
      <c r="PKV44" s="222"/>
      <c r="PKW44" s="222"/>
      <c r="PKX44" s="222"/>
      <c r="PKY44" s="222"/>
      <c r="PKZ44" s="222"/>
      <c r="PLA44" s="222"/>
      <c r="PLB44" s="222"/>
      <c r="PLC44" s="222"/>
      <c r="PLD44" s="222"/>
      <c r="PLE44" s="222"/>
      <c r="PLF44" s="222"/>
      <c r="PLG44" s="222"/>
      <c r="PLH44" s="222"/>
      <c r="PLI44" s="222"/>
      <c r="PLJ44" s="222"/>
      <c r="PLK44" s="222"/>
      <c r="PLL44" s="222"/>
      <c r="PLM44" s="222"/>
      <c r="PLN44" s="222"/>
      <c r="PLO44" s="222"/>
      <c r="PLP44" s="222"/>
      <c r="PLQ44" s="222"/>
      <c r="PLR44" s="222"/>
      <c r="PLS44" s="222"/>
      <c r="PLT44" s="222"/>
      <c r="PLU44" s="222"/>
      <c r="PLV44" s="222"/>
      <c r="PLW44" s="222"/>
      <c r="PLX44" s="222"/>
      <c r="PLY44" s="222"/>
      <c r="PLZ44" s="222"/>
      <c r="PMA44" s="222"/>
      <c r="PMB44" s="222"/>
      <c r="PMC44" s="222"/>
      <c r="PMD44" s="222"/>
      <c r="PME44" s="222"/>
      <c r="PMF44" s="222"/>
      <c r="PMG44" s="222"/>
      <c r="PMH44" s="222"/>
      <c r="PMI44" s="222"/>
      <c r="PMJ44" s="222"/>
      <c r="PMK44" s="222"/>
      <c r="PML44" s="222"/>
      <c r="PMM44" s="222"/>
      <c r="PMN44" s="222"/>
      <c r="PMO44" s="222"/>
      <c r="PMP44" s="222"/>
      <c r="PMQ44" s="222"/>
      <c r="PMR44" s="222"/>
      <c r="PMS44" s="222"/>
      <c r="PMT44" s="222"/>
      <c r="PMU44" s="222"/>
      <c r="PMV44" s="222"/>
      <c r="PMW44" s="222"/>
      <c r="PMX44" s="222"/>
      <c r="PMY44" s="222"/>
      <c r="PMZ44" s="222"/>
      <c r="PNA44" s="222"/>
      <c r="PNB44" s="222"/>
      <c r="PNC44" s="222"/>
      <c r="PND44" s="222"/>
      <c r="PNE44" s="222"/>
      <c r="PNF44" s="222"/>
      <c r="PNG44" s="222"/>
      <c r="PNH44" s="222"/>
      <c r="PNI44" s="222"/>
      <c r="PNJ44" s="222"/>
      <c r="PNK44" s="222"/>
      <c r="PNL44" s="222"/>
      <c r="PNM44" s="222"/>
      <c r="PNN44" s="222"/>
      <c r="PNO44" s="222"/>
      <c r="PNP44" s="222"/>
      <c r="PNQ44" s="222"/>
      <c r="PNR44" s="222"/>
      <c r="PNS44" s="222"/>
      <c r="PNT44" s="222"/>
      <c r="PNU44" s="222"/>
      <c r="PNV44" s="222"/>
      <c r="PNW44" s="222"/>
      <c r="PNX44" s="222"/>
      <c r="PNY44" s="222"/>
      <c r="PNZ44" s="222"/>
      <c r="POA44" s="222"/>
      <c r="POB44" s="222"/>
      <c r="POC44" s="222"/>
      <c r="POD44" s="222"/>
      <c r="POE44" s="222"/>
      <c r="POF44" s="222"/>
      <c r="POG44" s="222"/>
      <c r="POH44" s="222"/>
      <c r="POI44" s="222"/>
      <c r="POJ44" s="222"/>
      <c r="POK44" s="222"/>
      <c r="POL44" s="222"/>
      <c r="POM44" s="222"/>
      <c r="PON44" s="222"/>
      <c r="POO44" s="222"/>
      <c r="POP44" s="222"/>
      <c r="POQ44" s="222"/>
      <c r="POR44" s="222"/>
      <c r="POS44" s="222"/>
      <c r="POT44" s="222"/>
      <c r="POU44" s="222"/>
      <c r="POV44" s="222"/>
      <c r="POW44" s="222"/>
      <c r="POX44" s="222"/>
      <c r="POY44" s="222"/>
      <c r="POZ44" s="222"/>
      <c r="PPA44" s="222"/>
      <c r="PPB44" s="222"/>
      <c r="PPC44" s="222"/>
      <c r="PPD44" s="222"/>
      <c r="PPE44" s="222"/>
      <c r="PPF44" s="222"/>
      <c r="PPG44" s="222"/>
      <c r="PPH44" s="222"/>
      <c r="PPI44" s="222"/>
      <c r="PPJ44" s="222"/>
      <c r="PPK44" s="222"/>
      <c r="PPL44" s="222"/>
      <c r="PPM44" s="222"/>
      <c r="PPN44" s="222"/>
      <c r="PPO44" s="222"/>
      <c r="PPP44" s="222"/>
      <c r="PPQ44" s="222"/>
      <c r="PPR44" s="222"/>
      <c r="PPS44" s="222"/>
      <c r="PPT44" s="222"/>
      <c r="PPU44" s="222"/>
      <c r="PPV44" s="222"/>
      <c r="PPW44" s="222"/>
      <c r="PPX44" s="222"/>
      <c r="PPY44" s="222"/>
      <c r="PPZ44" s="222"/>
      <c r="PQA44" s="222"/>
      <c r="PQB44" s="222"/>
      <c r="PQC44" s="222"/>
      <c r="PQD44" s="222"/>
      <c r="PQE44" s="222"/>
      <c r="PQF44" s="222"/>
      <c r="PQG44" s="222"/>
      <c r="PQH44" s="222"/>
      <c r="PQI44" s="222"/>
      <c r="PQJ44" s="222"/>
      <c r="PQK44" s="222"/>
      <c r="PQL44" s="222"/>
      <c r="PQM44" s="222"/>
      <c r="PQN44" s="222"/>
      <c r="PQO44" s="222"/>
      <c r="PQP44" s="222"/>
      <c r="PQQ44" s="222"/>
      <c r="PQR44" s="222"/>
      <c r="PQS44" s="222"/>
      <c r="PQT44" s="222"/>
      <c r="PQU44" s="222"/>
      <c r="PQV44" s="222"/>
      <c r="PQW44" s="222"/>
      <c r="PQX44" s="222"/>
      <c r="PQY44" s="222"/>
      <c r="PQZ44" s="222"/>
      <c r="PRA44" s="222"/>
      <c r="PRB44" s="222"/>
      <c r="PRC44" s="222"/>
      <c r="PRD44" s="222"/>
      <c r="PRE44" s="222"/>
      <c r="PRF44" s="222"/>
      <c r="PRG44" s="222"/>
      <c r="PRH44" s="222"/>
      <c r="PRI44" s="222"/>
      <c r="PRJ44" s="222"/>
      <c r="PRK44" s="222"/>
      <c r="PRL44" s="222"/>
      <c r="PRM44" s="222"/>
      <c r="PRN44" s="222"/>
      <c r="PRO44" s="222"/>
      <c r="PRP44" s="222"/>
      <c r="PRQ44" s="222"/>
      <c r="PRR44" s="222"/>
      <c r="PRS44" s="222"/>
      <c r="PRT44" s="222"/>
      <c r="PRU44" s="222"/>
      <c r="PRV44" s="222"/>
      <c r="PRW44" s="222"/>
      <c r="PRX44" s="222"/>
      <c r="PRY44" s="222"/>
      <c r="PRZ44" s="222"/>
      <c r="PSA44" s="222"/>
      <c r="PSB44" s="222"/>
      <c r="PSC44" s="222"/>
      <c r="PSD44" s="222"/>
      <c r="PSE44" s="222"/>
      <c r="PSF44" s="222"/>
      <c r="PSG44" s="222"/>
      <c r="PSH44" s="222"/>
      <c r="PSI44" s="222"/>
      <c r="PSJ44" s="222"/>
      <c r="PSK44" s="222"/>
      <c r="PSL44" s="222"/>
      <c r="PSM44" s="222"/>
      <c r="PSN44" s="222"/>
      <c r="PSO44" s="222"/>
      <c r="PSP44" s="222"/>
      <c r="PSQ44" s="222"/>
      <c r="PSR44" s="222"/>
      <c r="PSS44" s="222"/>
      <c r="PST44" s="222"/>
      <c r="PSU44" s="222"/>
      <c r="PSV44" s="222"/>
      <c r="PSW44" s="222"/>
      <c r="PSX44" s="222"/>
      <c r="PSY44" s="222"/>
      <c r="PSZ44" s="222"/>
      <c r="PTA44" s="222"/>
      <c r="PTB44" s="222"/>
      <c r="PTC44" s="222"/>
      <c r="PTD44" s="222"/>
      <c r="PTE44" s="222"/>
      <c r="PTF44" s="222"/>
      <c r="PTG44" s="222"/>
      <c r="PTH44" s="222"/>
      <c r="PTI44" s="222"/>
      <c r="PTJ44" s="222"/>
      <c r="PTK44" s="222"/>
      <c r="PTL44" s="222"/>
      <c r="PTM44" s="222"/>
      <c r="PTN44" s="222"/>
      <c r="PTO44" s="222"/>
      <c r="PTP44" s="222"/>
      <c r="PTQ44" s="222"/>
      <c r="PTR44" s="222"/>
      <c r="PTS44" s="222"/>
      <c r="PTT44" s="222"/>
      <c r="PTU44" s="222"/>
      <c r="PTV44" s="222"/>
      <c r="PTW44" s="222"/>
      <c r="PTX44" s="222"/>
      <c r="PTY44" s="222"/>
      <c r="PTZ44" s="222"/>
      <c r="PUA44" s="222"/>
      <c r="PUB44" s="222"/>
      <c r="PUC44" s="222"/>
      <c r="PUD44" s="222"/>
      <c r="PUE44" s="222"/>
      <c r="PUF44" s="222"/>
      <c r="PUG44" s="222"/>
      <c r="PUH44" s="222"/>
      <c r="PUI44" s="222"/>
      <c r="PUJ44" s="222"/>
      <c r="PUK44" s="222"/>
      <c r="PUL44" s="222"/>
      <c r="PUM44" s="222"/>
      <c r="PUN44" s="222"/>
      <c r="PUO44" s="222"/>
      <c r="PUP44" s="222"/>
      <c r="PUQ44" s="222"/>
      <c r="PUR44" s="222"/>
      <c r="PUS44" s="222"/>
      <c r="PUT44" s="222"/>
      <c r="PUU44" s="222"/>
      <c r="PUV44" s="222"/>
      <c r="PUW44" s="222"/>
      <c r="PUX44" s="222"/>
      <c r="PUY44" s="222"/>
      <c r="PUZ44" s="222"/>
      <c r="PVA44" s="222"/>
      <c r="PVB44" s="222"/>
      <c r="PVC44" s="222"/>
      <c r="PVD44" s="222"/>
      <c r="PVE44" s="222"/>
      <c r="PVF44" s="222"/>
      <c r="PVG44" s="222"/>
      <c r="PVH44" s="222"/>
      <c r="PVI44" s="222"/>
      <c r="PVJ44" s="222"/>
      <c r="PVK44" s="222"/>
      <c r="PVL44" s="222"/>
      <c r="PVM44" s="222"/>
      <c r="PVN44" s="222"/>
      <c r="PVO44" s="222"/>
      <c r="PVP44" s="222"/>
      <c r="PVQ44" s="222"/>
      <c r="PVR44" s="222"/>
      <c r="PVS44" s="222"/>
      <c r="PVT44" s="222"/>
      <c r="PVU44" s="222"/>
      <c r="PVV44" s="222"/>
      <c r="PVW44" s="222"/>
      <c r="PVX44" s="222"/>
      <c r="PVY44" s="222"/>
      <c r="PVZ44" s="222"/>
      <c r="PWA44" s="222"/>
      <c r="PWB44" s="222"/>
      <c r="PWC44" s="222"/>
      <c r="PWD44" s="222"/>
      <c r="PWE44" s="222"/>
      <c r="PWF44" s="222"/>
      <c r="PWG44" s="222"/>
      <c r="PWH44" s="222"/>
      <c r="PWI44" s="222"/>
      <c r="PWJ44" s="222"/>
      <c r="PWK44" s="222"/>
      <c r="PWL44" s="222"/>
      <c r="PWM44" s="222"/>
      <c r="PWN44" s="222"/>
      <c r="PWO44" s="222"/>
      <c r="PWP44" s="222"/>
      <c r="PWQ44" s="222"/>
      <c r="PWR44" s="222"/>
      <c r="PWS44" s="222"/>
      <c r="PWT44" s="222"/>
      <c r="PWU44" s="222"/>
      <c r="PWV44" s="222"/>
      <c r="PWW44" s="222"/>
      <c r="PWX44" s="222"/>
      <c r="PWY44" s="222"/>
      <c r="PWZ44" s="222"/>
      <c r="PXA44" s="222"/>
      <c r="PXB44" s="222"/>
      <c r="PXC44" s="222"/>
      <c r="PXD44" s="222"/>
      <c r="PXE44" s="222"/>
      <c r="PXF44" s="222"/>
      <c r="PXG44" s="222"/>
      <c r="PXH44" s="222"/>
      <c r="PXI44" s="222"/>
      <c r="PXJ44" s="222"/>
      <c r="PXK44" s="222"/>
      <c r="PXL44" s="222"/>
      <c r="PXM44" s="222"/>
      <c r="PXN44" s="222"/>
      <c r="PXO44" s="222"/>
      <c r="PXP44" s="222"/>
      <c r="PXQ44" s="222"/>
      <c r="PXR44" s="222"/>
      <c r="PXS44" s="222"/>
      <c r="PXT44" s="222"/>
      <c r="PXU44" s="222"/>
      <c r="PXV44" s="222"/>
      <c r="PXW44" s="222"/>
      <c r="PXX44" s="222"/>
      <c r="PXY44" s="222"/>
      <c r="PXZ44" s="222"/>
      <c r="PYA44" s="222"/>
      <c r="PYB44" s="222"/>
      <c r="PYC44" s="222"/>
      <c r="PYD44" s="222"/>
      <c r="PYE44" s="222"/>
      <c r="PYF44" s="222"/>
      <c r="PYG44" s="222"/>
      <c r="PYH44" s="222"/>
      <c r="PYI44" s="222"/>
      <c r="PYJ44" s="222"/>
      <c r="PYK44" s="222"/>
      <c r="PYL44" s="222"/>
      <c r="PYM44" s="222"/>
      <c r="PYN44" s="222"/>
      <c r="PYO44" s="222"/>
      <c r="PYP44" s="222"/>
      <c r="PYQ44" s="222"/>
      <c r="PYR44" s="222"/>
      <c r="PYS44" s="222"/>
      <c r="PYT44" s="222"/>
      <c r="PYU44" s="222"/>
      <c r="PYV44" s="222"/>
      <c r="PYW44" s="222"/>
      <c r="PYX44" s="222"/>
      <c r="PYY44" s="222"/>
      <c r="PYZ44" s="222"/>
      <c r="PZA44" s="222"/>
      <c r="PZB44" s="222"/>
      <c r="PZC44" s="222"/>
      <c r="PZD44" s="222"/>
      <c r="PZE44" s="222"/>
      <c r="PZF44" s="222"/>
      <c r="PZG44" s="222"/>
      <c r="PZH44" s="222"/>
      <c r="PZI44" s="222"/>
      <c r="PZJ44" s="222"/>
      <c r="PZK44" s="222"/>
      <c r="PZL44" s="222"/>
      <c r="PZM44" s="222"/>
      <c r="PZN44" s="222"/>
      <c r="PZO44" s="222"/>
      <c r="PZP44" s="222"/>
      <c r="PZQ44" s="222"/>
      <c r="PZR44" s="222"/>
      <c r="PZS44" s="222"/>
      <c r="PZT44" s="222"/>
      <c r="PZU44" s="222"/>
      <c r="PZV44" s="222"/>
      <c r="PZW44" s="222"/>
      <c r="PZX44" s="222"/>
      <c r="PZY44" s="222"/>
      <c r="PZZ44" s="222"/>
      <c r="QAA44" s="222"/>
      <c r="QAB44" s="222"/>
      <c r="QAC44" s="222"/>
      <c r="QAD44" s="222"/>
      <c r="QAE44" s="222"/>
      <c r="QAF44" s="222"/>
      <c r="QAG44" s="222"/>
      <c r="QAH44" s="222"/>
      <c r="QAI44" s="222"/>
      <c r="QAJ44" s="222"/>
      <c r="QAK44" s="222"/>
      <c r="QAL44" s="222"/>
      <c r="QAM44" s="222"/>
      <c r="QAN44" s="222"/>
      <c r="QAO44" s="222"/>
      <c r="QAP44" s="222"/>
      <c r="QAQ44" s="222"/>
      <c r="QAR44" s="222"/>
      <c r="QAS44" s="222"/>
      <c r="QAT44" s="222"/>
      <c r="QAU44" s="222"/>
      <c r="QAV44" s="222"/>
      <c r="QAW44" s="222"/>
      <c r="QAX44" s="222"/>
      <c r="QAY44" s="222"/>
      <c r="QAZ44" s="222"/>
      <c r="QBA44" s="222"/>
      <c r="QBB44" s="222"/>
      <c r="QBC44" s="222"/>
      <c r="QBD44" s="222"/>
      <c r="QBE44" s="222"/>
      <c r="QBF44" s="222"/>
      <c r="QBG44" s="222"/>
      <c r="QBH44" s="222"/>
      <c r="QBI44" s="222"/>
      <c r="QBJ44" s="222"/>
      <c r="QBK44" s="222"/>
      <c r="QBL44" s="222"/>
      <c r="QBM44" s="222"/>
      <c r="QBN44" s="222"/>
      <c r="QBO44" s="222"/>
      <c r="QBP44" s="222"/>
      <c r="QBQ44" s="222"/>
      <c r="QBR44" s="222"/>
      <c r="QBS44" s="222"/>
      <c r="QBT44" s="222"/>
      <c r="QBU44" s="222"/>
      <c r="QBV44" s="222"/>
      <c r="QBW44" s="222"/>
      <c r="QBX44" s="222"/>
      <c r="QBY44" s="222"/>
      <c r="QBZ44" s="222"/>
      <c r="QCA44" s="222"/>
      <c r="QCB44" s="222"/>
      <c r="QCC44" s="222"/>
      <c r="QCD44" s="222"/>
      <c r="QCE44" s="222"/>
      <c r="QCF44" s="222"/>
      <c r="QCG44" s="222"/>
      <c r="QCH44" s="222"/>
      <c r="QCI44" s="222"/>
      <c r="QCJ44" s="222"/>
      <c r="QCK44" s="222"/>
      <c r="QCL44" s="222"/>
      <c r="QCM44" s="222"/>
      <c r="QCN44" s="222"/>
      <c r="QCO44" s="222"/>
      <c r="QCP44" s="222"/>
      <c r="QCQ44" s="222"/>
      <c r="QCR44" s="222"/>
      <c r="QCS44" s="222"/>
      <c r="QCT44" s="222"/>
      <c r="QCU44" s="222"/>
      <c r="QCV44" s="222"/>
      <c r="QCW44" s="222"/>
      <c r="QCX44" s="222"/>
      <c r="QCY44" s="222"/>
      <c r="QCZ44" s="222"/>
      <c r="QDA44" s="222"/>
      <c r="QDB44" s="222"/>
      <c r="QDC44" s="222"/>
      <c r="QDD44" s="222"/>
      <c r="QDE44" s="222"/>
      <c r="QDF44" s="222"/>
      <c r="QDG44" s="222"/>
      <c r="QDH44" s="222"/>
      <c r="QDI44" s="222"/>
      <c r="QDJ44" s="222"/>
      <c r="QDK44" s="222"/>
      <c r="QDL44" s="222"/>
      <c r="QDM44" s="222"/>
      <c r="QDN44" s="222"/>
      <c r="QDO44" s="222"/>
      <c r="QDP44" s="222"/>
      <c r="QDQ44" s="222"/>
      <c r="QDR44" s="222"/>
      <c r="QDS44" s="222"/>
      <c r="QDT44" s="222"/>
      <c r="QDU44" s="222"/>
      <c r="QDV44" s="222"/>
      <c r="QDW44" s="222"/>
      <c r="QDX44" s="222"/>
      <c r="QDY44" s="222"/>
      <c r="QDZ44" s="222"/>
      <c r="QEA44" s="222"/>
      <c r="QEB44" s="222"/>
      <c r="QEC44" s="222"/>
      <c r="QED44" s="222"/>
      <c r="QEE44" s="222"/>
      <c r="QEF44" s="222"/>
      <c r="QEG44" s="222"/>
      <c r="QEH44" s="222"/>
      <c r="QEI44" s="222"/>
      <c r="QEJ44" s="222"/>
      <c r="QEK44" s="222"/>
      <c r="QEL44" s="222"/>
      <c r="QEM44" s="222"/>
      <c r="QEN44" s="222"/>
      <c r="QEO44" s="222"/>
      <c r="QEP44" s="222"/>
      <c r="QEQ44" s="222"/>
      <c r="QER44" s="222"/>
      <c r="QES44" s="222"/>
      <c r="QET44" s="222"/>
      <c r="QEU44" s="222"/>
      <c r="QEV44" s="222"/>
      <c r="QEW44" s="222"/>
      <c r="QEX44" s="222"/>
      <c r="QEY44" s="222"/>
      <c r="QEZ44" s="222"/>
      <c r="QFA44" s="222"/>
      <c r="QFB44" s="222"/>
      <c r="QFC44" s="222"/>
      <c r="QFD44" s="222"/>
      <c r="QFE44" s="222"/>
      <c r="QFF44" s="222"/>
      <c r="QFG44" s="222"/>
      <c r="QFH44" s="222"/>
      <c r="QFI44" s="222"/>
      <c r="QFJ44" s="222"/>
      <c r="QFK44" s="222"/>
      <c r="QFL44" s="222"/>
      <c r="QFM44" s="222"/>
      <c r="QFN44" s="222"/>
      <c r="QFO44" s="222"/>
      <c r="QFP44" s="222"/>
      <c r="QFQ44" s="222"/>
      <c r="QFR44" s="222"/>
      <c r="QFS44" s="222"/>
      <c r="QFT44" s="222"/>
      <c r="QFU44" s="222"/>
      <c r="QFV44" s="222"/>
      <c r="QFW44" s="222"/>
      <c r="QFX44" s="222"/>
      <c r="QFY44" s="222"/>
      <c r="QFZ44" s="222"/>
      <c r="QGA44" s="222"/>
      <c r="QGB44" s="222"/>
      <c r="QGC44" s="222"/>
      <c r="QGD44" s="222"/>
      <c r="QGE44" s="222"/>
      <c r="QGF44" s="222"/>
      <c r="QGG44" s="222"/>
      <c r="QGH44" s="222"/>
      <c r="QGI44" s="222"/>
      <c r="QGJ44" s="222"/>
      <c r="QGK44" s="222"/>
      <c r="QGL44" s="222"/>
      <c r="QGM44" s="222"/>
      <c r="QGN44" s="222"/>
      <c r="QGO44" s="222"/>
      <c r="QGP44" s="222"/>
      <c r="QGQ44" s="222"/>
      <c r="QGR44" s="222"/>
      <c r="QGS44" s="222"/>
      <c r="QGT44" s="222"/>
      <c r="QGU44" s="222"/>
      <c r="QGV44" s="222"/>
      <c r="QGW44" s="222"/>
      <c r="QGX44" s="222"/>
      <c r="QGY44" s="222"/>
      <c r="QGZ44" s="222"/>
      <c r="QHA44" s="222"/>
      <c r="QHB44" s="222"/>
      <c r="QHC44" s="222"/>
      <c r="QHD44" s="222"/>
      <c r="QHE44" s="222"/>
      <c r="QHF44" s="222"/>
      <c r="QHG44" s="222"/>
      <c r="QHH44" s="222"/>
      <c r="QHI44" s="222"/>
      <c r="QHJ44" s="222"/>
      <c r="QHK44" s="222"/>
      <c r="QHL44" s="222"/>
      <c r="QHM44" s="222"/>
      <c r="QHN44" s="222"/>
      <c r="QHO44" s="222"/>
      <c r="QHP44" s="222"/>
      <c r="QHQ44" s="222"/>
      <c r="QHR44" s="222"/>
      <c r="QHS44" s="222"/>
      <c r="QHT44" s="222"/>
      <c r="QHU44" s="222"/>
      <c r="QHV44" s="222"/>
      <c r="QHW44" s="222"/>
      <c r="QHX44" s="222"/>
      <c r="QHY44" s="222"/>
      <c r="QHZ44" s="222"/>
      <c r="QIA44" s="222"/>
      <c r="QIB44" s="222"/>
      <c r="QIC44" s="222"/>
      <c r="QID44" s="222"/>
      <c r="QIE44" s="222"/>
      <c r="QIF44" s="222"/>
      <c r="QIG44" s="222"/>
      <c r="QIH44" s="222"/>
      <c r="QII44" s="222"/>
      <c r="QIJ44" s="222"/>
      <c r="QIK44" s="222"/>
      <c r="QIL44" s="222"/>
      <c r="QIM44" s="222"/>
      <c r="QIN44" s="222"/>
      <c r="QIO44" s="222"/>
      <c r="QIP44" s="222"/>
      <c r="QIQ44" s="222"/>
      <c r="QIR44" s="222"/>
      <c r="QIS44" s="222"/>
      <c r="QIT44" s="222"/>
      <c r="QIU44" s="222"/>
      <c r="QIV44" s="222"/>
      <c r="QIW44" s="222"/>
      <c r="QIX44" s="222"/>
      <c r="QIY44" s="222"/>
      <c r="QIZ44" s="222"/>
      <c r="QJA44" s="222"/>
      <c r="QJB44" s="222"/>
      <c r="QJC44" s="222"/>
      <c r="QJD44" s="222"/>
      <c r="QJE44" s="222"/>
      <c r="QJF44" s="222"/>
      <c r="QJG44" s="222"/>
      <c r="QJH44" s="222"/>
      <c r="QJI44" s="222"/>
      <c r="QJJ44" s="222"/>
      <c r="QJK44" s="222"/>
      <c r="QJL44" s="222"/>
      <c r="QJM44" s="222"/>
      <c r="QJN44" s="222"/>
      <c r="QJO44" s="222"/>
      <c r="QJP44" s="222"/>
      <c r="QJQ44" s="222"/>
      <c r="QJR44" s="222"/>
      <c r="QJS44" s="222"/>
      <c r="QJT44" s="222"/>
      <c r="QJU44" s="222"/>
      <c r="QJV44" s="222"/>
      <c r="QJW44" s="222"/>
      <c r="QJX44" s="222"/>
      <c r="QJY44" s="222"/>
      <c r="QJZ44" s="222"/>
      <c r="QKA44" s="222"/>
      <c r="QKB44" s="222"/>
      <c r="QKC44" s="222"/>
      <c r="QKD44" s="222"/>
      <c r="QKE44" s="222"/>
      <c r="QKF44" s="222"/>
      <c r="QKG44" s="222"/>
      <c r="QKH44" s="222"/>
      <c r="QKI44" s="222"/>
      <c r="QKJ44" s="222"/>
      <c r="QKK44" s="222"/>
      <c r="QKL44" s="222"/>
      <c r="QKM44" s="222"/>
      <c r="QKN44" s="222"/>
      <c r="QKO44" s="222"/>
      <c r="QKP44" s="222"/>
      <c r="QKQ44" s="222"/>
      <c r="QKR44" s="222"/>
      <c r="QKS44" s="222"/>
      <c r="QKT44" s="222"/>
      <c r="QKU44" s="222"/>
      <c r="QKV44" s="222"/>
      <c r="QKW44" s="222"/>
      <c r="QKX44" s="222"/>
      <c r="QKY44" s="222"/>
      <c r="QKZ44" s="222"/>
      <c r="QLA44" s="222"/>
      <c r="QLB44" s="222"/>
      <c r="QLC44" s="222"/>
      <c r="QLD44" s="222"/>
      <c r="QLE44" s="222"/>
      <c r="QLF44" s="222"/>
      <c r="QLG44" s="222"/>
      <c r="QLH44" s="222"/>
      <c r="QLI44" s="222"/>
      <c r="QLJ44" s="222"/>
      <c r="QLK44" s="222"/>
      <c r="QLL44" s="222"/>
      <c r="QLM44" s="222"/>
      <c r="QLN44" s="222"/>
      <c r="QLO44" s="222"/>
      <c r="QLP44" s="222"/>
      <c r="QLQ44" s="222"/>
      <c r="QLR44" s="222"/>
      <c r="QLS44" s="222"/>
      <c r="QLT44" s="222"/>
      <c r="QLU44" s="222"/>
      <c r="QLV44" s="222"/>
      <c r="QLW44" s="222"/>
      <c r="QLX44" s="222"/>
      <c r="QLY44" s="222"/>
      <c r="QLZ44" s="222"/>
      <c r="QMA44" s="222"/>
      <c r="QMB44" s="222"/>
      <c r="QMC44" s="222"/>
      <c r="QMD44" s="222"/>
      <c r="QME44" s="222"/>
      <c r="QMF44" s="222"/>
      <c r="QMG44" s="222"/>
      <c r="QMH44" s="222"/>
      <c r="QMI44" s="222"/>
      <c r="QMJ44" s="222"/>
      <c r="QMK44" s="222"/>
      <c r="QML44" s="222"/>
      <c r="QMM44" s="222"/>
      <c r="QMN44" s="222"/>
      <c r="QMO44" s="222"/>
      <c r="QMP44" s="222"/>
      <c r="QMQ44" s="222"/>
      <c r="QMR44" s="222"/>
      <c r="QMS44" s="222"/>
      <c r="QMT44" s="222"/>
      <c r="QMU44" s="222"/>
      <c r="QMV44" s="222"/>
      <c r="QMW44" s="222"/>
      <c r="QMX44" s="222"/>
      <c r="QMY44" s="222"/>
      <c r="QMZ44" s="222"/>
      <c r="QNA44" s="222"/>
      <c r="QNB44" s="222"/>
      <c r="QNC44" s="222"/>
      <c r="QND44" s="222"/>
      <c r="QNE44" s="222"/>
      <c r="QNF44" s="222"/>
      <c r="QNG44" s="222"/>
      <c r="QNH44" s="222"/>
      <c r="QNI44" s="222"/>
      <c r="QNJ44" s="222"/>
      <c r="QNK44" s="222"/>
      <c r="QNL44" s="222"/>
      <c r="QNM44" s="222"/>
      <c r="QNN44" s="222"/>
      <c r="QNO44" s="222"/>
      <c r="QNP44" s="222"/>
      <c r="QNQ44" s="222"/>
      <c r="QNR44" s="222"/>
      <c r="QNS44" s="222"/>
      <c r="QNT44" s="222"/>
      <c r="QNU44" s="222"/>
      <c r="QNV44" s="222"/>
      <c r="QNW44" s="222"/>
      <c r="QNX44" s="222"/>
      <c r="QNY44" s="222"/>
      <c r="QNZ44" s="222"/>
      <c r="QOA44" s="222"/>
      <c r="QOB44" s="222"/>
      <c r="QOC44" s="222"/>
      <c r="QOD44" s="222"/>
      <c r="QOE44" s="222"/>
      <c r="QOF44" s="222"/>
      <c r="QOG44" s="222"/>
      <c r="QOH44" s="222"/>
      <c r="QOI44" s="222"/>
      <c r="QOJ44" s="222"/>
      <c r="QOK44" s="222"/>
      <c r="QOL44" s="222"/>
      <c r="QOM44" s="222"/>
      <c r="QON44" s="222"/>
      <c r="QOO44" s="222"/>
      <c r="QOP44" s="222"/>
      <c r="QOQ44" s="222"/>
      <c r="QOR44" s="222"/>
      <c r="QOS44" s="222"/>
      <c r="QOT44" s="222"/>
      <c r="QOU44" s="222"/>
      <c r="QOV44" s="222"/>
      <c r="QOW44" s="222"/>
      <c r="QOX44" s="222"/>
      <c r="QOY44" s="222"/>
      <c r="QOZ44" s="222"/>
      <c r="QPA44" s="222"/>
      <c r="QPB44" s="222"/>
      <c r="QPC44" s="222"/>
      <c r="QPD44" s="222"/>
      <c r="QPE44" s="222"/>
      <c r="QPF44" s="222"/>
      <c r="QPG44" s="222"/>
      <c r="QPH44" s="222"/>
      <c r="QPI44" s="222"/>
      <c r="QPJ44" s="222"/>
      <c r="QPK44" s="222"/>
      <c r="QPL44" s="222"/>
      <c r="QPM44" s="222"/>
      <c r="QPN44" s="222"/>
      <c r="QPO44" s="222"/>
      <c r="QPP44" s="222"/>
      <c r="QPQ44" s="222"/>
      <c r="QPR44" s="222"/>
      <c r="QPS44" s="222"/>
      <c r="QPT44" s="222"/>
      <c r="QPU44" s="222"/>
      <c r="QPV44" s="222"/>
      <c r="QPW44" s="222"/>
      <c r="QPX44" s="222"/>
      <c r="QPY44" s="222"/>
      <c r="QPZ44" s="222"/>
      <c r="QQA44" s="222"/>
      <c r="QQB44" s="222"/>
      <c r="QQC44" s="222"/>
      <c r="QQD44" s="222"/>
      <c r="QQE44" s="222"/>
      <c r="QQF44" s="222"/>
      <c r="QQG44" s="222"/>
      <c r="QQH44" s="222"/>
      <c r="QQI44" s="222"/>
      <c r="QQJ44" s="222"/>
      <c r="QQK44" s="222"/>
      <c r="QQL44" s="222"/>
      <c r="QQM44" s="222"/>
      <c r="QQN44" s="222"/>
      <c r="QQO44" s="222"/>
      <c r="QQP44" s="222"/>
      <c r="QQQ44" s="222"/>
      <c r="QQR44" s="222"/>
      <c r="QQS44" s="222"/>
      <c r="QQT44" s="222"/>
      <c r="QQU44" s="222"/>
      <c r="QQV44" s="222"/>
      <c r="QQW44" s="222"/>
      <c r="QQX44" s="222"/>
      <c r="QQY44" s="222"/>
      <c r="QQZ44" s="222"/>
      <c r="QRA44" s="222"/>
      <c r="QRB44" s="222"/>
      <c r="QRC44" s="222"/>
      <c r="QRD44" s="222"/>
      <c r="QRE44" s="222"/>
      <c r="QRF44" s="222"/>
      <c r="QRG44" s="222"/>
      <c r="QRH44" s="222"/>
      <c r="QRI44" s="222"/>
      <c r="QRJ44" s="222"/>
      <c r="QRK44" s="222"/>
      <c r="QRL44" s="222"/>
      <c r="QRM44" s="222"/>
      <c r="QRN44" s="222"/>
      <c r="QRO44" s="222"/>
      <c r="QRP44" s="222"/>
      <c r="QRQ44" s="222"/>
      <c r="QRR44" s="222"/>
      <c r="QRS44" s="222"/>
      <c r="QRT44" s="222"/>
      <c r="QRU44" s="222"/>
      <c r="QRV44" s="222"/>
      <c r="QRW44" s="222"/>
      <c r="QRX44" s="222"/>
      <c r="QRY44" s="222"/>
      <c r="QRZ44" s="222"/>
      <c r="QSA44" s="222"/>
      <c r="QSB44" s="222"/>
      <c r="QSC44" s="222"/>
      <c r="QSD44" s="222"/>
      <c r="QSE44" s="222"/>
      <c r="QSF44" s="222"/>
      <c r="QSG44" s="222"/>
      <c r="QSH44" s="222"/>
      <c r="QSI44" s="222"/>
      <c r="QSJ44" s="222"/>
      <c r="QSK44" s="222"/>
      <c r="QSL44" s="222"/>
      <c r="QSM44" s="222"/>
      <c r="QSN44" s="222"/>
      <c r="QSO44" s="222"/>
      <c r="QSP44" s="222"/>
      <c r="QSQ44" s="222"/>
      <c r="QSR44" s="222"/>
      <c r="QSS44" s="222"/>
      <c r="QST44" s="222"/>
      <c r="QSU44" s="222"/>
      <c r="QSV44" s="222"/>
      <c r="QSW44" s="222"/>
      <c r="QSX44" s="222"/>
      <c r="QSY44" s="222"/>
      <c r="QSZ44" s="222"/>
      <c r="QTA44" s="222"/>
      <c r="QTB44" s="222"/>
      <c r="QTC44" s="222"/>
      <c r="QTD44" s="222"/>
      <c r="QTE44" s="222"/>
      <c r="QTF44" s="222"/>
      <c r="QTG44" s="222"/>
      <c r="QTH44" s="222"/>
      <c r="QTI44" s="222"/>
      <c r="QTJ44" s="222"/>
      <c r="QTK44" s="222"/>
      <c r="QTL44" s="222"/>
      <c r="QTM44" s="222"/>
      <c r="QTN44" s="222"/>
      <c r="QTO44" s="222"/>
      <c r="QTP44" s="222"/>
      <c r="QTQ44" s="222"/>
      <c r="QTR44" s="222"/>
      <c r="QTS44" s="222"/>
      <c r="QTT44" s="222"/>
      <c r="QTU44" s="222"/>
      <c r="QTV44" s="222"/>
      <c r="QTW44" s="222"/>
      <c r="QTX44" s="222"/>
      <c r="QTY44" s="222"/>
      <c r="QTZ44" s="222"/>
      <c r="QUA44" s="222"/>
      <c r="QUB44" s="222"/>
      <c r="QUC44" s="222"/>
      <c r="QUD44" s="222"/>
      <c r="QUE44" s="222"/>
      <c r="QUF44" s="222"/>
      <c r="QUG44" s="222"/>
      <c r="QUH44" s="222"/>
      <c r="QUI44" s="222"/>
      <c r="QUJ44" s="222"/>
      <c r="QUK44" s="222"/>
      <c r="QUL44" s="222"/>
      <c r="QUM44" s="222"/>
      <c r="QUN44" s="222"/>
      <c r="QUO44" s="222"/>
      <c r="QUP44" s="222"/>
      <c r="QUQ44" s="222"/>
      <c r="QUR44" s="222"/>
      <c r="QUS44" s="222"/>
      <c r="QUT44" s="222"/>
      <c r="QUU44" s="222"/>
      <c r="QUV44" s="222"/>
      <c r="QUW44" s="222"/>
      <c r="QUX44" s="222"/>
      <c r="QUY44" s="222"/>
      <c r="QUZ44" s="222"/>
      <c r="QVA44" s="222"/>
      <c r="QVB44" s="222"/>
      <c r="QVC44" s="222"/>
      <c r="QVD44" s="222"/>
      <c r="QVE44" s="222"/>
      <c r="QVF44" s="222"/>
      <c r="QVG44" s="222"/>
      <c r="QVH44" s="222"/>
      <c r="QVI44" s="222"/>
      <c r="QVJ44" s="222"/>
      <c r="QVK44" s="222"/>
      <c r="QVL44" s="222"/>
      <c r="QVM44" s="222"/>
      <c r="QVN44" s="222"/>
      <c r="QVO44" s="222"/>
      <c r="QVP44" s="222"/>
      <c r="QVQ44" s="222"/>
      <c r="QVR44" s="222"/>
      <c r="QVS44" s="222"/>
      <c r="QVT44" s="222"/>
      <c r="QVU44" s="222"/>
      <c r="QVV44" s="222"/>
      <c r="QVW44" s="222"/>
      <c r="QVX44" s="222"/>
      <c r="QVY44" s="222"/>
      <c r="QVZ44" s="222"/>
      <c r="QWA44" s="222"/>
      <c r="QWB44" s="222"/>
      <c r="QWC44" s="222"/>
      <c r="QWD44" s="222"/>
      <c r="QWE44" s="222"/>
      <c r="QWF44" s="222"/>
      <c r="QWG44" s="222"/>
      <c r="QWH44" s="222"/>
      <c r="QWI44" s="222"/>
      <c r="QWJ44" s="222"/>
      <c r="QWK44" s="222"/>
      <c r="QWL44" s="222"/>
      <c r="QWM44" s="222"/>
      <c r="QWN44" s="222"/>
      <c r="QWO44" s="222"/>
      <c r="QWP44" s="222"/>
      <c r="QWQ44" s="222"/>
      <c r="QWR44" s="222"/>
      <c r="QWS44" s="222"/>
      <c r="QWT44" s="222"/>
      <c r="QWU44" s="222"/>
      <c r="QWV44" s="222"/>
      <c r="QWW44" s="222"/>
      <c r="QWX44" s="222"/>
      <c r="QWY44" s="222"/>
      <c r="QWZ44" s="222"/>
      <c r="QXA44" s="222"/>
      <c r="QXB44" s="222"/>
      <c r="QXC44" s="222"/>
      <c r="QXD44" s="222"/>
      <c r="QXE44" s="222"/>
      <c r="QXF44" s="222"/>
      <c r="QXG44" s="222"/>
      <c r="QXH44" s="222"/>
      <c r="QXI44" s="222"/>
      <c r="QXJ44" s="222"/>
      <c r="QXK44" s="222"/>
      <c r="QXL44" s="222"/>
      <c r="QXM44" s="222"/>
      <c r="QXN44" s="222"/>
      <c r="QXO44" s="222"/>
      <c r="QXP44" s="222"/>
      <c r="QXQ44" s="222"/>
      <c r="QXR44" s="222"/>
      <c r="QXS44" s="222"/>
      <c r="QXT44" s="222"/>
      <c r="QXU44" s="222"/>
      <c r="QXV44" s="222"/>
      <c r="QXW44" s="222"/>
      <c r="QXX44" s="222"/>
      <c r="QXY44" s="222"/>
      <c r="QXZ44" s="222"/>
      <c r="QYA44" s="222"/>
      <c r="QYB44" s="222"/>
      <c r="QYC44" s="222"/>
      <c r="QYD44" s="222"/>
      <c r="QYE44" s="222"/>
      <c r="QYF44" s="222"/>
      <c r="QYG44" s="222"/>
      <c r="QYH44" s="222"/>
      <c r="QYI44" s="222"/>
      <c r="QYJ44" s="222"/>
      <c r="QYK44" s="222"/>
      <c r="QYL44" s="222"/>
      <c r="QYM44" s="222"/>
      <c r="QYN44" s="222"/>
      <c r="QYO44" s="222"/>
      <c r="QYP44" s="222"/>
      <c r="QYQ44" s="222"/>
      <c r="QYR44" s="222"/>
      <c r="QYS44" s="222"/>
      <c r="QYT44" s="222"/>
      <c r="QYU44" s="222"/>
      <c r="QYV44" s="222"/>
      <c r="QYW44" s="222"/>
      <c r="QYX44" s="222"/>
      <c r="QYY44" s="222"/>
      <c r="QYZ44" s="222"/>
      <c r="QZA44" s="222"/>
      <c r="QZB44" s="222"/>
      <c r="QZC44" s="222"/>
      <c r="QZD44" s="222"/>
      <c r="QZE44" s="222"/>
      <c r="QZF44" s="222"/>
      <c r="QZG44" s="222"/>
      <c r="QZH44" s="222"/>
      <c r="QZI44" s="222"/>
      <c r="QZJ44" s="222"/>
      <c r="QZK44" s="222"/>
      <c r="QZL44" s="222"/>
      <c r="QZM44" s="222"/>
      <c r="QZN44" s="222"/>
      <c r="QZO44" s="222"/>
      <c r="QZP44" s="222"/>
      <c r="QZQ44" s="222"/>
      <c r="QZR44" s="222"/>
      <c r="QZS44" s="222"/>
      <c r="QZT44" s="222"/>
      <c r="QZU44" s="222"/>
      <c r="QZV44" s="222"/>
      <c r="QZW44" s="222"/>
      <c r="QZX44" s="222"/>
      <c r="QZY44" s="222"/>
      <c r="QZZ44" s="222"/>
      <c r="RAA44" s="222"/>
      <c r="RAB44" s="222"/>
      <c r="RAC44" s="222"/>
      <c r="RAD44" s="222"/>
      <c r="RAE44" s="222"/>
      <c r="RAF44" s="222"/>
      <c r="RAG44" s="222"/>
      <c r="RAH44" s="222"/>
      <c r="RAI44" s="222"/>
      <c r="RAJ44" s="222"/>
      <c r="RAK44" s="222"/>
      <c r="RAL44" s="222"/>
      <c r="RAM44" s="222"/>
      <c r="RAN44" s="222"/>
      <c r="RAO44" s="222"/>
      <c r="RAP44" s="222"/>
      <c r="RAQ44" s="222"/>
      <c r="RAR44" s="222"/>
      <c r="RAS44" s="222"/>
      <c r="RAT44" s="222"/>
      <c r="RAU44" s="222"/>
      <c r="RAV44" s="222"/>
      <c r="RAW44" s="222"/>
      <c r="RAX44" s="222"/>
      <c r="RAY44" s="222"/>
      <c r="RAZ44" s="222"/>
      <c r="RBA44" s="222"/>
      <c r="RBB44" s="222"/>
      <c r="RBC44" s="222"/>
      <c r="RBD44" s="222"/>
      <c r="RBE44" s="222"/>
      <c r="RBF44" s="222"/>
      <c r="RBG44" s="222"/>
      <c r="RBH44" s="222"/>
      <c r="RBI44" s="222"/>
      <c r="RBJ44" s="222"/>
      <c r="RBK44" s="222"/>
      <c r="RBL44" s="222"/>
      <c r="RBM44" s="222"/>
      <c r="RBN44" s="222"/>
      <c r="RBO44" s="222"/>
      <c r="RBP44" s="222"/>
      <c r="RBQ44" s="222"/>
      <c r="RBR44" s="222"/>
      <c r="RBS44" s="222"/>
      <c r="RBT44" s="222"/>
      <c r="RBU44" s="222"/>
      <c r="RBV44" s="222"/>
      <c r="RBW44" s="222"/>
      <c r="RBX44" s="222"/>
      <c r="RBY44" s="222"/>
      <c r="RBZ44" s="222"/>
      <c r="RCA44" s="222"/>
      <c r="RCB44" s="222"/>
      <c r="RCC44" s="222"/>
      <c r="RCD44" s="222"/>
      <c r="RCE44" s="222"/>
      <c r="RCF44" s="222"/>
      <c r="RCG44" s="222"/>
      <c r="RCH44" s="222"/>
      <c r="RCI44" s="222"/>
      <c r="RCJ44" s="222"/>
      <c r="RCK44" s="222"/>
      <c r="RCL44" s="222"/>
      <c r="RCM44" s="222"/>
      <c r="RCN44" s="222"/>
      <c r="RCO44" s="222"/>
      <c r="RCP44" s="222"/>
      <c r="RCQ44" s="222"/>
      <c r="RCR44" s="222"/>
      <c r="RCS44" s="222"/>
      <c r="RCT44" s="222"/>
      <c r="RCU44" s="222"/>
      <c r="RCV44" s="222"/>
      <c r="RCW44" s="222"/>
      <c r="RCX44" s="222"/>
      <c r="RCY44" s="222"/>
      <c r="RCZ44" s="222"/>
      <c r="RDA44" s="222"/>
      <c r="RDB44" s="222"/>
      <c r="RDC44" s="222"/>
      <c r="RDD44" s="222"/>
      <c r="RDE44" s="222"/>
      <c r="RDF44" s="222"/>
      <c r="RDG44" s="222"/>
      <c r="RDH44" s="222"/>
      <c r="RDI44" s="222"/>
      <c r="RDJ44" s="222"/>
      <c r="RDK44" s="222"/>
      <c r="RDL44" s="222"/>
      <c r="RDM44" s="222"/>
      <c r="RDN44" s="222"/>
      <c r="RDO44" s="222"/>
      <c r="RDP44" s="222"/>
      <c r="RDQ44" s="222"/>
      <c r="RDR44" s="222"/>
      <c r="RDS44" s="222"/>
      <c r="RDT44" s="222"/>
      <c r="RDU44" s="222"/>
      <c r="RDV44" s="222"/>
      <c r="RDW44" s="222"/>
      <c r="RDX44" s="222"/>
      <c r="RDY44" s="222"/>
      <c r="RDZ44" s="222"/>
      <c r="REA44" s="222"/>
      <c r="REB44" s="222"/>
      <c r="REC44" s="222"/>
      <c r="RED44" s="222"/>
      <c r="REE44" s="222"/>
      <c r="REF44" s="222"/>
      <c r="REG44" s="222"/>
      <c r="REH44" s="222"/>
      <c r="REI44" s="222"/>
      <c r="REJ44" s="222"/>
      <c r="REK44" s="222"/>
      <c r="REL44" s="222"/>
      <c r="REM44" s="222"/>
      <c r="REN44" s="222"/>
      <c r="REO44" s="222"/>
      <c r="REP44" s="222"/>
      <c r="REQ44" s="222"/>
      <c r="RER44" s="222"/>
      <c r="RES44" s="222"/>
      <c r="RET44" s="222"/>
      <c r="REU44" s="222"/>
      <c r="REV44" s="222"/>
      <c r="REW44" s="222"/>
      <c r="REX44" s="222"/>
      <c r="REY44" s="222"/>
      <c r="REZ44" s="222"/>
      <c r="RFA44" s="222"/>
      <c r="RFB44" s="222"/>
      <c r="RFC44" s="222"/>
      <c r="RFD44" s="222"/>
      <c r="RFE44" s="222"/>
      <c r="RFF44" s="222"/>
      <c r="RFG44" s="222"/>
      <c r="RFH44" s="222"/>
      <c r="RFI44" s="222"/>
      <c r="RFJ44" s="222"/>
      <c r="RFK44" s="222"/>
      <c r="RFL44" s="222"/>
      <c r="RFM44" s="222"/>
      <c r="RFN44" s="222"/>
      <c r="RFO44" s="222"/>
      <c r="RFP44" s="222"/>
      <c r="RFQ44" s="222"/>
      <c r="RFR44" s="222"/>
      <c r="RFS44" s="222"/>
      <c r="RFT44" s="222"/>
      <c r="RFU44" s="222"/>
      <c r="RFV44" s="222"/>
      <c r="RFW44" s="222"/>
      <c r="RFX44" s="222"/>
      <c r="RFY44" s="222"/>
      <c r="RFZ44" s="222"/>
      <c r="RGA44" s="222"/>
      <c r="RGB44" s="222"/>
      <c r="RGC44" s="222"/>
      <c r="RGD44" s="222"/>
      <c r="RGE44" s="222"/>
      <c r="RGF44" s="222"/>
      <c r="RGG44" s="222"/>
      <c r="RGH44" s="222"/>
      <c r="RGI44" s="222"/>
      <c r="RGJ44" s="222"/>
      <c r="RGK44" s="222"/>
      <c r="RGL44" s="222"/>
      <c r="RGM44" s="222"/>
      <c r="RGN44" s="222"/>
      <c r="RGO44" s="222"/>
      <c r="RGP44" s="222"/>
      <c r="RGQ44" s="222"/>
      <c r="RGR44" s="222"/>
      <c r="RGS44" s="222"/>
      <c r="RGT44" s="222"/>
      <c r="RGU44" s="222"/>
      <c r="RGV44" s="222"/>
      <c r="RGW44" s="222"/>
      <c r="RGX44" s="222"/>
      <c r="RGY44" s="222"/>
      <c r="RGZ44" s="222"/>
      <c r="RHA44" s="222"/>
      <c r="RHB44" s="222"/>
      <c r="RHC44" s="222"/>
      <c r="RHD44" s="222"/>
      <c r="RHE44" s="222"/>
      <c r="RHF44" s="222"/>
      <c r="RHG44" s="222"/>
      <c r="RHH44" s="222"/>
      <c r="RHI44" s="222"/>
      <c r="RHJ44" s="222"/>
      <c r="RHK44" s="222"/>
      <c r="RHL44" s="222"/>
      <c r="RHM44" s="222"/>
      <c r="RHN44" s="222"/>
      <c r="RHO44" s="222"/>
      <c r="RHP44" s="222"/>
      <c r="RHQ44" s="222"/>
      <c r="RHR44" s="222"/>
      <c r="RHS44" s="222"/>
      <c r="RHT44" s="222"/>
      <c r="RHU44" s="222"/>
      <c r="RHV44" s="222"/>
      <c r="RHW44" s="222"/>
      <c r="RHX44" s="222"/>
      <c r="RHY44" s="222"/>
      <c r="RHZ44" s="222"/>
      <c r="RIA44" s="222"/>
      <c r="RIB44" s="222"/>
      <c r="RIC44" s="222"/>
      <c r="RID44" s="222"/>
      <c r="RIE44" s="222"/>
      <c r="RIF44" s="222"/>
      <c r="RIG44" s="222"/>
      <c r="RIH44" s="222"/>
      <c r="RII44" s="222"/>
      <c r="RIJ44" s="222"/>
      <c r="RIK44" s="222"/>
      <c r="RIL44" s="222"/>
      <c r="RIM44" s="222"/>
      <c r="RIN44" s="222"/>
      <c r="RIO44" s="222"/>
      <c r="RIP44" s="222"/>
      <c r="RIQ44" s="222"/>
      <c r="RIR44" s="222"/>
      <c r="RIS44" s="222"/>
      <c r="RIT44" s="222"/>
      <c r="RIU44" s="222"/>
      <c r="RIV44" s="222"/>
      <c r="RIW44" s="222"/>
      <c r="RIX44" s="222"/>
      <c r="RIY44" s="222"/>
      <c r="RIZ44" s="222"/>
      <c r="RJA44" s="222"/>
      <c r="RJB44" s="222"/>
      <c r="RJC44" s="222"/>
      <c r="RJD44" s="222"/>
      <c r="RJE44" s="222"/>
      <c r="RJF44" s="222"/>
      <c r="RJG44" s="222"/>
      <c r="RJH44" s="222"/>
      <c r="RJI44" s="222"/>
      <c r="RJJ44" s="222"/>
      <c r="RJK44" s="222"/>
      <c r="RJL44" s="222"/>
      <c r="RJM44" s="222"/>
      <c r="RJN44" s="222"/>
      <c r="RJO44" s="222"/>
      <c r="RJP44" s="222"/>
      <c r="RJQ44" s="222"/>
      <c r="RJR44" s="222"/>
      <c r="RJS44" s="222"/>
      <c r="RJT44" s="222"/>
      <c r="RJU44" s="222"/>
      <c r="RJV44" s="222"/>
      <c r="RJW44" s="222"/>
      <c r="RJX44" s="222"/>
      <c r="RJY44" s="222"/>
      <c r="RJZ44" s="222"/>
      <c r="RKA44" s="222"/>
      <c r="RKB44" s="222"/>
      <c r="RKC44" s="222"/>
      <c r="RKD44" s="222"/>
      <c r="RKE44" s="222"/>
      <c r="RKF44" s="222"/>
      <c r="RKG44" s="222"/>
      <c r="RKH44" s="222"/>
      <c r="RKI44" s="222"/>
      <c r="RKJ44" s="222"/>
      <c r="RKK44" s="222"/>
      <c r="RKL44" s="222"/>
      <c r="RKM44" s="222"/>
      <c r="RKN44" s="222"/>
      <c r="RKO44" s="222"/>
      <c r="RKP44" s="222"/>
      <c r="RKQ44" s="222"/>
      <c r="RKR44" s="222"/>
      <c r="RKS44" s="222"/>
      <c r="RKT44" s="222"/>
      <c r="RKU44" s="222"/>
      <c r="RKV44" s="222"/>
      <c r="RKW44" s="222"/>
      <c r="RKX44" s="222"/>
      <c r="RKY44" s="222"/>
      <c r="RKZ44" s="222"/>
      <c r="RLA44" s="222"/>
      <c r="RLB44" s="222"/>
      <c r="RLC44" s="222"/>
      <c r="RLD44" s="222"/>
      <c r="RLE44" s="222"/>
      <c r="RLF44" s="222"/>
      <c r="RLG44" s="222"/>
      <c r="RLH44" s="222"/>
      <c r="RLI44" s="222"/>
      <c r="RLJ44" s="222"/>
      <c r="RLK44" s="222"/>
      <c r="RLL44" s="222"/>
      <c r="RLM44" s="222"/>
      <c r="RLN44" s="222"/>
      <c r="RLO44" s="222"/>
      <c r="RLP44" s="222"/>
      <c r="RLQ44" s="222"/>
      <c r="RLR44" s="222"/>
      <c r="RLS44" s="222"/>
      <c r="RLT44" s="222"/>
      <c r="RLU44" s="222"/>
      <c r="RLV44" s="222"/>
      <c r="RLW44" s="222"/>
      <c r="RLX44" s="222"/>
      <c r="RLY44" s="222"/>
      <c r="RLZ44" s="222"/>
      <c r="RMA44" s="222"/>
      <c r="RMB44" s="222"/>
      <c r="RMC44" s="222"/>
      <c r="RMD44" s="222"/>
      <c r="RME44" s="222"/>
      <c r="RMF44" s="222"/>
      <c r="RMG44" s="222"/>
      <c r="RMH44" s="222"/>
      <c r="RMI44" s="222"/>
      <c r="RMJ44" s="222"/>
      <c r="RMK44" s="222"/>
      <c r="RML44" s="222"/>
      <c r="RMM44" s="222"/>
      <c r="RMN44" s="222"/>
      <c r="RMO44" s="222"/>
      <c r="RMP44" s="222"/>
      <c r="RMQ44" s="222"/>
      <c r="RMR44" s="222"/>
      <c r="RMS44" s="222"/>
      <c r="RMT44" s="222"/>
      <c r="RMU44" s="222"/>
      <c r="RMV44" s="222"/>
      <c r="RMW44" s="222"/>
      <c r="RMX44" s="222"/>
      <c r="RMY44" s="222"/>
      <c r="RMZ44" s="222"/>
      <c r="RNA44" s="222"/>
      <c r="RNB44" s="222"/>
      <c r="RNC44" s="222"/>
      <c r="RND44" s="222"/>
      <c r="RNE44" s="222"/>
      <c r="RNF44" s="222"/>
      <c r="RNG44" s="222"/>
      <c r="RNH44" s="222"/>
      <c r="RNI44" s="222"/>
      <c r="RNJ44" s="222"/>
      <c r="RNK44" s="222"/>
      <c r="RNL44" s="222"/>
      <c r="RNM44" s="222"/>
      <c r="RNN44" s="222"/>
      <c r="RNO44" s="222"/>
      <c r="RNP44" s="222"/>
      <c r="RNQ44" s="222"/>
      <c r="RNR44" s="222"/>
      <c r="RNS44" s="222"/>
      <c r="RNT44" s="222"/>
      <c r="RNU44" s="222"/>
      <c r="RNV44" s="222"/>
      <c r="RNW44" s="222"/>
      <c r="RNX44" s="222"/>
      <c r="RNY44" s="222"/>
      <c r="RNZ44" s="222"/>
      <c r="ROA44" s="222"/>
      <c r="ROB44" s="222"/>
      <c r="ROC44" s="222"/>
      <c r="ROD44" s="222"/>
      <c r="ROE44" s="222"/>
      <c r="ROF44" s="222"/>
      <c r="ROG44" s="222"/>
      <c r="ROH44" s="222"/>
      <c r="ROI44" s="222"/>
      <c r="ROJ44" s="222"/>
      <c r="ROK44" s="222"/>
      <c r="ROL44" s="222"/>
      <c r="ROM44" s="222"/>
      <c r="RON44" s="222"/>
      <c r="ROO44" s="222"/>
      <c r="ROP44" s="222"/>
      <c r="ROQ44" s="222"/>
      <c r="ROR44" s="222"/>
      <c r="ROS44" s="222"/>
      <c r="ROT44" s="222"/>
      <c r="ROU44" s="222"/>
      <c r="ROV44" s="222"/>
      <c r="ROW44" s="222"/>
      <c r="ROX44" s="222"/>
      <c r="ROY44" s="222"/>
      <c r="ROZ44" s="222"/>
      <c r="RPA44" s="222"/>
      <c r="RPB44" s="222"/>
      <c r="RPC44" s="222"/>
      <c r="RPD44" s="222"/>
      <c r="RPE44" s="222"/>
      <c r="RPF44" s="222"/>
      <c r="RPG44" s="222"/>
      <c r="RPH44" s="222"/>
      <c r="RPI44" s="222"/>
      <c r="RPJ44" s="222"/>
      <c r="RPK44" s="222"/>
      <c r="RPL44" s="222"/>
      <c r="RPM44" s="222"/>
      <c r="RPN44" s="222"/>
      <c r="RPO44" s="222"/>
      <c r="RPP44" s="222"/>
      <c r="RPQ44" s="222"/>
      <c r="RPR44" s="222"/>
      <c r="RPS44" s="222"/>
      <c r="RPT44" s="222"/>
      <c r="RPU44" s="222"/>
      <c r="RPV44" s="222"/>
      <c r="RPW44" s="222"/>
      <c r="RPX44" s="222"/>
      <c r="RPY44" s="222"/>
      <c r="RPZ44" s="222"/>
      <c r="RQA44" s="222"/>
      <c r="RQB44" s="222"/>
      <c r="RQC44" s="222"/>
      <c r="RQD44" s="222"/>
      <c r="RQE44" s="222"/>
      <c r="RQF44" s="222"/>
      <c r="RQG44" s="222"/>
      <c r="RQH44" s="222"/>
      <c r="RQI44" s="222"/>
      <c r="RQJ44" s="222"/>
      <c r="RQK44" s="222"/>
      <c r="RQL44" s="222"/>
      <c r="RQM44" s="222"/>
      <c r="RQN44" s="222"/>
      <c r="RQO44" s="222"/>
      <c r="RQP44" s="222"/>
      <c r="RQQ44" s="222"/>
      <c r="RQR44" s="222"/>
      <c r="RQS44" s="222"/>
      <c r="RQT44" s="222"/>
      <c r="RQU44" s="222"/>
      <c r="RQV44" s="222"/>
      <c r="RQW44" s="222"/>
      <c r="RQX44" s="222"/>
      <c r="RQY44" s="222"/>
      <c r="RQZ44" s="222"/>
      <c r="RRA44" s="222"/>
      <c r="RRB44" s="222"/>
      <c r="RRC44" s="222"/>
      <c r="RRD44" s="222"/>
      <c r="RRE44" s="222"/>
      <c r="RRF44" s="222"/>
      <c r="RRG44" s="222"/>
      <c r="RRH44" s="222"/>
      <c r="RRI44" s="222"/>
      <c r="RRJ44" s="222"/>
      <c r="RRK44" s="222"/>
      <c r="RRL44" s="222"/>
      <c r="RRM44" s="222"/>
      <c r="RRN44" s="222"/>
      <c r="RRO44" s="222"/>
      <c r="RRP44" s="222"/>
      <c r="RRQ44" s="222"/>
      <c r="RRR44" s="222"/>
      <c r="RRS44" s="222"/>
      <c r="RRT44" s="222"/>
      <c r="RRU44" s="222"/>
      <c r="RRV44" s="222"/>
      <c r="RRW44" s="222"/>
      <c r="RRX44" s="222"/>
      <c r="RRY44" s="222"/>
      <c r="RRZ44" s="222"/>
      <c r="RSA44" s="222"/>
      <c r="RSB44" s="222"/>
      <c r="RSC44" s="222"/>
      <c r="RSD44" s="222"/>
      <c r="RSE44" s="222"/>
      <c r="RSF44" s="222"/>
      <c r="RSG44" s="222"/>
      <c r="RSH44" s="222"/>
      <c r="RSI44" s="222"/>
      <c r="RSJ44" s="222"/>
      <c r="RSK44" s="222"/>
      <c r="RSL44" s="222"/>
      <c r="RSM44" s="222"/>
      <c r="RSN44" s="222"/>
      <c r="RSO44" s="222"/>
      <c r="RSP44" s="222"/>
      <c r="RSQ44" s="222"/>
      <c r="RSR44" s="222"/>
      <c r="RSS44" s="222"/>
      <c r="RST44" s="222"/>
      <c r="RSU44" s="222"/>
      <c r="RSV44" s="222"/>
      <c r="RSW44" s="222"/>
      <c r="RSX44" s="222"/>
      <c r="RSY44" s="222"/>
      <c r="RSZ44" s="222"/>
      <c r="RTA44" s="222"/>
      <c r="RTB44" s="222"/>
      <c r="RTC44" s="222"/>
      <c r="RTD44" s="222"/>
      <c r="RTE44" s="222"/>
      <c r="RTF44" s="222"/>
      <c r="RTG44" s="222"/>
      <c r="RTH44" s="222"/>
      <c r="RTI44" s="222"/>
      <c r="RTJ44" s="222"/>
      <c r="RTK44" s="222"/>
      <c r="RTL44" s="222"/>
      <c r="RTM44" s="222"/>
      <c r="RTN44" s="222"/>
      <c r="RTO44" s="222"/>
      <c r="RTP44" s="222"/>
      <c r="RTQ44" s="222"/>
      <c r="RTR44" s="222"/>
      <c r="RTS44" s="222"/>
      <c r="RTT44" s="222"/>
      <c r="RTU44" s="222"/>
      <c r="RTV44" s="222"/>
      <c r="RTW44" s="222"/>
      <c r="RTX44" s="222"/>
      <c r="RTY44" s="222"/>
      <c r="RTZ44" s="222"/>
      <c r="RUA44" s="222"/>
      <c r="RUB44" s="222"/>
      <c r="RUC44" s="222"/>
      <c r="RUD44" s="222"/>
      <c r="RUE44" s="222"/>
      <c r="RUF44" s="222"/>
      <c r="RUG44" s="222"/>
      <c r="RUH44" s="222"/>
      <c r="RUI44" s="222"/>
      <c r="RUJ44" s="222"/>
      <c r="RUK44" s="222"/>
      <c r="RUL44" s="222"/>
      <c r="RUM44" s="222"/>
      <c r="RUN44" s="222"/>
      <c r="RUO44" s="222"/>
      <c r="RUP44" s="222"/>
      <c r="RUQ44" s="222"/>
      <c r="RUR44" s="222"/>
      <c r="RUS44" s="222"/>
      <c r="RUT44" s="222"/>
      <c r="RUU44" s="222"/>
      <c r="RUV44" s="222"/>
      <c r="RUW44" s="222"/>
      <c r="RUX44" s="222"/>
      <c r="RUY44" s="222"/>
      <c r="RUZ44" s="222"/>
      <c r="RVA44" s="222"/>
      <c r="RVB44" s="222"/>
      <c r="RVC44" s="222"/>
      <c r="RVD44" s="222"/>
      <c r="RVE44" s="222"/>
      <c r="RVF44" s="222"/>
      <c r="RVG44" s="222"/>
      <c r="RVH44" s="222"/>
      <c r="RVI44" s="222"/>
      <c r="RVJ44" s="222"/>
      <c r="RVK44" s="222"/>
      <c r="RVL44" s="222"/>
      <c r="RVM44" s="222"/>
      <c r="RVN44" s="222"/>
      <c r="RVO44" s="222"/>
      <c r="RVP44" s="222"/>
      <c r="RVQ44" s="222"/>
      <c r="RVR44" s="222"/>
      <c r="RVS44" s="222"/>
      <c r="RVT44" s="222"/>
      <c r="RVU44" s="222"/>
      <c r="RVV44" s="222"/>
      <c r="RVW44" s="222"/>
      <c r="RVX44" s="222"/>
      <c r="RVY44" s="222"/>
      <c r="RVZ44" s="222"/>
      <c r="RWA44" s="222"/>
      <c r="RWB44" s="222"/>
      <c r="RWC44" s="222"/>
      <c r="RWD44" s="222"/>
      <c r="RWE44" s="222"/>
      <c r="RWF44" s="222"/>
      <c r="RWG44" s="222"/>
      <c r="RWH44" s="222"/>
      <c r="RWI44" s="222"/>
      <c r="RWJ44" s="222"/>
      <c r="RWK44" s="222"/>
      <c r="RWL44" s="222"/>
      <c r="RWM44" s="222"/>
      <c r="RWN44" s="222"/>
      <c r="RWO44" s="222"/>
      <c r="RWP44" s="222"/>
      <c r="RWQ44" s="222"/>
      <c r="RWR44" s="222"/>
      <c r="RWS44" s="222"/>
      <c r="RWT44" s="222"/>
      <c r="RWU44" s="222"/>
      <c r="RWV44" s="222"/>
      <c r="RWW44" s="222"/>
      <c r="RWX44" s="222"/>
      <c r="RWY44" s="222"/>
      <c r="RWZ44" s="222"/>
      <c r="RXA44" s="222"/>
      <c r="RXB44" s="222"/>
      <c r="RXC44" s="222"/>
      <c r="RXD44" s="222"/>
      <c r="RXE44" s="222"/>
      <c r="RXF44" s="222"/>
      <c r="RXG44" s="222"/>
      <c r="RXH44" s="222"/>
      <c r="RXI44" s="222"/>
      <c r="RXJ44" s="222"/>
      <c r="RXK44" s="222"/>
      <c r="RXL44" s="222"/>
      <c r="RXM44" s="222"/>
      <c r="RXN44" s="222"/>
      <c r="RXO44" s="222"/>
      <c r="RXP44" s="222"/>
      <c r="RXQ44" s="222"/>
      <c r="RXR44" s="222"/>
      <c r="RXS44" s="222"/>
      <c r="RXT44" s="222"/>
      <c r="RXU44" s="222"/>
      <c r="RXV44" s="222"/>
      <c r="RXW44" s="222"/>
      <c r="RXX44" s="222"/>
      <c r="RXY44" s="222"/>
      <c r="RXZ44" s="222"/>
      <c r="RYA44" s="222"/>
      <c r="RYB44" s="222"/>
      <c r="RYC44" s="222"/>
      <c r="RYD44" s="222"/>
      <c r="RYE44" s="222"/>
      <c r="RYF44" s="222"/>
      <c r="RYG44" s="222"/>
      <c r="RYH44" s="222"/>
      <c r="RYI44" s="222"/>
      <c r="RYJ44" s="222"/>
      <c r="RYK44" s="222"/>
      <c r="RYL44" s="222"/>
      <c r="RYM44" s="222"/>
      <c r="RYN44" s="222"/>
      <c r="RYO44" s="222"/>
      <c r="RYP44" s="222"/>
      <c r="RYQ44" s="222"/>
      <c r="RYR44" s="222"/>
      <c r="RYS44" s="222"/>
      <c r="RYT44" s="222"/>
      <c r="RYU44" s="222"/>
      <c r="RYV44" s="222"/>
      <c r="RYW44" s="222"/>
      <c r="RYX44" s="222"/>
      <c r="RYY44" s="222"/>
      <c r="RYZ44" s="222"/>
      <c r="RZA44" s="222"/>
      <c r="RZB44" s="222"/>
      <c r="RZC44" s="222"/>
      <c r="RZD44" s="222"/>
      <c r="RZE44" s="222"/>
      <c r="RZF44" s="222"/>
      <c r="RZG44" s="222"/>
      <c r="RZH44" s="222"/>
      <c r="RZI44" s="222"/>
      <c r="RZJ44" s="222"/>
      <c r="RZK44" s="222"/>
      <c r="RZL44" s="222"/>
      <c r="RZM44" s="222"/>
      <c r="RZN44" s="222"/>
      <c r="RZO44" s="222"/>
      <c r="RZP44" s="222"/>
      <c r="RZQ44" s="222"/>
      <c r="RZR44" s="222"/>
      <c r="RZS44" s="222"/>
      <c r="RZT44" s="222"/>
      <c r="RZU44" s="222"/>
      <c r="RZV44" s="222"/>
      <c r="RZW44" s="222"/>
      <c r="RZX44" s="222"/>
      <c r="RZY44" s="222"/>
      <c r="RZZ44" s="222"/>
      <c r="SAA44" s="222"/>
      <c r="SAB44" s="222"/>
      <c r="SAC44" s="222"/>
      <c r="SAD44" s="222"/>
      <c r="SAE44" s="222"/>
      <c r="SAF44" s="222"/>
      <c r="SAG44" s="222"/>
      <c r="SAH44" s="222"/>
      <c r="SAI44" s="222"/>
      <c r="SAJ44" s="222"/>
      <c r="SAK44" s="222"/>
      <c r="SAL44" s="222"/>
      <c r="SAM44" s="222"/>
      <c r="SAN44" s="222"/>
      <c r="SAO44" s="222"/>
      <c r="SAP44" s="222"/>
      <c r="SAQ44" s="222"/>
      <c r="SAR44" s="222"/>
      <c r="SAS44" s="222"/>
      <c r="SAT44" s="222"/>
      <c r="SAU44" s="222"/>
      <c r="SAV44" s="222"/>
      <c r="SAW44" s="222"/>
      <c r="SAX44" s="222"/>
      <c r="SAY44" s="222"/>
      <c r="SAZ44" s="222"/>
      <c r="SBA44" s="222"/>
      <c r="SBB44" s="222"/>
      <c r="SBC44" s="222"/>
      <c r="SBD44" s="222"/>
      <c r="SBE44" s="222"/>
      <c r="SBF44" s="222"/>
      <c r="SBG44" s="222"/>
      <c r="SBH44" s="222"/>
      <c r="SBI44" s="222"/>
      <c r="SBJ44" s="222"/>
      <c r="SBK44" s="222"/>
      <c r="SBL44" s="222"/>
      <c r="SBM44" s="222"/>
      <c r="SBN44" s="222"/>
      <c r="SBO44" s="222"/>
      <c r="SBP44" s="222"/>
      <c r="SBQ44" s="222"/>
      <c r="SBR44" s="222"/>
      <c r="SBS44" s="222"/>
      <c r="SBT44" s="222"/>
      <c r="SBU44" s="222"/>
      <c r="SBV44" s="222"/>
      <c r="SBW44" s="222"/>
      <c r="SBX44" s="222"/>
      <c r="SBY44" s="222"/>
      <c r="SBZ44" s="222"/>
      <c r="SCA44" s="222"/>
      <c r="SCB44" s="222"/>
      <c r="SCC44" s="222"/>
      <c r="SCD44" s="222"/>
      <c r="SCE44" s="222"/>
      <c r="SCF44" s="222"/>
      <c r="SCG44" s="222"/>
      <c r="SCH44" s="222"/>
      <c r="SCI44" s="222"/>
      <c r="SCJ44" s="222"/>
      <c r="SCK44" s="222"/>
      <c r="SCL44" s="222"/>
      <c r="SCM44" s="222"/>
      <c r="SCN44" s="222"/>
      <c r="SCO44" s="222"/>
      <c r="SCP44" s="222"/>
      <c r="SCQ44" s="222"/>
      <c r="SCR44" s="222"/>
      <c r="SCS44" s="222"/>
      <c r="SCT44" s="222"/>
      <c r="SCU44" s="222"/>
      <c r="SCV44" s="222"/>
      <c r="SCW44" s="222"/>
      <c r="SCX44" s="222"/>
      <c r="SCY44" s="222"/>
      <c r="SCZ44" s="222"/>
      <c r="SDA44" s="222"/>
      <c r="SDB44" s="222"/>
      <c r="SDC44" s="222"/>
      <c r="SDD44" s="222"/>
      <c r="SDE44" s="222"/>
      <c r="SDF44" s="222"/>
      <c r="SDG44" s="222"/>
      <c r="SDH44" s="222"/>
      <c r="SDI44" s="222"/>
      <c r="SDJ44" s="222"/>
      <c r="SDK44" s="222"/>
      <c r="SDL44" s="222"/>
      <c r="SDM44" s="222"/>
      <c r="SDN44" s="222"/>
      <c r="SDO44" s="222"/>
      <c r="SDP44" s="222"/>
      <c r="SDQ44" s="222"/>
      <c r="SDR44" s="222"/>
      <c r="SDS44" s="222"/>
      <c r="SDT44" s="222"/>
      <c r="SDU44" s="222"/>
      <c r="SDV44" s="222"/>
      <c r="SDW44" s="222"/>
      <c r="SDX44" s="222"/>
      <c r="SDY44" s="222"/>
      <c r="SDZ44" s="222"/>
      <c r="SEA44" s="222"/>
      <c r="SEB44" s="222"/>
      <c r="SEC44" s="222"/>
      <c r="SED44" s="222"/>
      <c r="SEE44" s="222"/>
      <c r="SEF44" s="222"/>
      <c r="SEG44" s="222"/>
      <c r="SEH44" s="222"/>
      <c r="SEI44" s="222"/>
      <c r="SEJ44" s="222"/>
      <c r="SEK44" s="222"/>
      <c r="SEL44" s="222"/>
      <c r="SEM44" s="222"/>
      <c r="SEN44" s="222"/>
      <c r="SEO44" s="222"/>
      <c r="SEP44" s="222"/>
      <c r="SEQ44" s="222"/>
      <c r="SER44" s="222"/>
      <c r="SES44" s="222"/>
      <c r="SET44" s="222"/>
      <c r="SEU44" s="222"/>
      <c r="SEV44" s="222"/>
      <c r="SEW44" s="222"/>
      <c r="SEX44" s="222"/>
      <c r="SEY44" s="222"/>
      <c r="SEZ44" s="222"/>
      <c r="SFA44" s="222"/>
      <c r="SFB44" s="222"/>
      <c r="SFC44" s="222"/>
      <c r="SFD44" s="222"/>
      <c r="SFE44" s="222"/>
      <c r="SFF44" s="222"/>
      <c r="SFG44" s="222"/>
      <c r="SFH44" s="222"/>
      <c r="SFI44" s="222"/>
      <c r="SFJ44" s="222"/>
      <c r="SFK44" s="222"/>
      <c r="SFL44" s="222"/>
      <c r="SFM44" s="222"/>
      <c r="SFN44" s="222"/>
      <c r="SFO44" s="222"/>
      <c r="SFP44" s="222"/>
      <c r="SFQ44" s="222"/>
      <c r="SFR44" s="222"/>
      <c r="SFS44" s="222"/>
      <c r="SFT44" s="222"/>
      <c r="SFU44" s="222"/>
      <c r="SFV44" s="222"/>
      <c r="SFW44" s="222"/>
      <c r="SFX44" s="222"/>
      <c r="SFY44" s="222"/>
      <c r="SFZ44" s="222"/>
      <c r="SGA44" s="222"/>
      <c r="SGB44" s="222"/>
      <c r="SGC44" s="222"/>
      <c r="SGD44" s="222"/>
      <c r="SGE44" s="222"/>
      <c r="SGF44" s="222"/>
      <c r="SGG44" s="222"/>
      <c r="SGH44" s="222"/>
      <c r="SGI44" s="222"/>
      <c r="SGJ44" s="222"/>
      <c r="SGK44" s="222"/>
      <c r="SGL44" s="222"/>
      <c r="SGM44" s="222"/>
      <c r="SGN44" s="222"/>
      <c r="SGO44" s="222"/>
      <c r="SGP44" s="222"/>
      <c r="SGQ44" s="222"/>
      <c r="SGR44" s="222"/>
      <c r="SGS44" s="222"/>
      <c r="SGT44" s="222"/>
      <c r="SGU44" s="222"/>
      <c r="SGV44" s="222"/>
      <c r="SGW44" s="222"/>
      <c r="SGX44" s="222"/>
      <c r="SGY44" s="222"/>
      <c r="SGZ44" s="222"/>
      <c r="SHA44" s="222"/>
      <c r="SHB44" s="222"/>
      <c r="SHC44" s="222"/>
      <c r="SHD44" s="222"/>
      <c r="SHE44" s="222"/>
      <c r="SHF44" s="222"/>
      <c r="SHG44" s="222"/>
      <c r="SHH44" s="222"/>
      <c r="SHI44" s="222"/>
      <c r="SHJ44" s="222"/>
      <c r="SHK44" s="222"/>
      <c r="SHL44" s="222"/>
      <c r="SHM44" s="222"/>
      <c r="SHN44" s="222"/>
      <c r="SHO44" s="222"/>
      <c r="SHP44" s="222"/>
      <c r="SHQ44" s="222"/>
      <c r="SHR44" s="222"/>
      <c r="SHS44" s="222"/>
      <c r="SHT44" s="222"/>
      <c r="SHU44" s="222"/>
      <c r="SHV44" s="222"/>
      <c r="SHW44" s="222"/>
      <c r="SHX44" s="222"/>
      <c r="SHY44" s="222"/>
      <c r="SHZ44" s="222"/>
      <c r="SIA44" s="222"/>
      <c r="SIB44" s="222"/>
      <c r="SIC44" s="222"/>
      <c r="SID44" s="222"/>
      <c r="SIE44" s="222"/>
      <c r="SIF44" s="222"/>
      <c r="SIG44" s="222"/>
      <c r="SIH44" s="222"/>
      <c r="SII44" s="222"/>
      <c r="SIJ44" s="222"/>
      <c r="SIK44" s="222"/>
      <c r="SIL44" s="222"/>
      <c r="SIM44" s="222"/>
      <c r="SIN44" s="222"/>
      <c r="SIO44" s="222"/>
      <c r="SIP44" s="222"/>
      <c r="SIQ44" s="222"/>
      <c r="SIR44" s="222"/>
      <c r="SIS44" s="222"/>
      <c r="SIT44" s="222"/>
      <c r="SIU44" s="222"/>
      <c r="SIV44" s="222"/>
      <c r="SIW44" s="222"/>
      <c r="SIX44" s="222"/>
      <c r="SIY44" s="222"/>
      <c r="SIZ44" s="222"/>
      <c r="SJA44" s="222"/>
      <c r="SJB44" s="222"/>
      <c r="SJC44" s="222"/>
      <c r="SJD44" s="222"/>
      <c r="SJE44" s="222"/>
      <c r="SJF44" s="222"/>
      <c r="SJG44" s="222"/>
      <c r="SJH44" s="222"/>
      <c r="SJI44" s="222"/>
      <c r="SJJ44" s="222"/>
      <c r="SJK44" s="222"/>
      <c r="SJL44" s="222"/>
      <c r="SJM44" s="222"/>
      <c r="SJN44" s="222"/>
      <c r="SJO44" s="222"/>
      <c r="SJP44" s="222"/>
      <c r="SJQ44" s="222"/>
      <c r="SJR44" s="222"/>
      <c r="SJS44" s="222"/>
      <c r="SJT44" s="222"/>
      <c r="SJU44" s="222"/>
      <c r="SJV44" s="222"/>
      <c r="SJW44" s="222"/>
      <c r="SJX44" s="222"/>
      <c r="SJY44" s="222"/>
      <c r="SJZ44" s="222"/>
      <c r="SKA44" s="222"/>
      <c r="SKB44" s="222"/>
      <c r="SKC44" s="222"/>
      <c r="SKD44" s="222"/>
      <c r="SKE44" s="222"/>
      <c r="SKF44" s="222"/>
      <c r="SKG44" s="222"/>
      <c r="SKH44" s="222"/>
      <c r="SKI44" s="222"/>
      <c r="SKJ44" s="222"/>
      <c r="SKK44" s="222"/>
      <c r="SKL44" s="222"/>
      <c r="SKM44" s="222"/>
      <c r="SKN44" s="222"/>
      <c r="SKO44" s="222"/>
      <c r="SKP44" s="222"/>
      <c r="SKQ44" s="222"/>
      <c r="SKR44" s="222"/>
      <c r="SKS44" s="222"/>
      <c r="SKT44" s="222"/>
      <c r="SKU44" s="222"/>
      <c r="SKV44" s="222"/>
      <c r="SKW44" s="222"/>
      <c r="SKX44" s="222"/>
      <c r="SKY44" s="222"/>
      <c r="SKZ44" s="222"/>
      <c r="SLA44" s="222"/>
      <c r="SLB44" s="222"/>
      <c r="SLC44" s="222"/>
      <c r="SLD44" s="222"/>
      <c r="SLE44" s="222"/>
      <c r="SLF44" s="222"/>
      <c r="SLG44" s="222"/>
      <c r="SLH44" s="222"/>
      <c r="SLI44" s="222"/>
      <c r="SLJ44" s="222"/>
      <c r="SLK44" s="222"/>
      <c r="SLL44" s="222"/>
      <c r="SLM44" s="222"/>
      <c r="SLN44" s="222"/>
      <c r="SLO44" s="222"/>
      <c r="SLP44" s="222"/>
      <c r="SLQ44" s="222"/>
      <c r="SLR44" s="222"/>
      <c r="SLS44" s="222"/>
      <c r="SLT44" s="222"/>
      <c r="SLU44" s="222"/>
      <c r="SLV44" s="222"/>
      <c r="SLW44" s="222"/>
      <c r="SLX44" s="222"/>
      <c r="SLY44" s="222"/>
      <c r="SLZ44" s="222"/>
      <c r="SMA44" s="222"/>
      <c r="SMB44" s="222"/>
      <c r="SMC44" s="222"/>
      <c r="SMD44" s="222"/>
      <c r="SME44" s="222"/>
      <c r="SMF44" s="222"/>
      <c r="SMG44" s="222"/>
      <c r="SMH44" s="222"/>
      <c r="SMI44" s="222"/>
      <c r="SMJ44" s="222"/>
      <c r="SMK44" s="222"/>
      <c r="SML44" s="222"/>
      <c r="SMM44" s="222"/>
      <c r="SMN44" s="222"/>
      <c r="SMO44" s="222"/>
      <c r="SMP44" s="222"/>
      <c r="SMQ44" s="222"/>
      <c r="SMR44" s="222"/>
      <c r="SMS44" s="222"/>
      <c r="SMT44" s="222"/>
      <c r="SMU44" s="222"/>
      <c r="SMV44" s="222"/>
      <c r="SMW44" s="222"/>
      <c r="SMX44" s="222"/>
      <c r="SMY44" s="222"/>
      <c r="SMZ44" s="222"/>
      <c r="SNA44" s="222"/>
      <c r="SNB44" s="222"/>
      <c r="SNC44" s="222"/>
      <c r="SND44" s="222"/>
      <c r="SNE44" s="222"/>
      <c r="SNF44" s="222"/>
      <c r="SNG44" s="222"/>
      <c r="SNH44" s="222"/>
      <c r="SNI44" s="222"/>
      <c r="SNJ44" s="222"/>
      <c r="SNK44" s="222"/>
      <c r="SNL44" s="222"/>
      <c r="SNM44" s="222"/>
      <c r="SNN44" s="222"/>
      <c r="SNO44" s="222"/>
      <c r="SNP44" s="222"/>
      <c r="SNQ44" s="222"/>
      <c r="SNR44" s="222"/>
      <c r="SNS44" s="222"/>
      <c r="SNT44" s="222"/>
      <c r="SNU44" s="222"/>
      <c r="SNV44" s="222"/>
      <c r="SNW44" s="222"/>
      <c r="SNX44" s="222"/>
      <c r="SNY44" s="222"/>
      <c r="SNZ44" s="222"/>
      <c r="SOA44" s="222"/>
      <c r="SOB44" s="222"/>
      <c r="SOC44" s="222"/>
      <c r="SOD44" s="222"/>
      <c r="SOE44" s="222"/>
      <c r="SOF44" s="222"/>
      <c r="SOG44" s="222"/>
      <c r="SOH44" s="222"/>
      <c r="SOI44" s="222"/>
      <c r="SOJ44" s="222"/>
      <c r="SOK44" s="222"/>
      <c r="SOL44" s="222"/>
      <c r="SOM44" s="222"/>
      <c r="SON44" s="222"/>
      <c r="SOO44" s="222"/>
      <c r="SOP44" s="222"/>
      <c r="SOQ44" s="222"/>
      <c r="SOR44" s="222"/>
      <c r="SOS44" s="222"/>
      <c r="SOT44" s="222"/>
      <c r="SOU44" s="222"/>
      <c r="SOV44" s="222"/>
      <c r="SOW44" s="222"/>
      <c r="SOX44" s="222"/>
      <c r="SOY44" s="222"/>
      <c r="SOZ44" s="222"/>
      <c r="SPA44" s="222"/>
      <c r="SPB44" s="222"/>
      <c r="SPC44" s="222"/>
      <c r="SPD44" s="222"/>
      <c r="SPE44" s="222"/>
      <c r="SPF44" s="222"/>
      <c r="SPG44" s="222"/>
      <c r="SPH44" s="222"/>
      <c r="SPI44" s="222"/>
      <c r="SPJ44" s="222"/>
      <c r="SPK44" s="222"/>
      <c r="SPL44" s="222"/>
      <c r="SPM44" s="222"/>
      <c r="SPN44" s="222"/>
      <c r="SPO44" s="222"/>
      <c r="SPP44" s="222"/>
      <c r="SPQ44" s="222"/>
      <c r="SPR44" s="222"/>
      <c r="SPS44" s="222"/>
      <c r="SPT44" s="222"/>
      <c r="SPU44" s="222"/>
      <c r="SPV44" s="222"/>
      <c r="SPW44" s="222"/>
      <c r="SPX44" s="222"/>
      <c r="SPY44" s="222"/>
      <c r="SPZ44" s="222"/>
      <c r="SQA44" s="222"/>
      <c r="SQB44" s="222"/>
      <c r="SQC44" s="222"/>
      <c r="SQD44" s="222"/>
      <c r="SQE44" s="222"/>
      <c r="SQF44" s="222"/>
      <c r="SQG44" s="222"/>
      <c r="SQH44" s="222"/>
      <c r="SQI44" s="222"/>
      <c r="SQJ44" s="222"/>
      <c r="SQK44" s="222"/>
      <c r="SQL44" s="222"/>
      <c r="SQM44" s="222"/>
      <c r="SQN44" s="222"/>
      <c r="SQO44" s="222"/>
      <c r="SQP44" s="222"/>
      <c r="SQQ44" s="222"/>
      <c r="SQR44" s="222"/>
      <c r="SQS44" s="222"/>
      <c r="SQT44" s="222"/>
      <c r="SQU44" s="222"/>
      <c r="SQV44" s="222"/>
      <c r="SQW44" s="222"/>
      <c r="SQX44" s="222"/>
      <c r="SQY44" s="222"/>
      <c r="SQZ44" s="222"/>
      <c r="SRA44" s="222"/>
      <c r="SRB44" s="222"/>
      <c r="SRC44" s="222"/>
      <c r="SRD44" s="222"/>
      <c r="SRE44" s="222"/>
      <c r="SRF44" s="222"/>
      <c r="SRG44" s="222"/>
      <c r="SRH44" s="222"/>
      <c r="SRI44" s="222"/>
      <c r="SRJ44" s="222"/>
      <c r="SRK44" s="222"/>
      <c r="SRL44" s="222"/>
      <c r="SRM44" s="222"/>
      <c r="SRN44" s="222"/>
      <c r="SRO44" s="222"/>
      <c r="SRP44" s="222"/>
      <c r="SRQ44" s="222"/>
      <c r="SRR44" s="222"/>
      <c r="SRS44" s="222"/>
      <c r="SRT44" s="222"/>
      <c r="SRU44" s="222"/>
      <c r="SRV44" s="222"/>
      <c r="SRW44" s="222"/>
      <c r="SRX44" s="222"/>
      <c r="SRY44" s="222"/>
      <c r="SRZ44" s="222"/>
      <c r="SSA44" s="222"/>
      <c r="SSB44" s="222"/>
      <c r="SSC44" s="222"/>
      <c r="SSD44" s="222"/>
      <c r="SSE44" s="222"/>
      <c r="SSF44" s="222"/>
      <c r="SSG44" s="222"/>
      <c r="SSH44" s="222"/>
      <c r="SSI44" s="222"/>
      <c r="SSJ44" s="222"/>
      <c r="SSK44" s="222"/>
      <c r="SSL44" s="222"/>
      <c r="SSM44" s="222"/>
      <c r="SSN44" s="222"/>
      <c r="SSO44" s="222"/>
      <c r="SSP44" s="222"/>
      <c r="SSQ44" s="222"/>
      <c r="SSR44" s="222"/>
      <c r="SSS44" s="222"/>
      <c r="SST44" s="222"/>
      <c r="SSU44" s="222"/>
      <c r="SSV44" s="222"/>
      <c r="SSW44" s="222"/>
      <c r="SSX44" s="222"/>
      <c r="SSY44" s="222"/>
      <c r="SSZ44" s="222"/>
      <c r="STA44" s="222"/>
      <c r="STB44" s="222"/>
      <c r="STC44" s="222"/>
      <c r="STD44" s="222"/>
      <c r="STE44" s="222"/>
      <c r="STF44" s="222"/>
      <c r="STG44" s="222"/>
      <c r="STH44" s="222"/>
      <c r="STI44" s="222"/>
      <c r="STJ44" s="222"/>
      <c r="STK44" s="222"/>
      <c r="STL44" s="222"/>
      <c r="STM44" s="222"/>
      <c r="STN44" s="222"/>
      <c r="STO44" s="222"/>
      <c r="STP44" s="222"/>
      <c r="STQ44" s="222"/>
      <c r="STR44" s="222"/>
      <c r="STS44" s="222"/>
      <c r="STT44" s="222"/>
      <c r="STU44" s="222"/>
      <c r="STV44" s="222"/>
      <c r="STW44" s="222"/>
      <c r="STX44" s="222"/>
      <c r="STY44" s="222"/>
      <c r="STZ44" s="222"/>
      <c r="SUA44" s="222"/>
      <c r="SUB44" s="222"/>
      <c r="SUC44" s="222"/>
      <c r="SUD44" s="222"/>
      <c r="SUE44" s="222"/>
      <c r="SUF44" s="222"/>
      <c r="SUG44" s="222"/>
      <c r="SUH44" s="222"/>
      <c r="SUI44" s="222"/>
      <c r="SUJ44" s="222"/>
      <c r="SUK44" s="222"/>
      <c r="SUL44" s="222"/>
      <c r="SUM44" s="222"/>
      <c r="SUN44" s="222"/>
      <c r="SUO44" s="222"/>
      <c r="SUP44" s="222"/>
      <c r="SUQ44" s="222"/>
      <c r="SUR44" s="222"/>
      <c r="SUS44" s="222"/>
      <c r="SUT44" s="222"/>
      <c r="SUU44" s="222"/>
      <c r="SUV44" s="222"/>
      <c r="SUW44" s="222"/>
      <c r="SUX44" s="222"/>
      <c r="SUY44" s="222"/>
      <c r="SUZ44" s="222"/>
      <c r="SVA44" s="222"/>
      <c r="SVB44" s="222"/>
      <c r="SVC44" s="222"/>
      <c r="SVD44" s="222"/>
      <c r="SVE44" s="222"/>
      <c r="SVF44" s="222"/>
      <c r="SVG44" s="222"/>
      <c r="SVH44" s="222"/>
      <c r="SVI44" s="222"/>
      <c r="SVJ44" s="222"/>
      <c r="SVK44" s="222"/>
      <c r="SVL44" s="222"/>
      <c r="SVM44" s="222"/>
      <c r="SVN44" s="222"/>
      <c r="SVO44" s="222"/>
      <c r="SVP44" s="222"/>
      <c r="SVQ44" s="222"/>
      <c r="SVR44" s="222"/>
      <c r="SVS44" s="222"/>
      <c r="SVT44" s="222"/>
      <c r="SVU44" s="222"/>
      <c r="SVV44" s="222"/>
      <c r="SVW44" s="222"/>
      <c r="SVX44" s="222"/>
      <c r="SVY44" s="222"/>
      <c r="SVZ44" s="222"/>
      <c r="SWA44" s="222"/>
      <c r="SWB44" s="222"/>
      <c r="SWC44" s="222"/>
      <c r="SWD44" s="222"/>
      <c r="SWE44" s="222"/>
      <c r="SWF44" s="222"/>
      <c r="SWG44" s="222"/>
      <c r="SWH44" s="222"/>
      <c r="SWI44" s="222"/>
      <c r="SWJ44" s="222"/>
      <c r="SWK44" s="222"/>
      <c r="SWL44" s="222"/>
      <c r="SWM44" s="222"/>
      <c r="SWN44" s="222"/>
      <c r="SWO44" s="222"/>
      <c r="SWP44" s="222"/>
      <c r="SWQ44" s="222"/>
      <c r="SWR44" s="222"/>
      <c r="SWS44" s="222"/>
      <c r="SWT44" s="222"/>
      <c r="SWU44" s="222"/>
      <c r="SWV44" s="222"/>
      <c r="SWW44" s="222"/>
      <c r="SWX44" s="222"/>
      <c r="SWY44" s="222"/>
      <c r="SWZ44" s="222"/>
      <c r="SXA44" s="222"/>
      <c r="SXB44" s="222"/>
      <c r="SXC44" s="222"/>
      <c r="SXD44" s="222"/>
      <c r="SXE44" s="222"/>
      <c r="SXF44" s="222"/>
      <c r="SXG44" s="222"/>
      <c r="SXH44" s="222"/>
      <c r="SXI44" s="222"/>
      <c r="SXJ44" s="222"/>
      <c r="SXK44" s="222"/>
      <c r="SXL44" s="222"/>
      <c r="SXM44" s="222"/>
      <c r="SXN44" s="222"/>
      <c r="SXO44" s="222"/>
      <c r="SXP44" s="222"/>
      <c r="SXQ44" s="222"/>
      <c r="SXR44" s="222"/>
      <c r="SXS44" s="222"/>
      <c r="SXT44" s="222"/>
      <c r="SXU44" s="222"/>
      <c r="SXV44" s="222"/>
      <c r="SXW44" s="222"/>
      <c r="SXX44" s="222"/>
      <c r="SXY44" s="222"/>
      <c r="SXZ44" s="222"/>
      <c r="SYA44" s="222"/>
      <c r="SYB44" s="222"/>
      <c r="SYC44" s="222"/>
      <c r="SYD44" s="222"/>
      <c r="SYE44" s="222"/>
      <c r="SYF44" s="222"/>
      <c r="SYG44" s="222"/>
      <c r="SYH44" s="222"/>
      <c r="SYI44" s="222"/>
      <c r="SYJ44" s="222"/>
      <c r="SYK44" s="222"/>
      <c r="SYL44" s="222"/>
      <c r="SYM44" s="222"/>
      <c r="SYN44" s="222"/>
      <c r="SYO44" s="222"/>
      <c r="SYP44" s="222"/>
      <c r="SYQ44" s="222"/>
      <c r="SYR44" s="222"/>
      <c r="SYS44" s="222"/>
      <c r="SYT44" s="222"/>
      <c r="SYU44" s="222"/>
      <c r="SYV44" s="222"/>
      <c r="SYW44" s="222"/>
      <c r="SYX44" s="222"/>
      <c r="SYY44" s="222"/>
      <c r="SYZ44" s="222"/>
      <c r="SZA44" s="222"/>
      <c r="SZB44" s="222"/>
      <c r="SZC44" s="222"/>
      <c r="SZD44" s="222"/>
      <c r="SZE44" s="222"/>
      <c r="SZF44" s="222"/>
      <c r="SZG44" s="222"/>
      <c r="SZH44" s="222"/>
      <c r="SZI44" s="222"/>
      <c r="SZJ44" s="222"/>
      <c r="SZK44" s="222"/>
      <c r="SZL44" s="222"/>
      <c r="SZM44" s="222"/>
      <c r="SZN44" s="222"/>
      <c r="SZO44" s="222"/>
      <c r="SZP44" s="222"/>
      <c r="SZQ44" s="222"/>
      <c r="SZR44" s="222"/>
      <c r="SZS44" s="222"/>
      <c r="SZT44" s="222"/>
      <c r="SZU44" s="222"/>
      <c r="SZV44" s="222"/>
      <c r="SZW44" s="222"/>
      <c r="SZX44" s="222"/>
      <c r="SZY44" s="222"/>
      <c r="SZZ44" s="222"/>
      <c r="TAA44" s="222"/>
      <c r="TAB44" s="222"/>
      <c r="TAC44" s="222"/>
      <c r="TAD44" s="222"/>
      <c r="TAE44" s="222"/>
      <c r="TAF44" s="222"/>
      <c r="TAG44" s="222"/>
      <c r="TAH44" s="222"/>
      <c r="TAI44" s="222"/>
      <c r="TAJ44" s="222"/>
      <c r="TAK44" s="222"/>
      <c r="TAL44" s="222"/>
      <c r="TAM44" s="222"/>
      <c r="TAN44" s="222"/>
      <c r="TAO44" s="222"/>
      <c r="TAP44" s="222"/>
      <c r="TAQ44" s="222"/>
      <c r="TAR44" s="222"/>
      <c r="TAS44" s="222"/>
      <c r="TAT44" s="222"/>
      <c r="TAU44" s="222"/>
      <c r="TAV44" s="222"/>
      <c r="TAW44" s="222"/>
      <c r="TAX44" s="222"/>
      <c r="TAY44" s="222"/>
      <c r="TAZ44" s="222"/>
      <c r="TBA44" s="222"/>
      <c r="TBB44" s="222"/>
      <c r="TBC44" s="222"/>
      <c r="TBD44" s="222"/>
      <c r="TBE44" s="222"/>
      <c r="TBF44" s="222"/>
      <c r="TBG44" s="222"/>
      <c r="TBH44" s="222"/>
      <c r="TBI44" s="222"/>
      <c r="TBJ44" s="222"/>
      <c r="TBK44" s="222"/>
      <c r="TBL44" s="222"/>
      <c r="TBM44" s="222"/>
      <c r="TBN44" s="222"/>
      <c r="TBO44" s="222"/>
      <c r="TBP44" s="222"/>
      <c r="TBQ44" s="222"/>
      <c r="TBR44" s="222"/>
      <c r="TBS44" s="222"/>
      <c r="TBT44" s="222"/>
      <c r="TBU44" s="222"/>
      <c r="TBV44" s="222"/>
      <c r="TBW44" s="222"/>
      <c r="TBX44" s="222"/>
      <c r="TBY44" s="222"/>
      <c r="TBZ44" s="222"/>
      <c r="TCA44" s="222"/>
      <c r="TCB44" s="222"/>
      <c r="TCC44" s="222"/>
      <c r="TCD44" s="222"/>
      <c r="TCE44" s="222"/>
      <c r="TCF44" s="222"/>
      <c r="TCG44" s="222"/>
      <c r="TCH44" s="222"/>
      <c r="TCI44" s="222"/>
      <c r="TCJ44" s="222"/>
      <c r="TCK44" s="222"/>
      <c r="TCL44" s="222"/>
      <c r="TCM44" s="222"/>
      <c r="TCN44" s="222"/>
      <c r="TCO44" s="222"/>
      <c r="TCP44" s="222"/>
      <c r="TCQ44" s="222"/>
      <c r="TCR44" s="222"/>
      <c r="TCS44" s="222"/>
      <c r="TCT44" s="222"/>
      <c r="TCU44" s="222"/>
      <c r="TCV44" s="222"/>
      <c r="TCW44" s="222"/>
      <c r="TCX44" s="222"/>
      <c r="TCY44" s="222"/>
      <c r="TCZ44" s="222"/>
      <c r="TDA44" s="222"/>
      <c r="TDB44" s="222"/>
      <c r="TDC44" s="222"/>
      <c r="TDD44" s="222"/>
      <c r="TDE44" s="222"/>
      <c r="TDF44" s="222"/>
      <c r="TDG44" s="222"/>
      <c r="TDH44" s="222"/>
      <c r="TDI44" s="222"/>
      <c r="TDJ44" s="222"/>
      <c r="TDK44" s="222"/>
      <c r="TDL44" s="222"/>
      <c r="TDM44" s="222"/>
      <c r="TDN44" s="222"/>
      <c r="TDO44" s="222"/>
      <c r="TDP44" s="222"/>
      <c r="TDQ44" s="222"/>
      <c r="TDR44" s="222"/>
      <c r="TDS44" s="222"/>
      <c r="TDT44" s="222"/>
      <c r="TDU44" s="222"/>
      <c r="TDV44" s="222"/>
      <c r="TDW44" s="222"/>
      <c r="TDX44" s="222"/>
      <c r="TDY44" s="222"/>
      <c r="TDZ44" s="222"/>
      <c r="TEA44" s="222"/>
      <c r="TEB44" s="222"/>
      <c r="TEC44" s="222"/>
      <c r="TED44" s="222"/>
      <c r="TEE44" s="222"/>
      <c r="TEF44" s="222"/>
      <c r="TEG44" s="222"/>
      <c r="TEH44" s="222"/>
      <c r="TEI44" s="222"/>
      <c r="TEJ44" s="222"/>
      <c r="TEK44" s="222"/>
      <c r="TEL44" s="222"/>
      <c r="TEM44" s="222"/>
      <c r="TEN44" s="222"/>
      <c r="TEO44" s="222"/>
      <c r="TEP44" s="222"/>
      <c r="TEQ44" s="222"/>
      <c r="TER44" s="222"/>
      <c r="TES44" s="222"/>
      <c r="TET44" s="222"/>
      <c r="TEU44" s="222"/>
      <c r="TEV44" s="222"/>
      <c r="TEW44" s="222"/>
      <c r="TEX44" s="222"/>
      <c r="TEY44" s="222"/>
      <c r="TEZ44" s="222"/>
      <c r="TFA44" s="222"/>
      <c r="TFB44" s="222"/>
      <c r="TFC44" s="222"/>
      <c r="TFD44" s="222"/>
      <c r="TFE44" s="222"/>
      <c r="TFF44" s="222"/>
      <c r="TFG44" s="222"/>
      <c r="TFH44" s="222"/>
      <c r="TFI44" s="222"/>
      <c r="TFJ44" s="222"/>
      <c r="TFK44" s="222"/>
      <c r="TFL44" s="222"/>
      <c r="TFM44" s="222"/>
      <c r="TFN44" s="222"/>
      <c r="TFO44" s="222"/>
      <c r="TFP44" s="222"/>
      <c r="TFQ44" s="222"/>
      <c r="TFR44" s="222"/>
      <c r="TFS44" s="222"/>
      <c r="TFT44" s="222"/>
      <c r="TFU44" s="222"/>
      <c r="TFV44" s="222"/>
      <c r="TFW44" s="222"/>
      <c r="TFX44" s="222"/>
      <c r="TFY44" s="222"/>
      <c r="TFZ44" s="222"/>
      <c r="TGA44" s="222"/>
      <c r="TGB44" s="222"/>
      <c r="TGC44" s="222"/>
      <c r="TGD44" s="222"/>
      <c r="TGE44" s="222"/>
      <c r="TGF44" s="222"/>
      <c r="TGG44" s="222"/>
      <c r="TGH44" s="222"/>
      <c r="TGI44" s="222"/>
      <c r="TGJ44" s="222"/>
      <c r="TGK44" s="222"/>
      <c r="TGL44" s="222"/>
      <c r="TGM44" s="222"/>
      <c r="TGN44" s="222"/>
      <c r="TGO44" s="222"/>
      <c r="TGP44" s="222"/>
      <c r="TGQ44" s="222"/>
      <c r="TGR44" s="222"/>
      <c r="TGS44" s="222"/>
      <c r="TGT44" s="222"/>
      <c r="TGU44" s="222"/>
      <c r="TGV44" s="222"/>
      <c r="TGW44" s="222"/>
      <c r="TGX44" s="222"/>
      <c r="TGY44" s="222"/>
      <c r="TGZ44" s="222"/>
      <c r="THA44" s="222"/>
      <c r="THB44" s="222"/>
      <c r="THC44" s="222"/>
      <c r="THD44" s="222"/>
      <c r="THE44" s="222"/>
      <c r="THF44" s="222"/>
      <c r="THG44" s="222"/>
      <c r="THH44" s="222"/>
      <c r="THI44" s="222"/>
      <c r="THJ44" s="222"/>
      <c r="THK44" s="222"/>
      <c r="THL44" s="222"/>
      <c r="THM44" s="222"/>
      <c r="THN44" s="222"/>
      <c r="THO44" s="222"/>
      <c r="THP44" s="222"/>
      <c r="THQ44" s="222"/>
      <c r="THR44" s="222"/>
      <c r="THS44" s="222"/>
      <c r="THT44" s="222"/>
      <c r="THU44" s="222"/>
      <c r="THV44" s="222"/>
      <c r="THW44" s="222"/>
      <c r="THX44" s="222"/>
      <c r="THY44" s="222"/>
      <c r="THZ44" s="222"/>
      <c r="TIA44" s="222"/>
      <c r="TIB44" s="222"/>
      <c r="TIC44" s="222"/>
      <c r="TID44" s="222"/>
      <c r="TIE44" s="222"/>
      <c r="TIF44" s="222"/>
      <c r="TIG44" s="222"/>
      <c r="TIH44" s="222"/>
      <c r="TII44" s="222"/>
      <c r="TIJ44" s="222"/>
      <c r="TIK44" s="222"/>
      <c r="TIL44" s="222"/>
      <c r="TIM44" s="222"/>
      <c r="TIN44" s="222"/>
      <c r="TIO44" s="222"/>
      <c r="TIP44" s="222"/>
      <c r="TIQ44" s="222"/>
      <c r="TIR44" s="222"/>
      <c r="TIS44" s="222"/>
      <c r="TIT44" s="222"/>
      <c r="TIU44" s="222"/>
      <c r="TIV44" s="222"/>
      <c r="TIW44" s="222"/>
      <c r="TIX44" s="222"/>
      <c r="TIY44" s="222"/>
      <c r="TIZ44" s="222"/>
      <c r="TJA44" s="222"/>
      <c r="TJB44" s="222"/>
      <c r="TJC44" s="222"/>
      <c r="TJD44" s="222"/>
      <c r="TJE44" s="222"/>
      <c r="TJF44" s="222"/>
      <c r="TJG44" s="222"/>
      <c r="TJH44" s="222"/>
      <c r="TJI44" s="222"/>
      <c r="TJJ44" s="222"/>
      <c r="TJK44" s="222"/>
      <c r="TJL44" s="222"/>
      <c r="TJM44" s="222"/>
      <c r="TJN44" s="222"/>
      <c r="TJO44" s="222"/>
      <c r="TJP44" s="222"/>
      <c r="TJQ44" s="222"/>
      <c r="TJR44" s="222"/>
      <c r="TJS44" s="222"/>
      <c r="TJT44" s="222"/>
      <c r="TJU44" s="222"/>
      <c r="TJV44" s="222"/>
      <c r="TJW44" s="222"/>
      <c r="TJX44" s="222"/>
      <c r="TJY44" s="222"/>
      <c r="TJZ44" s="222"/>
      <c r="TKA44" s="222"/>
      <c r="TKB44" s="222"/>
      <c r="TKC44" s="222"/>
      <c r="TKD44" s="222"/>
      <c r="TKE44" s="222"/>
      <c r="TKF44" s="222"/>
      <c r="TKG44" s="222"/>
      <c r="TKH44" s="222"/>
      <c r="TKI44" s="222"/>
      <c r="TKJ44" s="222"/>
      <c r="TKK44" s="222"/>
      <c r="TKL44" s="222"/>
      <c r="TKM44" s="222"/>
      <c r="TKN44" s="222"/>
      <c r="TKO44" s="222"/>
      <c r="TKP44" s="222"/>
      <c r="TKQ44" s="222"/>
      <c r="TKR44" s="222"/>
      <c r="TKS44" s="222"/>
      <c r="TKT44" s="222"/>
      <c r="TKU44" s="222"/>
      <c r="TKV44" s="222"/>
      <c r="TKW44" s="222"/>
      <c r="TKX44" s="222"/>
      <c r="TKY44" s="222"/>
      <c r="TKZ44" s="222"/>
      <c r="TLA44" s="222"/>
      <c r="TLB44" s="222"/>
      <c r="TLC44" s="222"/>
      <c r="TLD44" s="222"/>
      <c r="TLE44" s="222"/>
      <c r="TLF44" s="222"/>
      <c r="TLG44" s="222"/>
      <c r="TLH44" s="222"/>
      <c r="TLI44" s="222"/>
      <c r="TLJ44" s="222"/>
      <c r="TLK44" s="222"/>
      <c r="TLL44" s="222"/>
      <c r="TLM44" s="222"/>
      <c r="TLN44" s="222"/>
      <c r="TLO44" s="222"/>
      <c r="TLP44" s="222"/>
      <c r="TLQ44" s="222"/>
      <c r="TLR44" s="222"/>
      <c r="TLS44" s="222"/>
      <c r="TLT44" s="222"/>
      <c r="TLU44" s="222"/>
      <c r="TLV44" s="222"/>
      <c r="TLW44" s="222"/>
      <c r="TLX44" s="222"/>
      <c r="TLY44" s="222"/>
      <c r="TLZ44" s="222"/>
      <c r="TMA44" s="222"/>
      <c r="TMB44" s="222"/>
      <c r="TMC44" s="222"/>
      <c r="TMD44" s="222"/>
      <c r="TME44" s="222"/>
      <c r="TMF44" s="222"/>
      <c r="TMG44" s="222"/>
      <c r="TMH44" s="222"/>
      <c r="TMI44" s="222"/>
      <c r="TMJ44" s="222"/>
      <c r="TMK44" s="222"/>
      <c r="TML44" s="222"/>
      <c r="TMM44" s="222"/>
      <c r="TMN44" s="222"/>
      <c r="TMO44" s="222"/>
      <c r="TMP44" s="222"/>
      <c r="TMQ44" s="222"/>
      <c r="TMR44" s="222"/>
      <c r="TMS44" s="222"/>
      <c r="TMT44" s="222"/>
      <c r="TMU44" s="222"/>
      <c r="TMV44" s="222"/>
      <c r="TMW44" s="222"/>
      <c r="TMX44" s="222"/>
      <c r="TMY44" s="222"/>
      <c r="TMZ44" s="222"/>
      <c r="TNA44" s="222"/>
      <c r="TNB44" s="222"/>
      <c r="TNC44" s="222"/>
      <c r="TND44" s="222"/>
      <c r="TNE44" s="222"/>
      <c r="TNF44" s="222"/>
      <c r="TNG44" s="222"/>
      <c r="TNH44" s="222"/>
      <c r="TNI44" s="222"/>
      <c r="TNJ44" s="222"/>
      <c r="TNK44" s="222"/>
      <c r="TNL44" s="222"/>
      <c r="TNM44" s="222"/>
      <c r="TNN44" s="222"/>
      <c r="TNO44" s="222"/>
      <c r="TNP44" s="222"/>
      <c r="TNQ44" s="222"/>
      <c r="TNR44" s="222"/>
      <c r="TNS44" s="222"/>
      <c r="TNT44" s="222"/>
      <c r="TNU44" s="222"/>
      <c r="TNV44" s="222"/>
      <c r="TNW44" s="222"/>
      <c r="TNX44" s="222"/>
      <c r="TNY44" s="222"/>
      <c r="TNZ44" s="222"/>
      <c r="TOA44" s="222"/>
      <c r="TOB44" s="222"/>
      <c r="TOC44" s="222"/>
      <c r="TOD44" s="222"/>
      <c r="TOE44" s="222"/>
      <c r="TOF44" s="222"/>
      <c r="TOG44" s="222"/>
      <c r="TOH44" s="222"/>
      <c r="TOI44" s="222"/>
      <c r="TOJ44" s="222"/>
      <c r="TOK44" s="222"/>
      <c r="TOL44" s="222"/>
      <c r="TOM44" s="222"/>
      <c r="TON44" s="222"/>
      <c r="TOO44" s="222"/>
      <c r="TOP44" s="222"/>
      <c r="TOQ44" s="222"/>
      <c r="TOR44" s="222"/>
      <c r="TOS44" s="222"/>
      <c r="TOT44" s="222"/>
      <c r="TOU44" s="222"/>
      <c r="TOV44" s="222"/>
      <c r="TOW44" s="222"/>
      <c r="TOX44" s="222"/>
      <c r="TOY44" s="222"/>
      <c r="TOZ44" s="222"/>
      <c r="TPA44" s="222"/>
      <c r="TPB44" s="222"/>
      <c r="TPC44" s="222"/>
      <c r="TPD44" s="222"/>
      <c r="TPE44" s="222"/>
      <c r="TPF44" s="222"/>
      <c r="TPG44" s="222"/>
      <c r="TPH44" s="222"/>
      <c r="TPI44" s="222"/>
      <c r="TPJ44" s="222"/>
      <c r="TPK44" s="222"/>
      <c r="TPL44" s="222"/>
      <c r="TPM44" s="222"/>
      <c r="TPN44" s="222"/>
      <c r="TPO44" s="222"/>
      <c r="TPP44" s="222"/>
      <c r="TPQ44" s="222"/>
      <c r="TPR44" s="222"/>
      <c r="TPS44" s="222"/>
      <c r="TPT44" s="222"/>
      <c r="TPU44" s="222"/>
      <c r="TPV44" s="222"/>
      <c r="TPW44" s="222"/>
      <c r="TPX44" s="222"/>
      <c r="TPY44" s="222"/>
      <c r="TPZ44" s="222"/>
      <c r="TQA44" s="222"/>
      <c r="TQB44" s="222"/>
      <c r="TQC44" s="222"/>
      <c r="TQD44" s="222"/>
      <c r="TQE44" s="222"/>
      <c r="TQF44" s="222"/>
      <c r="TQG44" s="222"/>
      <c r="TQH44" s="222"/>
      <c r="TQI44" s="222"/>
      <c r="TQJ44" s="222"/>
      <c r="TQK44" s="222"/>
      <c r="TQL44" s="222"/>
      <c r="TQM44" s="222"/>
      <c r="TQN44" s="222"/>
      <c r="TQO44" s="222"/>
      <c r="TQP44" s="222"/>
      <c r="TQQ44" s="222"/>
      <c r="TQR44" s="222"/>
      <c r="TQS44" s="222"/>
      <c r="TQT44" s="222"/>
      <c r="TQU44" s="222"/>
      <c r="TQV44" s="222"/>
      <c r="TQW44" s="222"/>
      <c r="TQX44" s="222"/>
      <c r="TQY44" s="222"/>
      <c r="TQZ44" s="222"/>
      <c r="TRA44" s="222"/>
      <c r="TRB44" s="222"/>
      <c r="TRC44" s="222"/>
      <c r="TRD44" s="222"/>
      <c r="TRE44" s="222"/>
      <c r="TRF44" s="222"/>
      <c r="TRG44" s="222"/>
      <c r="TRH44" s="222"/>
      <c r="TRI44" s="222"/>
      <c r="TRJ44" s="222"/>
      <c r="TRK44" s="222"/>
      <c r="TRL44" s="222"/>
      <c r="TRM44" s="222"/>
      <c r="TRN44" s="222"/>
      <c r="TRO44" s="222"/>
      <c r="TRP44" s="222"/>
      <c r="TRQ44" s="222"/>
      <c r="TRR44" s="222"/>
      <c r="TRS44" s="222"/>
      <c r="TRT44" s="222"/>
      <c r="TRU44" s="222"/>
      <c r="TRV44" s="222"/>
      <c r="TRW44" s="222"/>
      <c r="TRX44" s="222"/>
      <c r="TRY44" s="222"/>
      <c r="TRZ44" s="222"/>
      <c r="TSA44" s="222"/>
      <c r="TSB44" s="222"/>
      <c r="TSC44" s="222"/>
      <c r="TSD44" s="222"/>
      <c r="TSE44" s="222"/>
      <c r="TSF44" s="222"/>
      <c r="TSG44" s="222"/>
      <c r="TSH44" s="222"/>
      <c r="TSI44" s="222"/>
      <c r="TSJ44" s="222"/>
      <c r="TSK44" s="222"/>
      <c r="TSL44" s="222"/>
      <c r="TSM44" s="222"/>
      <c r="TSN44" s="222"/>
      <c r="TSO44" s="222"/>
      <c r="TSP44" s="222"/>
      <c r="TSQ44" s="222"/>
      <c r="TSR44" s="222"/>
      <c r="TSS44" s="222"/>
      <c r="TST44" s="222"/>
      <c r="TSU44" s="222"/>
      <c r="TSV44" s="222"/>
      <c r="TSW44" s="222"/>
      <c r="TSX44" s="222"/>
      <c r="TSY44" s="222"/>
      <c r="TSZ44" s="222"/>
      <c r="TTA44" s="222"/>
      <c r="TTB44" s="222"/>
      <c r="TTC44" s="222"/>
      <c r="TTD44" s="222"/>
      <c r="TTE44" s="222"/>
      <c r="TTF44" s="222"/>
      <c r="TTG44" s="222"/>
      <c r="TTH44" s="222"/>
      <c r="TTI44" s="222"/>
      <c r="TTJ44" s="222"/>
      <c r="TTK44" s="222"/>
      <c r="TTL44" s="222"/>
      <c r="TTM44" s="222"/>
      <c r="TTN44" s="222"/>
      <c r="TTO44" s="222"/>
      <c r="TTP44" s="222"/>
      <c r="TTQ44" s="222"/>
      <c r="TTR44" s="222"/>
      <c r="TTS44" s="222"/>
      <c r="TTT44" s="222"/>
      <c r="TTU44" s="222"/>
      <c r="TTV44" s="222"/>
      <c r="TTW44" s="222"/>
      <c r="TTX44" s="222"/>
      <c r="TTY44" s="222"/>
      <c r="TTZ44" s="222"/>
      <c r="TUA44" s="222"/>
      <c r="TUB44" s="222"/>
      <c r="TUC44" s="222"/>
      <c r="TUD44" s="222"/>
      <c r="TUE44" s="222"/>
      <c r="TUF44" s="222"/>
      <c r="TUG44" s="222"/>
      <c r="TUH44" s="222"/>
      <c r="TUI44" s="222"/>
      <c r="TUJ44" s="222"/>
      <c r="TUK44" s="222"/>
      <c r="TUL44" s="222"/>
      <c r="TUM44" s="222"/>
      <c r="TUN44" s="222"/>
      <c r="TUO44" s="222"/>
      <c r="TUP44" s="222"/>
      <c r="TUQ44" s="222"/>
      <c r="TUR44" s="222"/>
      <c r="TUS44" s="222"/>
      <c r="TUT44" s="222"/>
      <c r="TUU44" s="222"/>
      <c r="TUV44" s="222"/>
      <c r="TUW44" s="222"/>
      <c r="TUX44" s="222"/>
      <c r="TUY44" s="222"/>
      <c r="TUZ44" s="222"/>
      <c r="TVA44" s="222"/>
      <c r="TVB44" s="222"/>
      <c r="TVC44" s="222"/>
      <c r="TVD44" s="222"/>
      <c r="TVE44" s="222"/>
      <c r="TVF44" s="222"/>
      <c r="TVG44" s="222"/>
      <c r="TVH44" s="222"/>
      <c r="TVI44" s="222"/>
      <c r="TVJ44" s="222"/>
      <c r="TVK44" s="222"/>
      <c r="TVL44" s="222"/>
      <c r="TVM44" s="222"/>
      <c r="TVN44" s="222"/>
      <c r="TVO44" s="222"/>
      <c r="TVP44" s="222"/>
      <c r="TVQ44" s="222"/>
      <c r="TVR44" s="222"/>
      <c r="TVS44" s="222"/>
      <c r="TVT44" s="222"/>
      <c r="TVU44" s="222"/>
      <c r="TVV44" s="222"/>
      <c r="TVW44" s="222"/>
      <c r="TVX44" s="222"/>
      <c r="TVY44" s="222"/>
      <c r="TVZ44" s="222"/>
      <c r="TWA44" s="222"/>
      <c r="TWB44" s="222"/>
      <c r="TWC44" s="222"/>
      <c r="TWD44" s="222"/>
      <c r="TWE44" s="222"/>
      <c r="TWF44" s="222"/>
      <c r="TWG44" s="222"/>
      <c r="TWH44" s="222"/>
      <c r="TWI44" s="222"/>
      <c r="TWJ44" s="222"/>
      <c r="TWK44" s="222"/>
      <c r="TWL44" s="222"/>
      <c r="TWM44" s="222"/>
      <c r="TWN44" s="222"/>
      <c r="TWO44" s="222"/>
      <c r="TWP44" s="222"/>
      <c r="TWQ44" s="222"/>
      <c r="TWR44" s="222"/>
      <c r="TWS44" s="222"/>
      <c r="TWT44" s="222"/>
      <c r="TWU44" s="222"/>
      <c r="TWV44" s="222"/>
      <c r="TWW44" s="222"/>
      <c r="TWX44" s="222"/>
      <c r="TWY44" s="222"/>
      <c r="TWZ44" s="222"/>
      <c r="TXA44" s="222"/>
      <c r="TXB44" s="222"/>
      <c r="TXC44" s="222"/>
      <c r="TXD44" s="222"/>
      <c r="TXE44" s="222"/>
      <c r="TXF44" s="222"/>
      <c r="TXG44" s="222"/>
      <c r="TXH44" s="222"/>
      <c r="TXI44" s="222"/>
      <c r="TXJ44" s="222"/>
      <c r="TXK44" s="222"/>
      <c r="TXL44" s="222"/>
      <c r="TXM44" s="222"/>
      <c r="TXN44" s="222"/>
      <c r="TXO44" s="222"/>
      <c r="TXP44" s="222"/>
      <c r="TXQ44" s="222"/>
      <c r="TXR44" s="222"/>
      <c r="TXS44" s="222"/>
      <c r="TXT44" s="222"/>
      <c r="TXU44" s="222"/>
      <c r="TXV44" s="222"/>
      <c r="TXW44" s="222"/>
      <c r="TXX44" s="222"/>
      <c r="TXY44" s="222"/>
      <c r="TXZ44" s="222"/>
      <c r="TYA44" s="222"/>
      <c r="TYB44" s="222"/>
      <c r="TYC44" s="222"/>
      <c r="TYD44" s="222"/>
      <c r="TYE44" s="222"/>
      <c r="TYF44" s="222"/>
      <c r="TYG44" s="222"/>
      <c r="TYH44" s="222"/>
      <c r="TYI44" s="222"/>
      <c r="TYJ44" s="222"/>
      <c r="TYK44" s="222"/>
      <c r="TYL44" s="222"/>
      <c r="TYM44" s="222"/>
      <c r="TYN44" s="222"/>
      <c r="TYO44" s="222"/>
      <c r="TYP44" s="222"/>
      <c r="TYQ44" s="222"/>
      <c r="TYR44" s="222"/>
      <c r="TYS44" s="222"/>
      <c r="TYT44" s="222"/>
      <c r="TYU44" s="222"/>
      <c r="TYV44" s="222"/>
      <c r="TYW44" s="222"/>
      <c r="TYX44" s="222"/>
      <c r="TYY44" s="222"/>
      <c r="TYZ44" s="222"/>
      <c r="TZA44" s="222"/>
      <c r="TZB44" s="222"/>
      <c r="TZC44" s="222"/>
      <c r="TZD44" s="222"/>
      <c r="TZE44" s="222"/>
      <c r="TZF44" s="222"/>
      <c r="TZG44" s="222"/>
      <c r="TZH44" s="222"/>
      <c r="TZI44" s="222"/>
      <c r="TZJ44" s="222"/>
      <c r="TZK44" s="222"/>
      <c r="TZL44" s="222"/>
      <c r="TZM44" s="222"/>
      <c r="TZN44" s="222"/>
      <c r="TZO44" s="222"/>
      <c r="TZP44" s="222"/>
      <c r="TZQ44" s="222"/>
      <c r="TZR44" s="222"/>
      <c r="TZS44" s="222"/>
      <c r="TZT44" s="222"/>
      <c r="TZU44" s="222"/>
      <c r="TZV44" s="222"/>
      <c r="TZW44" s="222"/>
      <c r="TZX44" s="222"/>
      <c r="TZY44" s="222"/>
      <c r="TZZ44" s="222"/>
      <c r="UAA44" s="222"/>
      <c r="UAB44" s="222"/>
      <c r="UAC44" s="222"/>
      <c r="UAD44" s="222"/>
      <c r="UAE44" s="222"/>
      <c r="UAF44" s="222"/>
      <c r="UAG44" s="222"/>
      <c r="UAH44" s="222"/>
      <c r="UAI44" s="222"/>
      <c r="UAJ44" s="222"/>
      <c r="UAK44" s="222"/>
      <c r="UAL44" s="222"/>
      <c r="UAM44" s="222"/>
      <c r="UAN44" s="222"/>
      <c r="UAO44" s="222"/>
      <c r="UAP44" s="222"/>
      <c r="UAQ44" s="222"/>
      <c r="UAR44" s="222"/>
      <c r="UAS44" s="222"/>
      <c r="UAT44" s="222"/>
      <c r="UAU44" s="222"/>
      <c r="UAV44" s="222"/>
      <c r="UAW44" s="222"/>
      <c r="UAX44" s="222"/>
      <c r="UAY44" s="222"/>
      <c r="UAZ44" s="222"/>
      <c r="UBA44" s="222"/>
      <c r="UBB44" s="222"/>
      <c r="UBC44" s="222"/>
      <c r="UBD44" s="222"/>
      <c r="UBE44" s="222"/>
      <c r="UBF44" s="222"/>
      <c r="UBG44" s="222"/>
      <c r="UBH44" s="222"/>
      <c r="UBI44" s="222"/>
      <c r="UBJ44" s="222"/>
      <c r="UBK44" s="222"/>
      <c r="UBL44" s="222"/>
      <c r="UBM44" s="222"/>
      <c r="UBN44" s="222"/>
      <c r="UBO44" s="222"/>
      <c r="UBP44" s="222"/>
      <c r="UBQ44" s="222"/>
      <c r="UBR44" s="222"/>
      <c r="UBS44" s="222"/>
      <c r="UBT44" s="222"/>
      <c r="UBU44" s="222"/>
      <c r="UBV44" s="222"/>
      <c r="UBW44" s="222"/>
      <c r="UBX44" s="222"/>
      <c r="UBY44" s="222"/>
      <c r="UBZ44" s="222"/>
      <c r="UCA44" s="222"/>
      <c r="UCB44" s="222"/>
      <c r="UCC44" s="222"/>
      <c r="UCD44" s="222"/>
      <c r="UCE44" s="222"/>
      <c r="UCF44" s="222"/>
      <c r="UCG44" s="222"/>
      <c r="UCH44" s="222"/>
      <c r="UCI44" s="222"/>
      <c r="UCJ44" s="222"/>
      <c r="UCK44" s="222"/>
      <c r="UCL44" s="222"/>
      <c r="UCM44" s="222"/>
      <c r="UCN44" s="222"/>
      <c r="UCO44" s="222"/>
      <c r="UCP44" s="222"/>
      <c r="UCQ44" s="222"/>
      <c r="UCR44" s="222"/>
      <c r="UCS44" s="222"/>
      <c r="UCT44" s="222"/>
      <c r="UCU44" s="222"/>
      <c r="UCV44" s="222"/>
      <c r="UCW44" s="222"/>
      <c r="UCX44" s="222"/>
      <c r="UCY44" s="222"/>
      <c r="UCZ44" s="222"/>
      <c r="UDA44" s="222"/>
      <c r="UDB44" s="222"/>
      <c r="UDC44" s="222"/>
      <c r="UDD44" s="222"/>
      <c r="UDE44" s="222"/>
      <c r="UDF44" s="222"/>
      <c r="UDG44" s="222"/>
      <c r="UDH44" s="222"/>
      <c r="UDI44" s="222"/>
      <c r="UDJ44" s="222"/>
      <c r="UDK44" s="222"/>
      <c r="UDL44" s="222"/>
      <c r="UDM44" s="222"/>
      <c r="UDN44" s="222"/>
      <c r="UDO44" s="222"/>
      <c r="UDP44" s="222"/>
      <c r="UDQ44" s="222"/>
      <c r="UDR44" s="222"/>
      <c r="UDS44" s="222"/>
      <c r="UDT44" s="222"/>
      <c r="UDU44" s="222"/>
      <c r="UDV44" s="222"/>
      <c r="UDW44" s="222"/>
      <c r="UDX44" s="222"/>
      <c r="UDY44" s="222"/>
      <c r="UDZ44" s="222"/>
      <c r="UEA44" s="222"/>
      <c r="UEB44" s="222"/>
      <c r="UEC44" s="222"/>
      <c r="UED44" s="222"/>
      <c r="UEE44" s="222"/>
      <c r="UEF44" s="222"/>
      <c r="UEG44" s="222"/>
      <c r="UEH44" s="222"/>
      <c r="UEI44" s="222"/>
      <c r="UEJ44" s="222"/>
      <c r="UEK44" s="222"/>
      <c r="UEL44" s="222"/>
      <c r="UEM44" s="222"/>
      <c r="UEN44" s="222"/>
      <c r="UEO44" s="222"/>
      <c r="UEP44" s="222"/>
      <c r="UEQ44" s="222"/>
      <c r="UER44" s="222"/>
      <c r="UES44" s="222"/>
      <c r="UET44" s="222"/>
      <c r="UEU44" s="222"/>
      <c r="UEV44" s="222"/>
      <c r="UEW44" s="222"/>
      <c r="UEX44" s="222"/>
      <c r="UEY44" s="222"/>
      <c r="UEZ44" s="222"/>
      <c r="UFA44" s="222"/>
      <c r="UFB44" s="222"/>
      <c r="UFC44" s="222"/>
      <c r="UFD44" s="222"/>
      <c r="UFE44" s="222"/>
      <c r="UFF44" s="222"/>
      <c r="UFG44" s="222"/>
      <c r="UFH44" s="222"/>
      <c r="UFI44" s="222"/>
      <c r="UFJ44" s="222"/>
      <c r="UFK44" s="222"/>
      <c r="UFL44" s="222"/>
      <c r="UFM44" s="222"/>
      <c r="UFN44" s="222"/>
      <c r="UFO44" s="222"/>
      <c r="UFP44" s="222"/>
      <c r="UFQ44" s="222"/>
      <c r="UFR44" s="222"/>
      <c r="UFS44" s="222"/>
      <c r="UFT44" s="222"/>
      <c r="UFU44" s="222"/>
      <c r="UFV44" s="222"/>
      <c r="UFW44" s="222"/>
      <c r="UFX44" s="222"/>
      <c r="UFY44" s="222"/>
      <c r="UFZ44" s="222"/>
      <c r="UGA44" s="222"/>
      <c r="UGB44" s="222"/>
      <c r="UGC44" s="222"/>
      <c r="UGD44" s="222"/>
      <c r="UGE44" s="222"/>
      <c r="UGF44" s="222"/>
      <c r="UGG44" s="222"/>
      <c r="UGH44" s="222"/>
      <c r="UGI44" s="222"/>
      <c r="UGJ44" s="222"/>
      <c r="UGK44" s="222"/>
      <c r="UGL44" s="222"/>
      <c r="UGM44" s="222"/>
      <c r="UGN44" s="222"/>
      <c r="UGO44" s="222"/>
      <c r="UGP44" s="222"/>
      <c r="UGQ44" s="222"/>
      <c r="UGR44" s="222"/>
      <c r="UGS44" s="222"/>
      <c r="UGT44" s="222"/>
      <c r="UGU44" s="222"/>
      <c r="UGV44" s="222"/>
      <c r="UGW44" s="222"/>
      <c r="UGX44" s="222"/>
      <c r="UGY44" s="222"/>
      <c r="UGZ44" s="222"/>
      <c r="UHA44" s="222"/>
      <c r="UHB44" s="222"/>
      <c r="UHC44" s="222"/>
      <c r="UHD44" s="222"/>
      <c r="UHE44" s="222"/>
      <c r="UHF44" s="222"/>
      <c r="UHG44" s="222"/>
      <c r="UHH44" s="222"/>
      <c r="UHI44" s="222"/>
      <c r="UHJ44" s="222"/>
      <c r="UHK44" s="222"/>
      <c r="UHL44" s="222"/>
      <c r="UHM44" s="222"/>
      <c r="UHN44" s="222"/>
      <c r="UHO44" s="222"/>
      <c r="UHP44" s="222"/>
      <c r="UHQ44" s="222"/>
      <c r="UHR44" s="222"/>
      <c r="UHS44" s="222"/>
      <c r="UHT44" s="222"/>
      <c r="UHU44" s="222"/>
      <c r="UHV44" s="222"/>
      <c r="UHW44" s="222"/>
      <c r="UHX44" s="222"/>
      <c r="UHY44" s="222"/>
      <c r="UHZ44" s="222"/>
      <c r="UIA44" s="222"/>
      <c r="UIB44" s="222"/>
      <c r="UIC44" s="222"/>
      <c r="UID44" s="222"/>
      <c r="UIE44" s="222"/>
      <c r="UIF44" s="222"/>
      <c r="UIG44" s="222"/>
      <c r="UIH44" s="222"/>
      <c r="UII44" s="222"/>
      <c r="UIJ44" s="222"/>
      <c r="UIK44" s="222"/>
      <c r="UIL44" s="222"/>
      <c r="UIM44" s="222"/>
      <c r="UIN44" s="222"/>
      <c r="UIO44" s="222"/>
      <c r="UIP44" s="222"/>
      <c r="UIQ44" s="222"/>
      <c r="UIR44" s="222"/>
      <c r="UIS44" s="222"/>
      <c r="UIT44" s="222"/>
      <c r="UIU44" s="222"/>
      <c r="UIV44" s="222"/>
      <c r="UIW44" s="222"/>
      <c r="UIX44" s="222"/>
      <c r="UIY44" s="222"/>
      <c r="UIZ44" s="222"/>
      <c r="UJA44" s="222"/>
      <c r="UJB44" s="222"/>
      <c r="UJC44" s="222"/>
      <c r="UJD44" s="222"/>
      <c r="UJE44" s="222"/>
      <c r="UJF44" s="222"/>
      <c r="UJG44" s="222"/>
      <c r="UJH44" s="222"/>
      <c r="UJI44" s="222"/>
      <c r="UJJ44" s="222"/>
      <c r="UJK44" s="222"/>
      <c r="UJL44" s="222"/>
      <c r="UJM44" s="222"/>
      <c r="UJN44" s="222"/>
      <c r="UJO44" s="222"/>
      <c r="UJP44" s="222"/>
      <c r="UJQ44" s="222"/>
      <c r="UJR44" s="222"/>
      <c r="UJS44" s="222"/>
      <c r="UJT44" s="222"/>
      <c r="UJU44" s="222"/>
      <c r="UJV44" s="222"/>
      <c r="UJW44" s="222"/>
      <c r="UJX44" s="222"/>
      <c r="UJY44" s="222"/>
      <c r="UJZ44" s="222"/>
      <c r="UKA44" s="222"/>
      <c r="UKB44" s="222"/>
      <c r="UKC44" s="222"/>
      <c r="UKD44" s="222"/>
      <c r="UKE44" s="222"/>
      <c r="UKF44" s="222"/>
      <c r="UKG44" s="222"/>
      <c r="UKH44" s="222"/>
      <c r="UKI44" s="222"/>
      <c r="UKJ44" s="222"/>
      <c r="UKK44" s="222"/>
      <c r="UKL44" s="222"/>
      <c r="UKM44" s="222"/>
      <c r="UKN44" s="222"/>
      <c r="UKO44" s="222"/>
      <c r="UKP44" s="222"/>
      <c r="UKQ44" s="222"/>
      <c r="UKR44" s="222"/>
      <c r="UKS44" s="222"/>
      <c r="UKT44" s="222"/>
      <c r="UKU44" s="222"/>
      <c r="UKV44" s="222"/>
      <c r="UKW44" s="222"/>
      <c r="UKX44" s="222"/>
      <c r="UKY44" s="222"/>
      <c r="UKZ44" s="222"/>
      <c r="ULA44" s="222"/>
      <c r="ULB44" s="222"/>
      <c r="ULC44" s="222"/>
      <c r="ULD44" s="222"/>
      <c r="ULE44" s="222"/>
      <c r="ULF44" s="222"/>
      <c r="ULG44" s="222"/>
      <c r="ULH44" s="222"/>
      <c r="ULI44" s="222"/>
      <c r="ULJ44" s="222"/>
      <c r="ULK44" s="222"/>
      <c r="ULL44" s="222"/>
      <c r="ULM44" s="222"/>
      <c r="ULN44" s="222"/>
      <c r="ULO44" s="222"/>
      <c r="ULP44" s="222"/>
      <c r="ULQ44" s="222"/>
      <c r="ULR44" s="222"/>
      <c r="ULS44" s="222"/>
      <c r="ULT44" s="222"/>
      <c r="ULU44" s="222"/>
      <c r="ULV44" s="222"/>
      <c r="ULW44" s="222"/>
      <c r="ULX44" s="222"/>
      <c r="ULY44" s="222"/>
      <c r="ULZ44" s="222"/>
      <c r="UMA44" s="222"/>
      <c r="UMB44" s="222"/>
      <c r="UMC44" s="222"/>
      <c r="UMD44" s="222"/>
      <c r="UME44" s="222"/>
      <c r="UMF44" s="222"/>
      <c r="UMG44" s="222"/>
      <c r="UMH44" s="222"/>
      <c r="UMI44" s="222"/>
      <c r="UMJ44" s="222"/>
      <c r="UMK44" s="222"/>
      <c r="UML44" s="222"/>
      <c r="UMM44" s="222"/>
      <c r="UMN44" s="222"/>
      <c r="UMO44" s="222"/>
      <c r="UMP44" s="222"/>
      <c r="UMQ44" s="222"/>
      <c r="UMR44" s="222"/>
      <c r="UMS44" s="222"/>
      <c r="UMT44" s="222"/>
      <c r="UMU44" s="222"/>
      <c r="UMV44" s="222"/>
      <c r="UMW44" s="222"/>
      <c r="UMX44" s="222"/>
      <c r="UMY44" s="222"/>
      <c r="UMZ44" s="222"/>
      <c r="UNA44" s="222"/>
      <c r="UNB44" s="222"/>
      <c r="UNC44" s="222"/>
      <c r="UND44" s="222"/>
      <c r="UNE44" s="222"/>
      <c r="UNF44" s="222"/>
      <c r="UNG44" s="222"/>
      <c r="UNH44" s="222"/>
      <c r="UNI44" s="222"/>
      <c r="UNJ44" s="222"/>
      <c r="UNK44" s="222"/>
      <c r="UNL44" s="222"/>
      <c r="UNM44" s="222"/>
      <c r="UNN44" s="222"/>
      <c r="UNO44" s="222"/>
      <c r="UNP44" s="222"/>
      <c r="UNQ44" s="222"/>
      <c r="UNR44" s="222"/>
      <c r="UNS44" s="222"/>
      <c r="UNT44" s="222"/>
      <c r="UNU44" s="222"/>
      <c r="UNV44" s="222"/>
      <c r="UNW44" s="222"/>
      <c r="UNX44" s="222"/>
      <c r="UNY44" s="222"/>
      <c r="UNZ44" s="222"/>
      <c r="UOA44" s="222"/>
      <c r="UOB44" s="222"/>
      <c r="UOC44" s="222"/>
      <c r="UOD44" s="222"/>
      <c r="UOE44" s="222"/>
      <c r="UOF44" s="222"/>
      <c r="UOG44" s="222"/>
      <c r="UOH44" s="222"/>
      <c r="UOI44" s="222"/>
      <c r="UOJ44" s="222"/>
      <c r="UOK44" s="222"/>
      <c r="UOL44" s="222"/>
      <c r="UOM44" s="222"/>
      <c r="UON44" s="222"/>
      <c r="UOO44" s="222"/>
      <c r="UOP44" s="222"/>
      <c r="UOQ44" s="222"/>
      <c r="UOR44" s="222"/>
      <c r="UOS44" s="222"/>
      <c r="UOT44" s="222"/>
      <c r="UOU44" s="222"/>
      <c r="UOV44" s="222"/>
      <c r="UOW44" s="222"/>
      <c r="UOX44" s="222"/>
      <c r="UOY44" s="222"/>
      <c r="UOZ44" s="222"/>
      <c r="UPA44" s="222"/>
      <c r="UPB44" s="222"/>
      <c r="UPC44" s="222"/>
      <c r="UPD44" s="222"/>
      <c r="UPE44" s="222"/>
      <c r="UPF44" s="222"/>
      <c r="UPG44" s="222"/>
      <c r="UPH44" s="222"/>
      <c r="UPI44" s="222"/>
      <c r="UPJ44" s="222"/>
      <c r="UPK44" s="222"/>
      <c r="UPL44" s="222"/>
      <c r="UPM44" s="222"/>
      <c r="UPN44" s="222"/>
      <c r="UPO44" s="222"/>
      <c r="UPP44" s="222"/>
      <c r="UPQ44" s="222"/>
      <c r="UPR44" s="222"/>
      <c r="UPS44" s="222"/>
      <c r="UPT44" s="222"/>
      <c r="UPU44" s="222"/>
      <c r="UPV44" s="222"/>
      <c r="UPW44" s="222"/>
      <c r="UPX44" s="222"/>
      <c r="UPY44" s="222"/>
      <c r="UPZ44" s="222"/>
      <c r="UQA44" s="222"/>
      <c r="UQB44" s="222"/>
      <c r="UQC44" s="222"/>
      <c r="UQD44" s="222"/>
      <c r="UQE44" s="222"/>
      <c r="UQF44" s="222"/>
      <c r="UQG44" s="222"/>
      <c r="UQH44" s="222"/>
      <c r="UQI44" s="222"/>
      <c r="UQJ44" s="222"/>
      <c r="UQK44" s="222"/>
      <c r="UQL44" s="222"/>
      <c r="UQM44" s="222"/>
      <c r="UQN44" s="222"/>
      <c r="UQO44" s="222"/>
      <c r="UQP44" s="222"/>
      <c r="UQQ44" s="222"/>
      <c r="UQR44" s="222"/>
      <c r="UQS44" s="222"/>
      <c r="UQT44" s="222"/>
      <c r="UQU44" s="222"/>
      <c r="UQV44" s="222"/>
      <c r="UQW44" s="222"/>
      <c r="UQX44" s="222"/>
      <c r="UQY44" s="222"/>
      <c r="UQZ44" s="222"/>
      <c r="URA44" s="222"/>
      <c r="URB44" s="222"/>
      <c r="URC44" s="222"/>
      <c r="URD44" s="222"/>
      <c r="URE44" s="222"/>
      <c r="URF44" s="222"/>
      <c r="URG44" s="222"/>
      <c r="URH44" s="222"/>
      <c r="URI44" s="222"/>
      <c r="URJ44" s="222"/>
      <c r="URK44" s="222"/>
      <c r="URL44" s="222"/>
      <c r="URM44" s="222"/>
      <c r="URN44" s="222"/>
      <c r="URO44" s="222"/>
      <c r="URP44" s="222"/>
      <c r="URQ44" s="222"/>
      <c r="URR44" s="222"/>
      <c r="URS44" s="222"/>
      <c r="URT44" s="222"/>
      <c r="URU44" s="222"/>
      <c r="URV44" s="222"/>
      <c r="URW44" s="222"/>
      <c r="URX44" s="222"/>
      <c r="URY44" s="222"/>
      <c r="URZ44" s="222"/>
      <c r="USA44" s="222"/>
      <c r="USB44" s="222"/>
      <c r="USC44" s="222"/>
      <c r="USD44" s="222"/>
      <c r="USE44" s="222"/>
      <c r="USF44" s="222"/>
      <c r="USG44" s="222"/>
      <c r="USH44" s="222"/>
      <c r="USI44" s="222"/>
      <c r="USJ44" s="222"/>
      <c r="USK44" s="222"/>
      <c r="USL44" s="222"/>
      <c r="USM44" s="222"/>
      <c r="USN44" s="222"/>
      <c r="USO44" s="222"/>
      <c r="USP44" s="222"/>
      <c r="USQ44" s="222"/>
      <c r="USR44" s="222"/>
      <c r="USS44" s="222"/>
      <c r="UST44" s="222"/>
      <c r="USU44" s="222"/>
      <c r="USV44" s="222"/>
      <c r="USW44" s="222"/>
      <c r="USX44" s="222"/>
      <c r="USY44" s="222"/>
      <c r="USZ44" s="222"/>
      <c r="UTA44" s="222"/>
      <c r="UTB44" s="222"/>
      <c r="UTC44" s="222"/>
      <c r="UTD44" s="222"/>
      <c r="UTE44" s="222"/>
      <c r="UTF44" s="222"/>
      <c r="UTG44" s="222"/>
      <c r="UTH44" s="222"/>
      <c r="UTI44" s="222"/>
      <c r="UTJ44" s="222"/>
      <c r="UTK44" s="222"/>
      <c r="UTL44" s="222"/>
      <c r="UTM44" s="222"/>
      <c r="UTN44" s="222"/>
      <c r="UTO44" s="222"/>
      <c r="UTP44" s="222"/>
      <c r="UTQ44" s="222"/>
      <c r="UTR44" s="222"/>
      <c r="UTS44" s="222"/>
      <c r="UTT44" s="222"/>
      <c r="UTU44" s="222"/>
      <c r="UTV44" s="222"/>
      <c r="UTW44" s="222"/>
      <c r="UTX44" s="222"/>
      <c r="UTY44" s="222"/>
      <c r="UTZ44" s="222"/>
      <c r="UUA44" s="222"/>
      <c r="UUB44" s="222"/>
      <c r="UUC44" s="222"/>
      <c r="UUD44" s="222"/>
      <c r="UUE44" s="222"/>
      <c r="UUF44" s="222"/>
      <c r="UUG44" s="222"/>
      <c r="UUH44" s="222"/>
      <c r="UUI44" s="222"/>
      <c r="UUJ44" s="222"/>
      <c r="UUK44" s="222"/>
      <c r="UUL44" s="222"/>
      <c r="UUM44" s="222"/>
      <c r="UUN44" s="222"/>
      <c r="UUO44" s="222"/>
      <c r="UUP44" s="222"/>
      <c r="UUQ44" s="222"/>
      <c r="UUR44" s="222"/>
      <c r="UUS44" s="222"/>
      <c r="UUT44" s="222"/>
      <c r="UUU44" s="222"/>
      <c r="UUV44" s="222"/>
      <c r="UUW44" s="222"/>
      <c r="UUX44" s="222"/>
      <c r="UUY44" s="222"/>
      <c r="UUZ44" s="222"/>
      <c r="UVA44" s="222"/>
      <c r="UVB44" s="222"/>
      <c r="UVC44" s="222"/>
      <c r="UVD44" s="222"/>
      <c r="UVE44" s="222"/>
      <c r="UVF44" s="222"/>
      <c r="UVG44" s="222"/>
      <c r="UVH44" s="222"/>
      <c r="UVI44" s="222"/>
      <c r="UVJ44" s="222"/>
      <c r="UVK44" s="222"/>
      <c r="UVL44" s="222"/>
      <c r="UVM44" s="222"/>
      <c r="UVN44" s="222"/>
      <c r="UVO44" s="222"/>
      <c r="UVP44" s="222"/>
      <c r="UVQ44" s="222"/>
      <c r="UVR44" s="222"/>
      <c r="UVS44" s="222"/>
      <c r="UVT44" s="222"/>
      <c r="UVU44" s="222"/>
      <c r="UVV44" s="222"/>
      <c r="UVW44" s="222"/>
      <c r="UVX44" s="222"/>
      <c r="UVY44" s="222"/>
      <c r="UVZ44" s="222"/>
      <c r="UWA44" s="222"/>
      <c r="UWB44" s="222"/>
      <c r="UWC44" s="222"/>
      <c r="UWD44" s="222"/>
      <c r="UWE44" s="222"/>
      <c r="UWF44" s="222"/>
      <c r="UWG44" s="222"/>
      <c r="UWH44" s="222"/>
      <c r="UWI44" s="222"/>
      <c r="UWJ44" s="222"/>
      <c r="UWK44" s="222"/>
      <c r="UWL44" s="222"/>
      <c r="UWM44" s="222"/>
      <c r="UWN44" s="222"/>
      <c r="UWO44" s="222"/>
      <c r="UWP44" s="222"/>
      <c r="UWQ44" s="222"/>
      <c r="UWR44" s="222"/>
      <c r="UWS44" s="222"/>
      <c r="UWT44" s="222"/>
      <c r="UWU44" s="222"/>
      <c r="UWV44" s="222"/>
      <c r="UWW44" s="222"/>
      <c r="UWX44" s="222"/>
      <c r="UWY44" s="222"/>
      <c r="UWZ44" s="222"/>
      <c r="UXA44" s="222"/>
      <c r="UXB44" s="222"/>
      <c r="UXC44" s="222"/>
      <c r="UXD44" s="222"/>
      <c r="UXE44" s="222"/>
      <c r="UXF44" s="222"/>
      <c r="UXG44" s="222"/>
      <c r="UXH44" s="222"/>
      <c r="UXI44" s="222"/>
      <c r="UXJ44" s="222"/>
      <c r="UXK44" s="222"/>
      <c r="UXL44" s="222"/>
      <c r="UXM44" s="222"/>
      <c r="UXN44" s="222"/>
      <c r="UXO44" s="222"/>
      <c r="UXP44" s="222"/>
      <c r="UXQ44" s="222"/>
      <c r="UXR44" s="222"/>
      <c r="UXS44" s="222"/>
      <c r="UXT44" s="222"/>
      <c r="UXU44" s="222"/>
      <c r="UXV44" s="222"/>
      <c r="UXW44" s="222"/>
      <c r="UXX44" s="222"/>
      <c r="UXY44" s="222"/>
      <c r="UXZ44" s="222"/>
      <c r="UYA44" s="222"/>
      <c r="UYB44" s="222"/>
      <c r="UYC44" s="222"/>
      <c r="UYD44" s="222"/>
      <c r="UYE44" s="222"/>
      <c r="UYF44" s="222"/>
      <c r="UYG44" s="222"/>
      <c r="UYH44" s="222"/>
      <c r="UYI44" s="222"/>
      <c r="UYJ44" s="222"/>
      <c r="UYK44" s="222"/>
      <c r="UYL44" s="222"/>
      <c r="UYM44" s="222"/>
      <c r="UYN44" s="222"/>
      <c r="UYO44" s="222"/>
      <c r="UYP44" s="222"/>
      <c r="UYQ44" s="222"/>
      <c r="UYR44" s="222"/>
      <c r="UYS44" s="222"/>
      <c r="UYT44" s="222"/>
      <c r="UYU44" s="222"/>
      <c r="UYV44" s="222"/>
      <c r="UYW44" s="222"/>
      <c r="UYX44" s="222"/>
      <c r="UYY44" s="222"/>
      <c r="UYZ44" s="222"/>
      <c r="UZA44" s="222"/>
      <c r="UZB44" s="222"/>
      <c r="UZC44" s="222"/>
      <c r="UZD44" s="222"/>
      <c r="UZE44" s="222"/>
      <c r="UZF44" s="222"/>
      <c r="UZG44" s="222"/>
      <c r="UZH44" s="222"/>
      <c r="UZI44" s="222"/>
      <c r="UZJ44" s="222"/>
      <c r="UZK44" s="222"/>
      <c r="UZL44" s="222"/>
      <c r="UZM44" s="222"/>
      <c r="UZN44" s="222"/>
      <c r="UZO44" s="222"/>
      <c r="UZP44" s="222"/>
      <c r="UZQ44" s="222"/>
      <c r="UZR44" s="222"/>
      <c r="UZS44" s="222"/>
      <c r="UZT44" s="222"/>
      <c r="UZU44" s="222"/>
      <c r="UZV44" s="222"/>
      <c r="UZW44" s="222"/>
      <c r="UZX44" s="222"/>
      <c r="UZY44" s="222"/>
      <c r="UZZ44" s="222"/>
      <c r="VAA44" s="222"/>
      <c r="VAB44" s="222"/>
      <c r="VAC44" s="222"/>
      <c r="VAD44" s="222"/>
      <c r="VAE44" s="222"/>
      <c r="VAF44" s="222"/>
      <c r="VAG44" s="222"/>
      <c r="VAH44" s="222"/>
      <c r="VAI44" s="222"/>
      <c r="VAJ44" s="222"/>
      <c r="VAK44" s="222"/>
      <c r="VAL44" s="222"/>
      <c r="VAM44" s="222"/>
      <c r="VAN44" s="222"/>
      <c r="VAO44" s="222"/>
      <c r="VAP44" s="222"/>
      <c r="VAQ44" s="222"/>
      <c r="VAR44" s="222"/>
      <c r="VAS44" s="222"/>
      <c r="VAT44" s="222"/>
      <c r="VAU44" s="222"/>
      <c r="VAV44" s="222"/>
      <c r="VAW44" s="222"/>
      <c r="VAX44" s="222"/>
      <c r="VAY44" s="222"/>
      <c r="VAZ44" s="222"/>
      <c r="VBA44" s="222"/>
      <c r="VBB44" s="222"/>
      <c r="VBC44" s="222"/>
      <c r="VBD44" s="222"/>
      <c r="VBE44" s="222"/>
      <c r="VBF44" s="222"/>
      <c r="VBG44" s="222"/>
      <c r="VBH44" s="222"/>
      <c r="VBI44" s="222"/>
      <c r="VBJ44" s="222"/>
      <c r="VBK44" s="222"/>
      <c r="VBL44" s="222"/>
      <c r="VBM44" s="222"/>
      <c r="VBN44" s="222"/>
      <c r="VBO44" s="222"/>
      <c r="VBP44" s="222"/>
      <c r="VBQ44" s="222"/>
      <c r="VBR44" s="222"/>
      <c r="VBS44" s="222"/>
      <c r="VBT44" s="222"/>
      <c r="VBU44" s="222"/>
      <c r="VBV44" s="222"/>
      <c r="VBW44" s="222"/>
      <c r="VBX44" s="222"/>
      <c r="VBY44" s="222"/>
      <c r="VBZ44" s="222"/>
      <c r="VCA44" s="222"/>
      <c r="VCB44" s="222"/>
      <c r="VCC44" s="222"/>
      <c r="VCD44" s="222"/>
      <c r="VCE44" s="222"/>
      <c r="VCF44" s="222"/>
      <c r="VCG44" s="222"/>
      <c r="VCH44" s="222"/>
      <c r="VCI44" s="222"/>
      <c r="VCJ44" s="222"/>
      <c r="VCK44" s="222"/>
      <c r="VCL44" s="222"/>
      <c r="VCM44" s="222"/>
      <c r="VCN44" s="222"/>
      <c r="VCO44" s="222"/>
      <c r="VCP44" s="222"/>
      <c r="VCQ44" s="222"/>
      <c r="VCR44" s="222"/>
      <c r="VCS44" s="222"/>
      <c r="VCT44" s="222"/>
      <c r="VCU44" s="222"/>
      <c r="VCV44" s="222"/>
      <c r="VCW44" s="222"/>
      <c r="VCX44" s="222"/>
      <c r="VCY44" s="222"/>
      <c r="VCZ44" s="222"/>
      <c r="VDA44" s="222"/>
      <c r="VDB44" s="222"/>
      <c r="VDC44" s="222"/>
      <c r="VDD44" s="222"/>
      <c r="VDE44" s="222"/>
      <c r="VDF44" s="222"/>
      <c r="VDG44" s="222"/>
      <c r="VDH44" s="222"/>
      <c r="VDI44" s="222"/>
      <c r="VDJ44" s="222"/>
      <c r="VDK44" s="222"/>
      <c r="VDL44" s="222"/>
      <c r="VDM44" s="222"/>
      <c r="VDN44" s="222"/>
      <c r="VDO44" s="222"/>
      <c r="VDP44" s="222"/>
      <c r="VDQ44" s="222"/>
      <c r="VDR44" s="222"/>
      <c r="VDS44" s="222"/>
      <c r="VDT44" s="222"/>
      <c r="VDU44" s="222"/>
      <c r="VDV44" s="222"/>
      <c r="VDW44" s="222"/>
      <c r="VDX44" s="222"/>
      <c r="VDY44" s="222"/>
      <c r="VDZ44" s="222"/>
      <c r="VEA44" s="222"/>
      <c r="VEB44" s="222"/>
      <c r="VEC44" s="222"/>
      <c r="VED44" s="222"/>
      <c r="VEE44" s="222"/>
      <c r="VEF44" s="222"/>
      <c r="VEG44" s="222"/>
      <c r="VEH44" s="222"/>
      <c r="VEI44" s="222"/>
      <c r="VEJ44" s="222"/>
      <c r="VEK44" s="222"/>
      <c r="VEL44" s="222"/>
      <c r="VEM44" s="222"/>
      <c r="VEN44" s="222"/>
      <c r="VEO44" s="222"/>
      <c r="VEP44" s="222"/>
      <c r="VEQ44" s="222"/>
      <c r="VER44" s="222"/>
      <c r="VES44" s="222"/>
      <c r="VET44" s="222"/>
      <c r="VEU44" s="222"/>
      <c r="VEV44" s="222"/>
      <c r="VEW44" s="222"/>
      <c r="VEX44" s="222"/>
      <c r="VEY44" s="222"/>
      <c r="VEZ44" s="222"/>
      <c r="VFA44" s="222"/>
      <c r="VFB44" s="222"/>
      <c r="VFC44" s="222"/>
      <c r="VFD44" s="222"/>
      <c r="VFE44" s="222"/>
      <c r="VFF44" s="222"/>
      <c r="VFG44" s="222"/>
      <c r="VFH44" s="222"/>
      <c r="VFI44" s="222"/>
      <c r="VFJ44" s="222"/>
      <c r="VFK44" s="222"/>
      <c r="VFL44" s="222"/>
      <c r="VFM44" s="222"/>
      <c r="VFN44" s="222"/>
      <c r="VFO44" s="222"/>
      <c r="VFP44" s="222"/>
      <c r="VFQ44" s="222"/>
      <c r="VFR44" s="222"/>
      <c r="VFS44" s="222"/>
      <c r="VFT44" s="222"/>
      <c r="VFU44" s="222"/>
      <c r="VFV44" s="222"/>
      <c r="VFW44" s="222"/>
      <c r="VFX44" s="222"/>
      <c r="VFY44" s="222"/>
      <c r="VFZ44" s="222"/>
      <c r="VGA44" s="222"/>
      <c r="VGB44" s="222"/>
      <c r="VGC44" s="222"/>
      <c r="VGD44" s="222"/>
      <c r="VGE44" s="222"/>
      <c r="VGF44" s="222"/>
      <c r="VGG44" s="222"/>
      <c r="VGH44" s="222"/>
      <c r="VGI44" s="222"/>
      <c r="VGJ44" s="222"/>
      <c r="VGK44" s="222"/>
      <c r="VGL44" s="222"/>
      <c r="VGM44" s="222"/>
      <c r="VGN44" s="222"/>
      <c r="VGO44" s="222"/>
      <c r="VGP44" s="222"/>
      <c r="VGQ44" s="222"/>
      <c r="VGR44" s="222"/>
      <c r="VGS44" s="222"/>
      <c r="VGT44" s="222"/>
      <c r="VGU44" s="222"/>
      <c r="VGV44" s="222"/>
      <c r="VGW44" s="222"/>
      <c r="VGX44" s="222"/>
      <c r="VGY44" s="222"/>
      <c r="VGZ44" s="222"/>
      <c r="VHA44" s="222"/>
      <c r="VHB44" s="222"/>
      <c r="VHC44" s="222"/>
      <c r="VHD44" s="222"/>
      <c r="VHE44" s="222"/>
      <c r="VHF44" s="222"/>
      <c r="VHG44" s="222"/>
      <c r="VHH44" s="222"/>
      <c r="VHI44" s="222"/>
      <c r="VHJ44" s="222"/>
      <c r="VHK44" s="222"/>
      <c r="VHL44" s="222"/>
      <c r="VHM44" s="222"/>
      <c r="VHN44" s="222"/>
      <c r="VHO44" s="222"/>
      <c r="VHP44" s="222"/>
      <c r="VHQ44" s="222"/>
      <c r="VHR44" s="222"/>
      <c r="VHS44" s="222"/>
      <c r="VHT44" s="222"/>
      <c r="VHU44" s="222"/>
      <c r="VHV44" s="222"/>
      <c r="VHW44" s="222"/>
      <c r="VHX44" s="222"/>
      <c r="VHY44" s="222"/>
      <c r="VHZ44" s="222"/>
      <c r="VIA44" s="222"/>
      <c r="VIB44" s="222"/>
      <c r="VIC44" s="222"/>
      <c r="VID44" s="222"/>
      <c r="VIE44" s="222"/>
      <c r="VIF44" s="222"/>
      <c r="VIG44" s="222"/>
      <c r="VIH44" s="222"/>
      <c r="VII44" s="222"/>
      <c r="VIJ44" s="222"/>
      <c r="VIK44" s="222"/>
      <c r="VIL44" s="222"/>
      <c r="VIM44" s="222"/>
      <c r="VIN44" s="222"/>
      <c r="VIO44" s="222"/>
      <c r="VIP44" s="222"/>
      <c r="VIQ44" s="222"/>
      <c r="VIR44" s="222"/>
      <c r="VIS44" s="222"/>
      <c r="VIT44" s="222"/>
      <c r="VIU44" s="222"/>
      <c r="VIV44" s="222"/>
      <c r="VIW44" s="222"/>
      <c r="VIX44" s="222"/>
      <c r="VIY44" s="222"/>
      <c r="VIZ44" s="222"/>
      <c r="VJA44" s="222"/>
      <c r="VJB44" s="222"/>
      <c r="VJC44" s="222"/>
      <c r="VJD44" s="222"/>
      <c r="VJE44" s="222"/>
      <c r="VJF44" s="222"/>
      <c r="VJG44" s="222"/>
      <c r="VJH44" s="222"/>
      <c r="VJI44" s="222"/>
      <c r="VJJ44" s="222"/>
      <c r="VJK44" s="222"/>
      <c r="VJL44" s="222"/>
      <c r="VJM44" s="222"/>
      <c r="VJN44" s="222"/>
      <c r="VJO44" s="222"/>
      <c r="VJP44" s="222"/>
      <c r="VJQ44" s="222"/>
      <c r="VJR44" s="222"/>
      <c r="VJS44" s="222"/>
      <c r="VJT44" s="222"/>
      <c r="VJU44" s="222"/>
      <c r="VJV44" s="222"/>
      <c r="VJW44" s="222"/>
      <c r="VJX44" s="222"/>
      <c r="VJY44" s="222"/>
      <c r="VJZ44" s="222"/>
      <c r="VKA44" s="222"/>
      <c r="VKB44" s="222"/>
      <c r="VKC44" s="222"/>
      <c r="VKD44" s="222"/>
      <c r="VKE44" s="222"/>
      <c r="VKF44" s="222"/>
      <c r="VKG44" s="222"/>
      <c r="VKH44" s="222"/>
      <c r="VKI44" s="222"/>
      <c r="VKJ44" s="222"/>
      <c r="VKK44" s="222"/>
      <c r="VKL44" s="222"/>
      <c r="VKM44" s="222"/>
      <c r="VKN44" s="222"/>
      <c r="VKO44" s="222"/>
      <c r="VKP44" s="222"/>
      <c r="VKQ44" s="222"/>
      <c r="VKR44" s="222"/>
      <c r="VKS44" s="222"/>
      <c r="VKT44" s="222"/>
      <c r="VKU44" s="222"/>
      <c r="VKV44" s="222"/>
      <c r="VKW44" s="222"/>
      <c r="VKX44" s="222"/>
      <c r="VKY44" s="222"/>
      <c r="VKZ44" s="222"/>
      <c r="VLA44" s="222"/>
      <c r="VLB44" s="222"/>
      <c r="VLC44" s="222"/>
      <c r="VLD44" s="222"/>
      <c r="VLE44" s="222"/>
      <c r="VLF44" s="222"/>
      <c r="VLG44" s="222"/>
      <c r="VLH44" s="222"/>
      <c r="VLI44" s="222"/>
      <c r="VLJ44" s="222"/>
      <c r="VLK44" s="222"/>
      <c r="VLL44" s="222"/>
      <c r="VLM44" s="222"/>
      <c r="VLN44" s="222"/>
      <c r="VLO44" s="222"/>
      <c r="VLP44" s="222"/>
      <c r="VLQ44" s="222"/>
      <c r="VLR44" s="222"/>
      <c r="VLS44" s="222"/>
      <c r="VLT44" s="222"/>
      <c r="VLU44" s="222"/>
      <c r="VLV44" s="222"/>
      <c r="VLW44" s="222"/>
      <c r="VLX44" s="222"/>
      <c r="VLY44" s="222"/>
      <c r="VLZ44" s="222"/>
      <c r="VMA44" s="222"/>
      <c r="VMB44" s="222"/>
      <c r="VMC44" s="222"/>
      <c r="VMD44" s="222"/>
      <c r="VME44" s="222"/>
      <c r="VMF44" s="222"/>
      <c r="VMG44" s="222"/>
      <c r="VMH44" s="222"/>
      <c r="VMI44" s="222"/>
      <c r="VMJ44" s="222"/>
      <c r="VMK44" s="222"/>
      <c r="VML44" s="222"/>
      <c r="VMM44" s="222"/>
      <c r="VMN44" s="222"/>
      <c r="VMO44" s="222"/>
      <c r="VMP44" s="222"/>
      <c r="VMQ44" s="222"/>
      <c r="VMR44" s="222"/>
      <c r="VMS44" s="222"/>
      <c r="VMT44" s="222"/>
      <c r="VMU44" s="222"/>
      <c r="VMV44" s="222"/>
      <c r="VMW44" s="222"/>
      <c r="VMX44" s="222"/>
      <c r="VMY44" s="222"/>
      <c r="VMZ44" s="222"/>
      <c r="VNA44" s="222"/>
      <c r="VNB44" s="222"/>
      <c r="VNC44" s="222"/>
      <c r="VND44" s="222"/>
      <c r="VNE44" s="222"/>
      <c r="VNF44" s="222"/>
      <c r="VNG44" s="222"/>
      <c r="VNH44" s="222"/>
      <c r="VNI44" s="222"/>
      <c r="VNJ44" s="222"/>
      <c r="VNK44" s="222"/>
      <c r="VNL44" s="222"/>
      <c r="VNM44" s="222"/>
      <c r="VNN44" s="222"/>
      <c r="VNO44" s="222"/>
      <c r="VNP44" s="222"/>
      <c r="VNQ44" s="222"/>
      <c r="VNR44" s="222"/>
      <c r="VNS44" s="222"/>
      <c r="VNT44" s="222"/>
      <c r="VNU44" s="222"/>
      <c r="VNV44" s="222"/>
      <c r="VNW44" s="222"/>
      <c r="VNX44" s="222"/>
      <c r="VNY44" s="222"/>
      <c r="VNZ44" s="222"/>
      <c r="VOA44" s="222"/>
      <c r="VOB44" s="222"/>
      <c r="VOC44" s="222"/>
      <c r="VOD44" s="222"/>
      <c r="VOE44" s="222"/>
      <c r="VOF44" s="222"/>
      <c r="VOG44" s="222"/>
      <c r="VOH44" s="222"/>
      <c r="VOI44" s="222"/>
      <c r="VOJ44" s="222"/>
      <c r="VOK44" s="222"/>
      <c r="VOL44" s="222"/>
      <c r="VOM44" s="222"/>
      <c r="VON44" s="222"/>
      <c r="VOO44" s="222"/>
      <c r="VOP44" s="222"/>
      <c r="VOQ44" s="222"/>
      <c r="VOR44" s="222"/>
      <c r="VOS44" s="222"/>
      <c r="VOT44" s="222"/>
      <c r="VOU44" s="222"/>
      <c r="VOV44" s="222"/>
      <c r="VOW44" s="222"/>
      <c r="VOX44" s="222"/>
      <c r="VOY44" s="222"/>
      <c r="VOZ44" s="222"/>
      <c r="VPA44" s="222"/>
      <c r="VPB44" s="222"/>
      <c r="VPC44" s="222"/>
      <c r="VPD44" s="222"/>
      <c r="VPE44" s="222"/>
      <c r="VPF44" s="222"/>
      <c r="VPG44" s="222"/>
      <c r="VPH44" s="222"/>
      <c r="VPI44" s="222"/>
      <c r="VPJ44" s="222"/>
      <c r="VPK44" s="222"/>
      <c r="VPL44" s="222"/>
      <c r="VPM44" s="222"/>
      <c r="VPN44" s="222"/>
      <c r="VPO44" s="222"/>
      <c r="VPP44" s="222"/>
      <c r="VPQ44" s="222"/>
      <c r="VPR44" s="222"/>
      <c r="VPS44" s="222"/>
      <c r="VPT44" s="222"/>
      <c r="VPU44" s="222"/>
      <c r="VPV44" s="222"/>
      <c r="VPW44" s="222"/>
      <c r="VPX44" s="222"/>
      <c r="VPY44" s="222"/>
      <c r="VPZ44" s="222"/>
      <c r="VQA44" s="222"/>
      <c r="VQB44" s="222"/>
      <c r="VQC44" s="222"/>
      <c r="VQD44" s="222"/>
      <c r="VQE44" s="222"/>
      <c r="VQF44" s="222"/>
      <c r="VQG44" s="222"/>
      <c r="VQH44" s="222"/>
      <c r="VQI44" s="222"/>
      <c r="VQJ44" s="222"/>
      <c r="VQK44" s="222"/>
      <c r="VQL44" s="222"/>
      <c r="VQM44" s="222"/>
      <c r="VQN44" s="222"/>
      <c r="VQO44" s="222"/>
      <c r="VQP44" s="222"/>
      <c r="VQQ44" s="222"/>
      <c r="VQR44" s="222"/>
      <c r="VQS44" s="222"/>
      <c r="VQT44" s="222"/>
      <c r="VQU44" s="222"/>
      <c r="VQV44" s="222"/>
      <c r="VQW44" s="222"/>
      <c r="VQX44" s="222"/>
      <c r="VQY44" s="222"/>
      <c r="VQZ44" s="222"/>
      <c r="VRA44" s="222"/>
      <c r="VRB44" s="222"/>
      <c r="VRC44" s="222"/>
      <c r="VRD44" s="222"/>
      <c r="VRE44" s="222"/>
      <c r="VRF44" s="222"/>
      <c r="VRG44" s="222"/>
      <c r="VRH44" s="222"/>
      <c r="VRI44" s="222"/>
      <c r="VRJ44" s="222"/>
      <c r="VRK44" s="222"/>
      <c r="VRL44" s="222"/>
      <c r="VRM44" s="222"/>
      <c r="VRN44" s="222"/>
      <c r="VRO44" s="222"/>
      <c r="VRP44" s="222"/>
      <c r="VRQ44" s="222"/>
      <c r="VRR44" s="222"/>
      <c r="VRS44" s="222"/>
      <c r="VRT44" s="222"/>
      <c r="VRU44" s="222"/>
      <c r="VRV44" s="222"/>
      <c r="VRW44" s="222"/>
      <c r="VRX44" s="222"/>
      <c r="VRY44" s="222"/>
      <c r="VRZ44" s="222"/>
      <c r="VSA44" s="222"/>
      <c r="VSB44" s="222"/>
      <c r="VSC44" s="222"/>
      <c r="VSD44" s="222"/>
      <c r="VSE44" s="222"/>
      <c r="VSF44" s="222"/>
      <c r="VSG44" s="222"/>
      <c r="VSH44" s="222"/>
      <c r="VSI44" s="222"/>
      <c r="VSJ44" s="222"/>
      <c r="VSK44" s="222"/>
      <c r="VSL44" s="222"/>
      <c r="VSM44" s="222"/>
      <c r="VSN44" s="222"/>
      <c r="VSO44" s="222"/>
      <c r="VSP44" s="222"/>
      <c r="VSQ44" s="222"/>
      <c r="VSR44" s="222"/>
      <c r="VSS44" s="222"/>
      <c r="VST44" s="222"/>
      <c r="VSU44" s="222"/>
      <c r="VSV44" s="222"/>
      <c r="VSW44" s="222"/>
      <c r="VSX44" s="222"/>
      <c r="VSY44" s="222"/>
      <c r="VSZ44" s="222"/>
      <c r="VTA44" s="222"/>
      <c r="VTB44" s="222"/>
      <c r="VTC44" s="222"/>
      <c r="VTD44" s="222"/>
      <c r="VTE44" s="222"/>
      <c r="VTF44" s="222"/>
      <c r="VTG44" s="222"/>
      <c r="VTH44" s="222"/>
      <c r="VTI44" s="222"/>
      <c r="VTJ44" s="222"/>
      <c r="VTK44" s="222"/>
      <c r="VTL44" s="222"/>
      <c r="VTM44" s="222"/>
      <c r="VTN44" s="222"/>
      <c r="VTO44" s="222"/>
      <c r="VTP44" s="222"/>
      <c r="VTQ44" s="222"/>
      <c r="VTR44" s="222"/>
      <c r="VTS44" s="222"/>
      <c r="VTT44" s="222"/>
      <c r="VTU44" s="222"/>
      <c r="VTV44" s="222"/>
      <c r="VTW44" s="222"/>
      <c r="VTX44" s="222"/>
      <c r="VTY44" s="222"/>
      <c r="VTZ44" s="222"/>
      <c r="VUA44" s="222"/>
      <c r="VUB44" s="222"/>
      <c r="VUC44" s="222"/>
      <c r="VUD44" s="222"/>
      <c r="VUE44" s="222"/>
      <c r="VUF44" s="222"/>
      <c r="VUG44" s="222"/>
      <c r="VUH44" s="222"/>
      <c r="VUI44" s="222"/>
      <c r="VUJ44" s="222"/>
      <c r="VUK44" s="222"/>
      <c r="VUL44" s="222"/>
      <c r="VUM44" s="222"/>
      <c r="VUN44" s="222"/>
      <c r="VUO44" s="222"/>
      <c r="VUP44" s="222"/>
      <c r="VUQ44" s="222"/>
      <c r="VUR44" s="222"/>
      <c r="VUS44" s="222"/>
      <c r="VUT44" s="222"/>
      <c r="VUU44" s="222"/>
      <c r="VUV44" s="222"/>
      <c r="VUW44" s="222"/>
      <c r="VUX44" s="222"/>
      <c r="VUY44" s="222"/>
      <c r="VUZ44" s="222"/>
      <c r="VVA44" s="222"/>
      <c r="VVB44" s="222"/>
      <c r="VVC44" s="222"/>
      <c r="VVD44" s="222"/>
      <c r="VVE44" s="222"/>
      <c r="VVF44" s="222"/>
      <c r="VVG44" s="222"/>
      <c r="VVH44" s="222"/>
      <c r="VVI44" s="222"/>
      <c r="VVJ44" s="222"/>
      <c r="VVK44" s="222"/>
      <c r="VVL44" s="222"/>
      <c r="VVM44" s="222"/>
      <c r="VVN44" s="222"/>
      <c r="VVO44" s="222"/>
      <c r="VVP44" s="222"/>
      <c r="VVQ44" s="222"/>
      <c r="VVR44" s="222"/>
      <c r="VVS44" s="222"/>
      <c r="VVT44" s="222"/>
      <c r="VVU44" s="222"/>
      <c r="VVV44" s="222"/>
      <c r="VVW44" s="222"/>
      <c r="VVX44" s="222"/>
      <c r="VVY44" s="222"/>
      <c r="VVZ44" s="222"/>
      <c r="VWA44" s="222"/>
      <c r="VWB44" s="222"/>
      <c r="VWC44" s="222"/>
      <c r="VWD44" s="222"/>
      <c r="VWE44" s="222"/>
      <c r="VWF44" s="222"/>
      <c r="VWG44" s="222"/>
      <c r="VWH44" s="222"/>
      <c r="VWI44" s="222"/>
      <c r="VWJ44" s="222"/>
      <c r="VWK44" s="222"/>
      <c r="VWL44" s="222"/>
      <c r="VWM44" s="222"/>
      <c r="VWN44" s="222"/>
      <c r="VWO44" s="222"/>
      <c r="VWP44" s="222"/>
      <c r="VWQ44" s="222"/>
      <c r="VWR44" s="222"/>
      <c r="VWS44" s="222"/>
      <c r="VWT44" s="222"/>
      <c r="VWU44" s="222"/>
      <c r="VWV44" s="222"/>
      <c r="VWW44" s="222"/>
      <c r="VWX44" s="222"/>
      <c r="VWY44" s="222"/>
      <c r="VWZ44" s="222"/>
      <c r="VXA44" s="222"/>
      <c r="VXB44" s="222"/>
      <c r="VXC44" s="222"/>
      <c r="VXD44" s="222"/>
      <c r="VXE44" s="222"/>
      <c r="VXF44" s="222"/>
      <c r="VXG44" s="222"/>
      <c r="VXH44" s="222"/>
      <c r="VXI44" s="222"/>
      <c r="VXJ44" s="222"/>
      <c r="VXK44" s="222"/>
      <c r="VXL44" s="222"/>
      <c r="VXM44" s="222"/>
      <c r="VXN44" s="222"/>
      <c r="VXO44" s="222"/>
      <c r="VXP44" s="222"/>
      <c r="VXQ44" s="222"/>
      <c r="VXR44" s="222"/>
      <c r="VXS44" s="222"/>
      <c r="VXT44" s="222"/>
      <c r="VXU44" s="222"/>
      <c r="VXV44" s="222"/>
      <c r="VXW44" s="222"/>
      <c r="VXX44" s="222"/>
      <c r="VXY44" s="222"/>
      <c r="VXZ44" s="222"/>
      <c r="VYA44" s="222"/>
      <c r="VYB44" s="222"/>
      <c r="VYC44" s="222"/>
      <c r="VYD44" s="222"/>
      <c r="VYE44" s="222"/>
      <c r="VYF44" s="222"/>
      <c r="VYG44" s="222"/>
      <c r="VYH44" s="222"/>
      <c r="VYI44" s="222"/>
      <c r="VYJ44" s="222"/>
      <c r="VYK44" s="222"/>
      <c r="VYL44" s="222"/>
      <c r="VYM44" s="222"/>
      <c r="VYN44" s="222"/>
      <c r="VYO44" s="222"/>
      <c r="VYP44" s="222"/>
      <c r="VYQ44" s="222"/>
      <c r="VYR44" s="222"/>
      <c r="VYS44" s="222"/>
      <c r="VYT44" s="222"/>
      <c r="VYU44" s="222"/>
      <c r="VYV44" s="222"/>
      <c r="VYW44" s="222"/>
      <c r="VYX44" s="222"/>
      <c r="VYY44" s="222"/>
      <c r="VYZ44" s="222"/>
      <c r="VZA44" s="222"/>
      <c r="VZB44" s="222"/>
      <c r="VZC44" s="222"/>
      <c r="VZD44" s="222"/>
      <c r="VZE44" s="222"/>
      <c r="VZF44" s="222"/>
      <c r="VZG44" s="222"/>
      <c r="VZH44" s="222"/>
      <c r="VZI44" s="222"/>
      <c r="VZJ44" s="222"/>
      <c r="VZK44" s="222"/>
      <c r="VZL44" s="222"/>
      <c r="VZM44" s="222"/>
      <c r="VZN44" s="222"/>
      <c r="VZO44" s="222"/>
      <c r="VZP44" s="222"/>
      <c r="VZQ44" s="222"/>
      <c r="VZR44" s="222"/>
      <c r="VZS44" s="222"/>
      <c r="VZT44" s="222"/>
      <c r="VZU44" s="222"/>
      <c r="VZV44" s="222"/>
      <c r="VZW44" s="222"/>
      <c r="VZX44" s="222"/>
      <c r="VZY44" s="222"/>
      <c r="VZZ44" s="222"/>
      <c r="WAA44" s="222"/>
      <c r="WAB44" s="222"/>
      <c r="WAC44" s="222"/>
      <c r="WAD44" s="222"/>
      <c r="WAE44" s="222"/>
      <c r="WAF44" s="222"/>
      <c r="WAG44" s="222"/>
      <c r="WAH44" s="222"/>
      <c r="WAI44" s="222"/>
      <c r="WAJ44" s="222"/>
      <c r="WAK44" s="222"/>
      <c r="WAL44" s="222"/>
      <c r="WAM44" s="222"/>
      <c r="WAN44" s="222"/>
      <c r="WAO44" s="222"/>
      <c r="WAP44" s="222"/>
      <c r="WAQ44" s="222"/>
      <c r="WAR44" s="222"/>
      <c r="WAS44" s="222"/>
      <c r="WAT44" s="222"/>
      <c r="WAU44" s="222"/>
      <c r="WAV44" s="222"/>
      <c r="WAW44" s="222"/>
      <c r="WAX44" s="222"/>
      <c r="WAY44" s="222"/>
      <c r="WAZ44" s="222"/>
      <c r="WBA44" s="222"/>
      <c r="WBB44" s="222"/>
      <c r="WBC44" s="222"/>
      <c r="WBD44" s="222"/>
      <c r="WBE44" s="222"/>
      <c r="WBF44" s="222"/>
      <c r="WBG44" s="222"/>
      <c r="WBH44" s="222"/>
      <c r="WBI44" s="222"/>
      <c r="WBJ44" s="222"/>
      <c r="WBK44" s="222"/>
      <c r="WBL44" s="222"/>
      <c r="WBM44" s="222"/>
      <c r="WBN44" s="222"/>
      <c r="WBO44" s="222"/>
      <c r="WBP44" s="222"/>
      <c r="WBQ44" s="222"/>
      <c r="WBR44" s="222"/>
      <c r="WBS44" s="222"/>
      <c r="WBT44" s="222"/>
      <c r="WBU44" s="222"/>
      <c r="WBV44" s="222"/>
      <c r="WBW44" s="222"/>
      <c r="WBX44" s="222"/>
      <c r="WBY44" s="222"/>
      <c r="WBZ44" s="222"/>
      <c r="WCA44" s="222"/>
      <c r="WCB44" s="222"/>
      <c r="WCC44" s="222"/>
      <c r="WCD44" s="222"/>
      <c r="WCE44" s="222"/>
      <c r="WCF44" s="222"/>
      <c r="WCG44" s="222"/>
      <c r="WCH44" s="222"/>
      <c r="WCI44" s="222"/>
      <c r="WCJ44" s="222"/>
      <c r="WCK44" s="222"/>
      <c r="WCL44" s="222"/>
      <c r="WCM44" s="222"/>
      <c r="WCN44" s="222"/>
      <c r="WCO44" s="222"/>
      <c r="WCP44" s="222"/>
      <c r="WCQ44" s="222"/>
      <c r="WCR44" s="222"/>
      <c r="WCS44" s="222"/>
      <c r="WCT44" s="222"/>
      <c r="WCU44" s="222"/>
      <c r="WCV44" s="222"/>
      <c r="WCW44" s="222"/>
      <c r="WCX44" s="222"/>
      <c r="WCY44" s="222"/>
      <c r="WCZ44" s="222"/>
      <c r="WDA44" s="222"/>
      <c r="WDB44" s="222"/>
      <c r="WDC44" s="222"/>
      <c r="WDD44" s="222"/>
      <c r="WDE44" s="222"/>
      <c r="WDF44" s="222"/>
      <c r="WDG44" s="222"/>
      <c r="WDH44" s="222"/>
      <c r="WDI44" s="222"/>
      <c r="WDJ44" s="222"/>
      <c r="WDK44" s="222"/>
      <c r="WDL44" s="222"/>
      <c r="WDM44" s="222"/>
      <c r="WDN44" s="222"/>
      <c r="WDO44" s="222"/>
      <c r="WDP44" s="222"/>
      <c r="WDQ44" s="222"/>
      <c r="WDR44" s="222"/>
      <c r="WDS44" s="222"/>
      <c r="WDT44" s="222"/>
      <c r="WDU44" s="222"/>
      <c r="WDV44" s="222"/>
      <c r="WDW44" s="222"/>
      <c r="WDX44" s="222"/>
      <c r="WDY44" s="222"/>
      <c r="WDZ44" s="222"/>
      <c r="WEA44" s="222"/>
      <c r="WEB44" s="222"/>
      <c r="WEC44" s="222"/>
      <c r="WED44" s="222"/>
      <c r="WEE44" s="222"/>
      <c r="WEF44" s="222"/>
      <c r="WEG44" s="222"/>
      <c r="WEH44" s="222"/>
      <c r="WEI44" s="222"/>
      <c r="WEJ44" s="222"/>
      <c r="WEK44" s="222"/>
      <c r="WEL44" s="222"/>
      <c r="WEM44" s="222"/>
      <c r="WEN44" s="222"/>
      <c r="WEO44" s="222"/>
      <c r="WEP44" s="222"/>
      <c r="WEQ44" s="222"/>
      <c r="WER44" s="222"/>
      <c r="WES44" s="222"/>
      <c r="WET44" s="222"/>
      <c r="WEU44" s="222"/>
      <c r="WEV44" s="222"/>
      <c r="WEW44" s="222"/>
      <c r="WEX44" s="222"/>
      <c r="WEY44" s="222"/>
      <c r="WEZ44" s="222"/>
      <c r="WFA44" s="222"/>
      <c r="WFB44" s="222"/>
      <c r="WFC44" s="222"/>
      <c r="WFD44" s="222"/>
      <c r="WFE44" s="222"/>
      <c r="WFF44" s="222"/>
      <c r="WFG44" s="222"/>
      <c r="WFH44" s="222"/>
      <c r="WFI44" s="222"/>
      <c r="WFJ44" s="222"/>
      <c r="WFK44" s="222"/>
      <c r="WFL44" s="222"/>
      <c r="WFM44" s="222"/>
      <c r="WFN44" s="222"/>
      <c r="WFO44" s="222"/>
      <c r="WFP44" s="222"/>
      <c r="WFQ44" s="222"/>
      <c r="WFR44" s="222"/>
      <c r="WFS44" s="222"/>
      <c r="WFT44" s="222"/>
      <c r="WFU44" s="222"/>
      <c r="WFV44" s="222"/>
      <c r="WFW44" s="222"/>
      <c r="WFX44" s="222"/>
      <c r="WFY44" s="222"/>
      <c r="WFZ44" s="222"/>
      <c r="WGA44" s="222"/>
      <c r="WGB44" s="222"/>
      <c r="WGC44" s="222"/>
      <c r="WGD44" s="222"/>
      <c r="WGE44" s="222"/>
      <c r="WGF44" s="222"/>
      <c r="WGG44" s="222"/>
      <c r="WGH44" s="222"/>
      <c r="WGI44" s="222"/>
      <c r="WGJ44" s="222"/>
      <c r="WGK44" s="222"/>
      <c r="WGL44" s="222"/>
      <c r="WGM44" s="222"/>
      <c r="WGN44" s="222"/>
      <c r="WGO44" s="222"/>
      <c r="WGP44" s="222"/>
      <c r="WGQ44" s="222"/>
      <c r="WGR44" s="222"/>
      <c r="WGS44" s="222"/>
      <c r="WGT44" s="222"/>
      <c r="WGU44" s="222"/>
      <c r="WGV44" s="222"/>
      <c r="WGW44" s="222"/>
      <c r="WGX44" s="222"/>
      <c r="WGY44" s="222"/>
      <c r="WGZ44" s="222"/>
      <c r="WHA44" s="222"/>
      <c r="WHB44" s="222"/>
      <c r="WHC44" s="222"/>
      <c r="WHD44" s="222"/>
      <c r="WHE44" s="222"/>
      <c r="WHF44" s="222"/>
      <c r="WHG44" s="222"/>
      <c r="WHH44" s="222"/>
      <c r="WHI44" s="222"/>
      <c r="WHJ44" s="222"/>
      <c r="WHK44" s="222"/>
      <c r="WHL44" s="222"/>
      <c r="WHM44" s="222"/>
      <c r="WHN44" s="222"/>
      <c r="WHO44" s="222"/>
      <c r="WHP44" s="222"/>
      <c r="WHQ44" s="222"/>
      <c r="WHR44" s="222"/>
      <c r="WHS44" s="222"/>
      <c r="WHT44" s="222"/>
      <c r="WHU44" s="222"/>
      <c r="WHV44" s="222"/>
      <c r="WHW44" s="222"/>
      <c r="WHX44" s="222"/>
      <c r="WHY44" s="222"/>
      <c r="WHZ44" s="222"/>
      <c r="WIA44" s="222"/>
      <c r="WIB44" s="222"/>
      <c r="WIC44" s="222"/>
      <c r="WID44" s="222"/>
      <c r="WIE44" s="222"/>
      <c r="WIF44" s="222"/>
      <c r="WIG44" s="222"/>
      <c r="WIH44" s="222"/>
      <c r="WII44" s="222"/>
      <c r="WIJ44" s="222"/>
      <c r="WIK44" s="222"/>
      <c r="WIL44" s="222"/>
      <c r="WIM44" s="222"/>
      <c r="WIN44" s="222"/>
      <c r="WIO44" s="222"/>
      <c r="WIP44" s="222"/>
      <c r="WIQ44" s="222"/>
      <c r="WIR44" s="222"/>
      <c r="WIS44" s="222"/>
      <c r="WIT44" s="222"/>
      <c r="WIU44" s="222"/>
      <c r="WIV44" s="222"/>
      <c r="WIW44" s="222"/>
      <c r="WIX44" s="222"/>
      <c r="WIY44" s="222"/>
      <c r="WIZ44" s="222"/>
      <c r="WJA44" s="222"/>
      <c r="WJB44" s="222"/>
      <c r="WJC44" s="222"/>
      <c r="WJD44" s="222"/>
      <c r="WJE44" s="222"/>
      <c r="WJF44" s="222"/>
      <c r="WJG44" s="222"/>
      <c r="WJH44" s="222"/>
      <c r="WJI44" s="222"/>
      <c r="WJJ44" s="222"/>
      <c r="WJK44" s="222"/>
      <c r="WJL44" s="222"/>
      <c r="WJM44" s="222"/>
      <c r="WJN44" s="222"/>
      <c r="WJO44" s="222"/>
      <c r="WJP44" s="222"/>
      <c r="WJQ44" s="222"/>
      <c r="WJR44" s="222"/>
      <c r="WJS44" s="222"/>
      <c r="WJT44" s="222"/>
      <c r="WJU44" s="222"/>
      <c r="WJV44" s="222"/>
      <c r="WJW44" s="222"/>
      <c r="WJX44" s="222"/>
      <c r="WJY44" s="222"/>
      <c r="WJZ44" s="222"/>
      <c r="WKA44" s="222"/>
      <c r="WKB44" s="222"/>
      <c r="WKC44" s="222"/>
      <c r="WKD44" s="222"/>
      <c r="WKE44" s="222"/>
      <c r="WKF44" s="222"/>
      <c r="WKG44" s="222"/>
      <c r="WKH44" s="222"/>
      <c r="WKI44" s="222"/>
      <c r="WKJ44" s="222"/>
      <c r="WKK44" s="222"/>
      <c r="WKL44" s="222"/>
      <c r="WKM44" s="222"/>
      <c r="WKN44" s="222"/>
      <c r="WKO44" s="222"/>
      <c r="WKP44" s="222"/>
      <c r="WKQ44" s="222"/>
      <c r="WKR44" s="222"/>
      <c r="WKS44" s="222"/>
      <c r="WKT44" s="222"/>
      <c r="WKU44" s="222"/>
      <c r="WKV44" s="222"/>
      <c r="WKW44" s="222"/>
      <c r="WKX44" s="222"/>
      <c r="WKY44" s="222"/>
      <c r="WKZ44" s="222"/>
      <c r="WLA44" s="222"/>
      <c r="WLB44" s="222"/>
      <c r="WLC44" s="222"/>
      <c r="WLD44" s="222"/>
      <c r="WLE44" s="222"/>
      <c r="WLF44" s="222"/>
      <c r="WLG44" s="222"/>
      <c r="WLH44" s="222"/>
      <c r="WLI44" s="222"/>
      <c r="WLJ44" s="222"/>
      <c r="WLK44" s="222"/>
      <c r="WLL44" s="222"/>
      <c r="WLM44" s="222"/>
      <c r="WLN44" s="222"/>
      <c r="WLO44" s="222"/>
      <c r="WLP44" s="222"/>
      <c r="WLQ44" s="222"/>
      <c r="WLR44" s="222"/>
      <c r="WLS44" s="222"/>
      <c r="WLT44" s="222"/>
      <c r="WLU44" s="222"/>
      <c r="WLV44" s="222"/>
      <c r="WLW44" s="222"/>
      <c r="WLX44" s="222"/>
      <c r="WLY44" s="222"/>
      <c r="WLZ44" s="222"/>
      <c r="WMA44" s="222"/>
      <c r="WMB44" s="222"/>
      <c r="WMC44" s="222"/>
      <c r="WMD44" s="222"/>
      <c r="WME44" s="222"/>
      <c r="WMF44" s="222"/>
      <c r="WMG44" s="222"/>
      <c r="WMH44" s="222"/>
      <c r="WMI44" s="222"/>
      <c r="WMJ44" s="222"/>
      <c r="WMK44" s="222"/>
      <c r="WML44" s="222"/>
      <c r="WMM44" s="222"/>
      <c r="WMN44" s="222"/>
      <c r="WMO44" s="222"/>
      <c r="WMP44" s="222"/>
      <c r="WMQ44" s="222"/>
      <c r="WMR44" s="222"/>
      <c r="WMS44" s="222"/>
      <c r="WMT44" s="222"/>
      <c r="WMU44" s="222"/>
      <c r="WMV44" s="222"/>
      <c r="WMW44" s="222"/>
      <c r="WMX44" s="222"/>
      <c r="WMY44" s="222"/>
      <c r="WMZ44" s="222"/>
      <c r="WNA44" s="222"/>
      <c r="WNB44" s="222"/>
      <c r="WNC44" s="222"/>
      <c r="WND44" s="222"/>
      <c r="WNE44" s="222"/>
      <c r="WNF44" s="222"/>
      <c r="WNG44" s="222"/>
      <c r="WNH44" s="222"/>
      <c r="WNI44" s="222"/>
      <c r="WNJ44" s="222"/>
      <c r="WNK44" s="222"/>
      <c r="WNL44" s="222"/>
      <c r="WNM44" s="222"/>
      <c r="WNN44" s="222"/>
      <c r="WNO44" s="222"/>
      <c r="WNP44" s="222"/>
      <c r="WNQ44" s="222"/>
      <c r="WNR44" s="222"/>
      <c r="WNS44" s="222"/>
      <c r="WNT44" s="222"/>
      <c r="WNU44" s="222"/>
      <c r="WNV44" s="222"/>
      <c r="WNW44" s="222"/>
      <c r="WNX44" s="222"/>
      <c r="WNY44" s="222"/>
      <c r="WNZ44" s="222"/>
      <c r="WOA44" s="222"/>
      <c r="WOB44" s="222"/>
      <c r="WOC44" s="222"/>
      <c r="WOD44" s="222"/>
      <c r="WOE44" s="222"/>
      <c r="WOF44" s="222"/>
      <c r="WOG44" s="222"/>
      <c r="WOH44" s="222"/>
      <c r="WOI44" s="222"/>
      <c r="WOJ44" s="222"/>
      <c r="WOK44" s="222"/>
      <c r="WOL44" s="222"/>
      <c r="WOM44" s="222"/>
      <c r="WON44" s="222"/>
      <c r="WOO44" s="222"/>
      <c r="WOP44" s="222"/>
      <c r="WOQ44" s="222"/>
      <c r="WOR44" s="222"/>
      <c r="WOS44" s="222"/>
      <c r="WOT44" s="222"/>
      <c r="WOU44" s="222"/>
      <c r="WOV44" s="222"/>
      <c r="WOW44" s="222"/>
      <c r="WOX44" s="222"/>
      <c r="WOY44" s="222"/>
      <c r="WOZ44" s="222"/>
      <c r="WPA44" s="222"/>
      <c r="WPB44" s="222"/>
      <c r="WPC44" s="222"/>
      <c r="WPD44" s="222"/>
      <c r="WPE44" s="222"/>
      <c r="WPF44" s="222"/>
      <c r="WPG44" s="222"/>
      <c r="WPH44" s="222"/>
      <c r="WPI44" s="222"/>
      <c r="WPJ44" s="222"/>
      <c r="WPK44" s="222"/>
      <c r="WPL44" s="222"/>
      <c r="WPM44" s="222"/>
      <c r="WPN44" s="222"/>
      <c r="WPO44" s="222"/>
      <c r="WPP44" s="222"/>
      <c r="WPQ44" s="222"/>
      <c r="WPR44" s="222"/>
      <c r="WPS44" s="222"/>
      <c r="WPT44" s="222"/>
      <c r="WPU44" s="222"/>
      <c r="WPV44" s="222"/>
      <c r="WPW44" s="222"/>
      <c r="WPX44" s="222"/>
      <c r="WPY44" s="222"/>
      <c r="WPZ44" s="222"/>
      <c r="WQA44" s="222"/>
      <c r="WQB44" s="222"/>
      <c r="WQC44" s="222"/>
      <c r="WQD44" s="222"/>
      <c r="WQE44" s="222"/>
      <c r="WQF44" s="222"/>
      <c r="WQG44" s="222"/>
      <c r="WQH44" s="222"/>
      <c r="WQI44" s="222"/>
      <c r="WQJ44" s="222"/>
      <c r="WQK44" s="222"/>
      <c r="WQL44" s="222"/>
      <c r="WQM44" s="222"/>
      <c r="WQN44" s="222"/>
      <c r="WQO44" s="222"/>
      <c r="WQP44" s="222"/>
      <c r="WQQ44" s="222"/>
      <c r="WQR44" s="222"/>
      <c r="WQS44" s="222"/>
      <c r="WQT44" s="222"/>
      <c r="WQU44" s="222"/>
      <c r="WQV44" s="222"/>
      <c r="WQW44" s="222"/>
      <c r="WQX44" s="222"/>
      <c r="WQY44" s="222"/>
      <c r="WQZ44" s="222"/>
      <c r="WRA44" s="222"/>
      <c r="WRB44" s="222"/>
      <c r="WRC44" s="222"/>
      <c r="WRD44" s="222"/>
      <c r="WRE44" s="222"/>
      <c r="WRF44" s="222"/>
      <c r="WRG44" s="222"/>
      <c r="WRH44" s="222"/>
      <c r="WRI44" s="222"/>
      <c r="WRJ44" s="222"/>
      <c r="WRK44" s="222"/>
      <c r="WRL44" s="222"/>
      <c r="WRM44" s="222"/>
      <c r="WRN44" s="222"/>
      <c r="WRO44" s="222"/>
      <c r="WRP44" s="222"/>
      <c r="WRQ44" s="222"/>
      <c r="WRR44" s="222"/>
      <c r="WRS44" s="222"/>
      <c r="WRT44" s="222"/>
      <c r="WRU44" s="222"/>
      <c r="WRV44" s="222"/>
      <c r="WRW44" s="222"/>
      <c r="WRX44" s="222"/>
      <c r="WRY44" s="222"/>
      <c r="WRZ44" s="222"/>
      <c r="WSA44" s="222"/>
      <c r="WSB44" s="222"/>
      <c r="WSC44" s="222"/>
      <c r="WSD44" s="222"/>
      <c r="WSE44" s="222"/>
      <c r="WSF44" s="222"/>
      <c r="WSG44" s="222"/>
      <c r="WSH44" s="222"/>
      <c r="WSI44" s="222"/>
      <c r="WSJ44" s="222"/>
      <c r="WSK44" s="222"/>
      <c r="WSL44" s="222"/>
      <c r="WSM44" s="222"/>
      <c r="WSN44" s="222"/>
      <c r="WSO44" s="222"/>
      <c r="WSP44" s="222"/>
      <c r="WSQ44" s="222"/>
      <c r="WSR44" s="222"/>
      <c r="WSS44" s="222"/>
      <c r="WST44" s="222"/>
      <c r="WSU44" s="222"/>
      <c r="WSV44" s="222"/>
      <c r="WSW44" s="222"/>
      <c r="WSX44" s="222"/>
      <c r="WSY44" s="222"/>
      <c r="WSZ44" s="222"/>
      <c r="WTA44" s="222"/>
      <c r="WTB44" s="222"/>
      <c r="WTC44" s="222"/>
      <c r="WTD44" s="222"/>
      <c r="WTE44" s="222"/>
      <c r="WTF44" s="222"/>
      <c r="WTG44" s="222"/>
      <c r="WTH44" s="222"/>
      <c r="WTI44" s="222"/>
      <c r="WTJ44" s="222"/>
      <c r="WTK44" s="222"/>
      <c r="WTL44" s="222"/>
      <c r="WTM44" s="222"/>
      <c r="WTN44" s="222"/>
      <c r="WTO44" s="222"/>
      <c r="WTP44" s="222"/>
      <c r="WTQ44" s="222"/>
      <c r="WTR44" s="222"/>
      <c r="WTS44" s="222"/>
      <c r="WTT44" s="222"/>
      <c r="WTU44" s="222"/>
      <c r="WTV44" s="222"/>
      <c r="WTW44" s="222"/>
      <c r="WTX44" s="222"/>
      <c r="WTY44" s="222"/>
      <c r="WTZ44" s="222"/>
      <c r="WUA44" s="222"/>
      <c r="WUB44" s="222"/>
      <c r="WUC44" s="222"/>
      <c r="WUD44" s="222"/>
      <c r="WUE44" s="222"/>
      <c r="WUF44" s="222"/>
      <c r="WUG44" s="222"/>
      <c r="WUH44" s="222"/>
      <c r="WUI44" s="222"/>
      <c r="WUJ44" s="222"/>
      <c r="WUK44" s="222"/>
      <c r="WUL44" s="222"/>
      <c r="WUM44" s="222"/>
      <c r="WUN44" s="222"/>
      <c r="WUO44" s="222"/>
      <c r="WUP44" s="222"/>
      <c r="WUQ44" s="222"/>
      <c r="WUR44" s="222"/>
      <c r="WUS44" s="222"/>
      <c r="WUT44" s="222"/>
      <c r="WUU44" s="222"/>
      <c r="WUV44" s="222"/>
      <c r="WUW44" s="222"/>
      <c r="WUX44" s="222"/>
      <c r="WUY44" s="222"/>
      <c r="WUZ44" s="222"/>
      <c r="WVA44" s="222"/>
      <c r="WVB44" s="222"/>
      <c r="WVC44" s="222"/>
      <c r="WVD44" s="222"/>
      <c r="WVE44" s="222"/>
      <c r="WVF44" s="222"/>
      <c r="WVG44" s="222"/>
      <c r="WVH44" s="222"/>
      <c r="WVI44" s="222"/>
      <c r="WVJ44" s="222"/>
      <c r="WVK44" s="222"/>
      <c r="WVL44" s="222"/>
      <c r="WVM44" s="222"/>
      <c r="WVN44" s="222"/>
      <c r="WVO44" s="222"/>
      <c r="WVP44" s="222"/>
      <c r="WVQ44" s="222"/>
      <c r="WVR44" s="222"/>
      <c r="WVS44" s="222"/>
      <c r="WVT44" s="222"/>
      <c r="WVU44" s="222"/>
      <c r="WVV44" s="222"/>
      <c r="WVW44" s="222"/>
      <c r="WVX44" s="222"/>
      <c r="WVY44" s="222"/>
      <c r="WVZ44" s="222"/>
      <c r="WWA44" s="222"/>
      <c r="WWB44" s="222"/>
      <c r="WWC44" s="222"/>
      <c r="WWD44" s="222"/>
      <c r="WWE44" s="222"/>
      <c r="WWF44" s="222"/>
      <c r="WWG44" s="222"/>
      <c r="WWH44" s="222"/>
      <c r="WWI44" s="222"/>
      <c r="WWJ44" s="222"/>
      <c r="WWK44" s="222"/>
      <c r="WWL44" s="222"/>
      <c r="WWM44" s="222"/>
      <c r="WWN44" s="222"/>
      <c r="WWO44" s="222"/>
      <c r="WWP44" s="222"/>
      <c r="WWQ44" s="222"/>
      <c r="WWR44" s="222"/>
      <c r="WWS44" s="222"/>
      <c r="WWT44" s="222"/>
      <c r="WWU44" s="222"/>
      <c r="WWV44" s="222"/>
      <c r="WWW44" s="222"/>
      <c r="WWX44" s="222"/>
      <c r="WWY44" s="222"/>
      <c r="WWZ44" s="222"/>
      <c r="WXA44" s="222"/>
      <c r="WXB44" s="222"/>
      <c r="WXC44" s="222"/>
      <c r="WXD44" s="222"/>
      <c r="WXE44" s="222"/>
      <c r="WXF44" s="222"/>
      <c r="WXG44" s="222"/>
      <c r="WXH44" s="222"/>
      <c r="WXI44" s="222"/>
      <c r="WXJ44" s="222"/>
      <c r="WXK44" s="222"/>
      <c r="WXL44" s="222"/>
      <c r="WXM44" s="222"/>
      <c r="WXN44" s="222"/>
      <c r="WXO44" s="222"/>
      <c r="WXP44" s="222"/>
      <c r="WXQ44" s="222"/>
      <c r="WXR44" s="222"/>
      <c r="WXS44" s="222"/>
      <c r="WXT44" s="222"/>
      <c r="WXU44" s="222"/>
      <c r="WXV44" s="222"/>
      <c r="WXW44" s="222"/>
      <c r="WXX44" s="222"/>
      <c r="WXY44" s="222"/>
      <c r="WXZ44" s="222"/>
      <c r="WYA44" s="222"/>
      <c r="WYB44" s="222"/>
      <c r="WYC44" s="222"/>
      <c r="WYD44" s="222"/>
      <c r="WYE44" s="222"/>
      <c r="WYF44" s="222"/>
      <c r="WYG44" s="222"/>
      <c r="WYH44" s="222"/>
      <c r="WYI44" s="222"/>
      <c r="WYJ44" s="222"/>
      <c r="WYK44" s="222"/>
      <c r="WYL44" s="222"/>
      <c r="WYM44" s="222"/>
      <c r="WYN44" s="222"/>
      <c r="WYO44" s="222"/>
      <c r="WYP44" s="222"/>
      <c r="WYQ44" s="222"/>
      <c r="WYR44" s="222"/>
      <c r="WYS44" s="222"/>
      <c r="WYT44" s="222"/>
      <c r="WYU44" s="222"/>
      <c r="WYV44" s="222"/>
      <c r="WYW44" s="222"/>
      <c r="WYX44" s="222"/>
      <c r="WYY44" s="222"/>
      <c r="WYZ44" s="222"/>
      <c r="WZA44" s="222"/>
      <c r="WZB44" s="222"/>
      <c r="WZC44" s="222"/>
      <c r="WZD44" s="222"/>
      <c r="WZE44" s="222"/>
      <c r="WZF44" s="222"/>
      <c r="WZG44" s="222"/>
      <c r="WZH44" s="222"/>
      <c r="WZI44" s="222"/>
      <c r="WZJ44" s="222"/>
      <c r="WZK44" s="222"/>
      <c r="WZL44" s="222"/>
      <c r="WZM44" s="222"/>
      <c r="WZN44" s="222"/>
      <c r="WZO44" s="222"/>
      <c r="WZP44" s="222"/>
      <c r="WZQ44" s="222"/>
      <c r="WZR44" s="222"/>
      <c r="WZS44" s="222"/>
      <c r="WZT44" s="222"/>
      <c r="WZU44" s="222"/>
      <c r="WZV44" s="222"/>
      <c r="WZW44" s="222"/>
      <c r="WZX44" s="222"/>
      <c r="WZY44" s="222"/>
      <c r="WZZ44" s="222"/>
      <c r="XAA44" s="222"/>
      <c r="XAB44" s="222"/>
      <c r="XAC44" s="222"/>
      <c r="XAD44" s="222"/>
      <c r="XAE44" s="222"/>
      <c r="XAF44" s="222"/>
      <c r="XAG44" s="222"/>
      <c r="XAH44" s="222"/>
      <c r="XAI44" s="222"/>
      <c r="XAJ44" s="222"/>
      <c r="XAK44" s="222"/>
      <c r="XAL44" s="222"/>
      <c r="XAM44" s="222"/>
      <c r="XAN44" s="222"/>
      <c r="XAO44" s="222"/>
      <c r="XAP44" s="222"/>
      <c r="XAQ44" s="222"/>
      <c r="XAR44" s="222"/>
      <c r="XAS44" s="222"/>
      <c r="XAT44" s="222"/>
      <c r="XAU44" s="222"/>
      <c r="XAV44" s="222"/>
      <c r="XAW44" s="222"/>
      <c r="XAX44" s="222"/>
      <c r="XAY44" s="222"/>
      <c r="XAZ44" s="222"/>
      <c r="XBA44" s="222"/>
      <c r="XBB44" s="222"/>
      <c r="XBC44" s="222"/>
      <c r="XBD44" s="222"/>
      <c r="XBE44" s="222"/>
      <c r="XBF44" s="222"/>
      <c r="XBG44" s="222"/>
      <c r="XBH44" s="222"/>
      <c r="XBI44" s="222"/>
      <c r="XBJ44" s="222"/>
      <c r="XBK44" s="222"/>
      <c r="XBL44" s="222"/>
      <c r="XBM44" s="222"/>
      <c r="XBN44" s="222"/>
      <c r="XBO44" s="222"/>
      <c r="XBP44" s="222"/>
      <c r="XBQ44" s="222"/>
      <c r="XBR44" s="222"/>
      <c r="XBS44" s="222"/>
      <c r="XBT44" s="222"/>
      <c r="XBU44" s="222"/>
      <c r="XBV44" s="222"/>
      <c r="XBW44" s="222"/>
      <c r="XBX44" s="222"/>
      <c r="XBY44" s="222"/>
      <c r="XBZ44" s="222"/>
      <c r="XCA44" s="222"/>
      <c r="XCB44" s="222"/>
      <c r="XCC44" s="222"/>
      <c r="XCD44" s="222"/>
      <c r="XCE44" s="222"/>
      <c r="XCF44" s="222"/>
      <c r="XCG44" s="222"/>
      <c r="XCH44" s="222"/>
      <c r="XCI44" s="222"/>
      <c r="XCJ44" s="222"/>
      <c r="XCK44" s="222"/>
      <c r="XCL44" s="222"/>
      <c r="XCM44" s="222"/>
      <c r="XCN44" s="222"/>
      <c r="XCO44" s="222"/>
      <c r="XCP44" s="222"/>
      <c r="XCQ44" s="222"/>
      <c r="XCR44" s="222"/>
      <c r="XCS44" s="222"/>
      <c r="XCT44" s="222"/>
      <c r="XCU44" s="222"/>
      <c r="XCV44" s="222"/>
      <c r="XCW44" s="222"/>
      <c r="XCX44" s="222"/>
      <c r="XCY44" s="222"/>
      <c r="XCZ44" s="222"/>
      <c r="XDA44" s="222"/>
      <c r="XDB44" s="222"/>
      <c r="XDC44" s="222"/>
      <c r="XDD44" s="222"/>
      <c r="XDE44" s="222"/>
      <c r="XDF44" s="222"/>
      <c r="XDG44" s="222"/>
      <c r="XDH44" s="222"/>
      <c r="XDI44" s="222"/>
      <c r="XDJ44" s="222"/>
      <c r="XDK44" s="222"/>
      <c r="XDL44" s="222"/>
      <c r="XDM44" s="222"/>
      <c r="XDN44" s="222"/>
      <c r="XDO44" s="222"/>
      <c r="XDP44" s="222"/>
      <c r="XDQ44" s="222"/>
      <c r="XDR44" s="222"/>
      <c r="XDS44" s="222"/>
      <c r="XDT44" s="222"/>
      <c r="XDU44" s="222"/>
      <c r="XDV44" s="222"/>
      <c r="XDW44" s="222"/>
      <c r="XDX44" s="222"/>
      <c r="XDY44" s="222"/>
      <c r="XDZ44" s="222"/>
      <c r="XEA44" s="222"/>
      <c r="XEB44" s="222"/>
      <c r="XEC44" s="222"/>
      <c r="XED44" s="222"/>
      <c r="XEE44" s="222"/>
      <c r="XEF44" s="222"/>
      <c r="XEG44" s="222"/>
      <c r="XEH44" s="222"/>
      <c r="XEI44" s="222"/>
      <c r="XEJ44" s="222"/>
      <c r="XEK44" s="222"/>
      <c r="XEL44" s="222"/>
      <c r="XEM44" s="222"/>
      <c r="XEN44" s="222"/>
      <c r="XEO44" s="222"/>
      <c r="XEP44" s="222"/>
      <c r="XEQ44" s="222"/>
      <c r="XER44" s="222"/>
      <c r="XES44" s="222"/>
      <c r="XET44" s="222"/>
      <c r="XEU44" s="222"/>
      <c r="XEV44" s="222"/>
      <c r="XEW44" s="222"/>
      <c r="XEX44" s="222"/>
      <c r="XEY44" s="222"/>
      <c r="XEZ44" s="222"/>
      <c r="XFA44" s="222"/>
    </row>
    <row r="45" spans="2:16381" x14ac:dyDescent="0.2">
      <c r="J45" s="96"/>
      <c r="K45" s="269"/>
    </row>
    <row r="46" spans="2:16381" ht="17.25" customHeight="1" x14ac:dyDescent="0.25">
      <c r="G46" s="270"/>
      <c r="H46" s="271"/>
    </row>
    <row r="47" spans="2:16381" ht="15.75" x14ac:dyDescent="0.25">
      <c r="G47" s="270"/>
      <c r="H47" s="271"/>
    </row>
    <row r="48" spans="2:16381" ht="15.75" x14ac:dyDescent="0.25">
      <c r="G48" s="270"/>
      <c r="H48" s="271"/>
    </row>
    <row r="50" spans="2:4" x14ac:dyDescent="0.2">
      <c r="B50" s="272"/>
      <c r="D50" s="273"/>
    </row>
    <row r="51" spans="2:4" x14ac:dyDescent="0.2">
      <c r="B51" s="272"/>
      <c r="C51" s="272"/>
    </row>
    <row r="52" spans="2:4" x14ac:dyDescent="0.2">
      <c r="B52" s="272"/>
      <c r="C52" s="272"/>
      <c r="D52" s="274"/>
    </row>
    <row r="53" spans="2:4" x14ac:dyDescent="0.2">
      <c r="B53" s="272"/>
      <c r="C53" s="272"/>
    </row>
    <row r="54" spans="2:4" ht="15" x14ac:dyDescent="0.2">
      <c r="B54" s="177"/>
      <c r="C54" s="98" t="s">
        <v>3</v>
      </c>
      <c r="D54" s="129" t="str">
        <f>H2</f>
        <v>XXXXXX</v>
      </c>
    </row>
    <row r="55" spans="2:4" ht="15" x14ac:dyDescent="0.2">
      <c r="B55" s="165"/>
      <c r="C55" s="165"/>
      <c r="D55" s="102" t="str">
        <f>H1</f>
        <v>F015</v>
      </c>
    </row>
    <row r="56" spans="2:4" ht="15" x14ac:dyDescent="0.2">
      <c r="B56" s="165"/>
      <c r="C56" s="165"/>
      <c r="D56" s="103" t="str">
        <f>H3</f>
        <v>jj.mm.aaaa</v>
      </c>
    </row>
    <row r="57" spans="2:4" ht="15" x14ac:dyDescent="0.2">
      <c r="B57" s="165"/>
      <c r="C57" s="165"/>
      <c r="D57" s="102" t="s">
        <v>264</v>
      </c>
    </row>
    <row r="58" spans="2:4" ht="15" x14ac:dyDescent="0.2">
      <c r="B58" s="165"/>
      <c r="C58" s="165"/>
      <c r="D58" s="102" t="str">
        <f>H5</f>
        <v>Col. 50</v>
      </c>
    </row>
    <row r="59" spans="2:4" ht="15" x14ac:dyDescent="0.2">
      <c r="B59" s="175"/>
      <c r="C59" s="175"/>
      <c r="D59" s="120">
        <f>COUNTIF(K16:K42,"ERROR")</f>
        <v>0</v>
      </c>
    </row>
  </sheetData>
  <sheetProtection sheet="1" objects="1" scenarios="1"/>
  <dataValidations count="1">
    <dataValidation type="whole" allowBlank="1" showInputMessage="1" showErrorMessage="1" sqref="WVT983037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3 JH65533 TD65533 ACZ65533 AMV65533 AWR65533 BGN65533 BQJ65533 CAF65533 CKB65533 CTX65533 DDT65533 DNP65533 DXL65533 EHH65533 ERD65533 FAZ65533 FKV65533 FUR65533 GEN65533 GOJ65533 GYF65533 HIB65533 HRX65533 IBT65533 ILP65533 IVL65533 JFH65533 JPD65533 JYZ65533 KIV65533 KSR65533 LCN65533 LMJ65533 LWF65533 MGB65533 MPX65533 MZT65533 NJP65533 NTL65533 ODH65533 OND65533 OWZ65533 PGV65533 PQR65533 QAN65533 QKJ65533 QUF65533 REB65533 RNX65533 RXT65533 SHP65533 SRL65533 TBH65533 TLD65533 TUZ65533 UEV65533 UOR65533 UYN65533 VIJ65533 VSF65533 WCB65533 WLX65533 WVT65533 L131069 JH131069 TD131069 ACZ131069 AMV131069 AWR131069 BGN131069 BQJ131069 CAF131069 CKB131069 CTX131069 DDT131069 DNP131069 DXL131069 EHH131069 ERD131069 FAZ131069 FKV131069 FUR131069 GEN131069 GOJ131069 GYF131069 HIB131069 HRX131069 IBT131069 ILP131069 IVL131069 JFH131069 JPD131069 JYZ131069 KIV131069 KSR131069 LCN131069 LMJ131069 LWF131069 MGB131069 MPX131069 MZT131069 NJP131069 NTL131069 ODH131069 OND131069 OWZ131069 PGV131069 PQR131069 QAN131069 QKJ131069 QUF131069 REB131069 RNX131069 RXT131069 SHP131069 SRL131069 TBH131069 TLD131069 TUZ131069 UEV131069 UOR131069 UYN131069 VIJ131069 VSF131069 WCB131069 WLX131069 WVT131069 L196605 JH196605 TD196605 ACZ196605 AMV196605 AWR196605 BGN196605 BQJ196605 CAF196605 CKB196605 CTX196605 DDT196605 DNP196605 DXL196605 EHH196605 ERD196605 FAZ196605 FKV196605 FUR196605 GEN196605 GOJ196605 GYF196605 HIB196605 HRX196605 IBT196605 ILP196605 IVL196605 JFH196605 JPD196605 JYZ196605 KIV196605 KSR196605 LCN196605 LMJ196605 LWF196605 MGB196605 MPX196605 MZT196605 NJP196605 NTL196605 ODH196605 OND196605 OWZ196605 PGV196605 PQR196605 QAN196605 QKJ196605 QUF196605 REB196605 RNX196605 RXT196605 SHP196605 SRL196605 TBH196605 TLD196605 TUZ196605 UEV196605 UOR196605 UYN196605 VIJ196605 VSF196605 WCB196605 WLX196605 WVT196605 L262141 JH262141 TD262141 ACZ262141 AMV262141 AWR262141 BGN262141 BQJ262141 CAF262141 CKB262141 CTX262141 DDT262141 DNP262141 DXL262141 EHH262141 ERD262141 FAZ262141 FKV262141 FUR262141 GEN262141 GOJ262141 GYF262141 HIB262141 HRX262141 IBT262141 ILP262141 IVL262141 JFH262141 JPD262141 JYZ262141 KIV262141 KSR262141 LCN262141 LMJ262141 LWF262141 MGB262141 MPX262141 MZT262141 NJP262141 NTL262141 ODH262141 OND262141 OWZ262141 PGV262141 PQR262141 QAN262141 QKJ262141 QUF262141 REB262141 RNX262141 RXT262141 SHP262141 SRL262141 TBH262141 TLD262141 TUZ262141 UEV262141 UOR262141 UYN262141 VIJ262141 VSF262141 WCB262141 WLX262141 WVT262141 L327677 JH327677 TD327677 ACZ327677 AMV327677 AWR327677 BGN327677 BQJ327677 CAF327677 CKB327677 CTX327677 DDT327677 DNP327677 DXL327677 EHH327677 ERD327677 FAZ327677 FKV327677 FUR327677 GEN327677 GOJ327677 GYF327677 HIB327677 HRX327677 IBT327677 ILP327677 IVL327677 JFH327677 JPD327677 JYZ327677 KIV327677 KSR327677 LCN327677 LMJ327677 LWF327677 MGB327677 MPX327677 MZT327677 NJP327677 NTL327677 ODH327677 OND327677 OWZ327677 PGV327677 PQR327677 QAN327677 QKJ327677 QUF327677 REB327677 RNX327677 RXT327677 SHP327677 SRL327677 TBH327677 TLD327677 TUZ327677 UEV327677 UOR327677 UYN327677 VIJ327677 VSF327677 WCB327677 WLX327677 WVT327677 L393213 JH393213 TD393213 ACZ393213 AMV393213 AWR393213 BGN393213 BQJ393213 CAF393213 CKB393213 CTX393213 DDT393213 DNP393213 DXL393213 EHH393213 ERD393213 FAZ393213 FKV393213 FUR393213 GEN393213 GOJ393213 GYF393213 HIB393213 HRX393213 IBT393213 ILP393213 IVL393213 JFH393213 JPD393213 JYZ393213 KIV393213 KSR393213 LCN393213 LMJ393213 LWF393213 MGB393213 MPX393213 MZT393213 NJP393213 NTL393213 ODH393213 OND393213 OWZ393213 PGV393213 PQR393213 QAN393213 QKJ393213 QUF393213 REB393213 RNX393213 RXT393213 SHP393213 SRL393213 TBH393213 TLD393213 TUZ393213 UEV393213 UOR393213 UYN393213 VIJ393213 VSF393213 WCB393213 WLX393213 WVT393213 L458749 JH458749 TD458749 ACZ458749 AMV458749 AWR458749 BGN458749 BQJ458749 CAF458749 CKB458749 CTX458749 DDT458749 DNP458749 DXL458749 EHH458749 ERD458749 FAZ458749 FKV458749 FUR458749 GEN458749 GOJ458749 GYF458749 HIB458749 HRX458749 IBT458749 ILP458749 IVL458749 JFH458749 JPD458749 JYZ458749 KIV458749 KSR458749 LCN458749 LMJ458749 LWF458749 MGB458749 MPX458749 MZT458749 NJP458749 NTL458749 ODH458749 OND458749 OWZ458749 PGV458749 PQR458749 QAN458749 QKJ458749 QUF458749 REB458749 RNX458749 RXT458749 SHP458749 SRL458749 TBH458749 TLD458749 TUZ458749 UEV458749 UOR458749 UYN458749 VIJ458749 VSF458749 WCB458749 WLX458749 WVT458749 L524285 JH524285 TD524285 ACZ524285 AMV524285 AWR524285 BGN524285 BQJ524285 CAF524285 CKB524285 CTX524285 DDT524285 DNP524285 DXL524285 EHH524285 ERD524285 FAZ524285 FKV524285 FUR524285 GEN524285 GOJ524285 GYF524285 HIB524285 HRX524285 IBT524285 ILP524285 IVL524285 JFH524285 JPD524285 JYZ524285 KIV524285 KSR524285 LCN524285 LMJ524285 LWF524285 MGB524285 MPX524285 MZT524285 NJP524285 NTL524285 ODH524285 OND524285 OWZ524285 PGV524285 PQR524285 QAN524285 QKJ524285 QUF524285 REB524285 RNX524285 RXT524285 SHP524285 SRL524285 TBH524285 TLD524285 TUZ524285 UEV524285 UOR524285 UYN524285 VIJ524285 VSF524285 WCB524285 WLX524285 WVT524285 L589821 JH589821 TD589821 ACZ589821 AMV589821 AWR589821 BGN589821 BQJ589821 CAF589821 CKB589821 CTX589821 DDT589821 DNP589821 DXL589821 EHH589821 ERD589821 FAZ589821 FKV589821 FUR589821 GEN589821 GOJ589821 GYF589821 HIB589821 HRX589821 IBT589821 ILP589821 IVL589821 JFH589821 JPD589821 JYZ589821 KIV589821 KSR589821 LCN589821 LMJ589821 LWF589821 MGB589821 MPX589821 MZT589821 NJP589821 NTL589821 ODH589821 OND589821 OWZ589821 PGV589821 PQR589821 QAN589821 QKJ589821 QUF589821 REB589821 RNX589821 RXT589821 SHP589821 SRL589821 TBH589821 TLD589821 TUZ589821 UEV589821 UOR589821 UYN589821 VIJ589821 VSF589821 WCB589821 WLX589821 WVT589821 L655357 JH655357 TD655357 ACZ655357 AMV655357 AWR655357 BGN655357 BQJ655357 CAF655357 CKB655357 CTX655357 DDT655357 DNP655357 DXL655357 EHH655357 ERD655357 FAZ655357 FKV655357 FUR655357 GEN655357 GOJ655357 GYF655357 HIB655357 HRX655357 IBT655357 ILP655357 IVL655357 JFH655357 JPD655357 JYZ655357 KIV655357 KSR655357 LCN655357 LMJ655357 LWF655357 MGB655357 MPX655357 MZT655357 NJP655357 NTL655357 ODH655357 OND655357 OWZ655357 PGV655357 PQR655357 QAN655357 QKJ655357 QUF655357 REB655357 RNX655357 RXT655357 SHP655357 SRL655357 TBH655357 TLD655357 TUZ655357 UEV655357 UOR655357 UYN655357 VIJ655357 VSF655357 WCB655357 WLX655357 WVT655357 L720893 JH720893 TD720893 ACZ720893 AMV720893 AWR720893 BGN720893 BQJ720893 CAF720893 CKB720893 CTX720893 DDT720893 DNP720893 DXL720893 EHH720893 ERD720893 FAZ720893 FKV720893 FUR720893 GEN720893 GOJ720893 GYF720893 HIB720893 HRX720893 IBT720893 ILP720893 IVL720893 JFH720893 JPD720893 JYZ720893 KIV720893 KSR720893 LCN720893 LMJ720893 LWF720893 MGB720893 MPX720893 MZT720893 NJP720893 NTL720893 ODH720893 OND720893 OWZ720893 PGV720893 PQR720893 QAN720893 QKJ720893 QUF720893 REB720893 RNX720893 RXT720893 SHP720893 SRL720893 TBH720893 TLD720893 TUZ720893 UEV720893 UOR720893 UYN720893 VIJ720893 VSF720893 WCB720893 WLX720893 WVT720893 L786429 JH786429 TD786429 ACZ786429 AMV786429 AWR786429 BGN786429 BQJ786429 CAF786429 CKB786429 CTX786429 DDT786429 DNP786429 DXL786429 EHH786429 ERD786429 FAZ786429 FKV786429 FUR786429 GEN786429 GOJ786429 GYF786429 HIB786429 HRX786429 IBT786429 ILP786429 IVL786429 JFH786429 JPD786429 JYZ786429 KIV786429 KSR786429 LCN786429 LMJ786429 LWF786429 MGB786429 MPX786429 MZT786429 NJP786429 NTL786429 ODH786429 OND786429 OWZ786429 PGV786429 PQR786429 QAN786429 QKJ786429 QUF786429 REB786429 RNX786429 RXT786429 SHP786429 SRL786429 TBH786429 TLD786429 TUZ786429 UEV786429 UOR786429 UYN786429 VIJ786429 VSF786429 WCB786429 WLX786429 WVT786429 L851965 JH851965 TD851965 ACZ851965 AMV851965 AWR851965 BGN851965 BQJ851965 CAF851965 CKB851965 CTX851965 DDT851965 DNP851965 DXL851965 EHH851965 ERD851965 FAZ851965 FKV851965 FUR851965 GEN851965 GOJ851965 GYF851965 HIB851965 HRX851965 IBT851965 ILP851965 IVL851965 JFH851965 JPD851965 JYZ851965 KIV851965 KSR851965 LCN851965 LMJ851965 LWF851965 MGB851965 MPX851965 MZT851965 NJP851965 NTL851965 ODH851965 OND851965 OWZ851965 PGV851965 PQR851965 QAN851965 QKJ851965 QUF851965 REB851965 RNX851965 RXT851965 SHP851965 SRL851965 TBH851965 TLD851965 TUZ851965 UEV851965 UOR851965 UYN851965 VIJ851965 VSF851965 WCB851965 WLX851965 WVT851965 L917501 JH917501 TD917501 ACZ917501 AMV917501 AWR917501 BGN917501 BQJ917501 CAF917501 CKB917501 CTX917501 DDT917501 DNP917501 DXL917501 EHH917501 ERD917501 FAZ917501 FKV917501 FUR917501 GEN917501 GOJ917501 GYF917501 HIB917501 HRX917501 IBT917501 ILP917501 IVL917501 JFH917501 JPD917501 JYZ917501 KIV917501 KSR917501 LCN917501 LMJ917501 LWF917501 MGB917501 MPX917501 MZT917501 NJP917501 NTL917501 ODH917501 OND917501 OWZ917501 PGV917501 PQR917501 QAN917501 QKJ917501 QUF917501 REB917501 RNX917501 RXT917501 SHP917501 SRL917501 TBH917501 TLD917501 TUZ917501 UEV917501 UOR917501 UYN917501 VIJ917501 VSF917501 WCB917501 WLX917501 WVT917501 L983037 JH983037 TD983037 ACZ983037 AMV983037 AWR983037 BGN983037 BQJ983037 CAF983037 CKB983037 CTX983037 DDT983037 DNP983037 DXL983037 EHH983037 ERD983037 FAZ983037 FKV983037 FUR983037 GEN983037 GOJ983037 GYF983037 HIB983037 HRX983037 IBT983037 ILP983037 IVL983037 JFH983037 JPD983037 JYZ983037 KIV983037 KSR983037 LCN983037 LMJ983037 LWF983037 MGB983037 MPX983037 MZT983037 NJP983037 NTL983037 ODH983037 OND983037 OWZ983037 PGV983037 PQR983037 QAN983037 QKJ983037 QUF983037 REB983037 RNX983037 RXT983037 SHP983037 SRL983037 TBH983037 TLD983037 TUZ983037 UEV983037 UOR983037 UYN983037 VIJ983037 VSF983037 WCB983037 WLX983037">
      <formula1>100000</formula1>
      <formula2>500000</formula2>
    </dataValidation>
  </dataValidations>
  <pageMargins left="0.70866141732283472" right="0.70866141732283472" top="0.78740157480314965" bottom="0.78740157480314965" header="0.31496062992125984" footer="0.31496062992125984"/>
  <pageSetup paperSize="9" scale="58" orientation="portrait" horizontalDpi="1200" verticalDpi="1200" r:id="rId1"/>
  <headerFooter>
    <oddFooter>&amp;L&amp;"Arial,Fett"BNS confidentiel&amp;Rpage &amp;P</oddFooter>
  </headerFooter>
  <colBreaks count="1" manualBreakCount="1">
    <brk id="9" max="50" man="1"/>
  </colBreaks>
  <drawing r:id="rId2"/>
  <extLst>
    <ext xmlns:x14="http://schemas.microsoft.com/office/spreadsheetml/2009/9/main" uri="{CCE6A557-97BC-4b89-ADB6-D9C93CAAB3DF}">
      <x14:dataValidations xmlns:xm="http://schemas.microsoft.com/office/excel/2006/main" count="1">
        <x14:dataValidation type="decimal" operator="notEqual" allowBlank="1" showInputMessage="1" showErrorMessage="1" errorTitle="Falsche Eingabe" error="Bitte keine Nullen eingeben">
          <x14:formula1>
            <xm:f>0</xm:f>
          </x14:formula1>
          <xm:sqref>H65548:J65552 JC65548:JF65552 SY65548:TB65552 ACU65548:ACX65552 AMQ65548:AMT65552 AWM65548:AWP65552 BGI65548:BGL65552 BQE65548:BQH65552 CAA65548:CAD65552 CJW65548:CJZ65552 CTS65548:CTV65552 DDO65548:DDR65552 DNK65548:DNN65552 DXG65548:DXJ65552 EHC65548:EHF65552 EQY65548:ERB65552 FAU65548:FAX65552 FKQ65548:FKT65552 FUM65548:FUP65552 GEI65548:GEL65552 GOE65548:GOH65552 GYA65548:GYD65552 HHW65548:HHZ65552 HRS65548:HRV65552 IBO65548:IBR65552 ILK65548:ILN65552 IVG65548:IVJ65552 JFC65548:JFF65552 JOY65548:JPB65552 JYU65548:JYX65552 KIQ65548:KIT65552 KSM65548:KSP65552 LCI65548:LCL65552 LME65548:LMH65552 LWA65548:LWD65552 MFW65548:MFZ65552 MPS65548:MPV65552 MZO65548:MZR65552 NJK65548:NJN65552 NTG65548:NTJ65552 ODC65548:ODF65552 OMY65548:ONB65552 OWU65548:OWX65552 PGQ65548:PGT65552 PQM65548:PQP65552 QAI65548:QAL65552 QKE65548:QKH65552 QUA65548:QUD65552 RDW65548:RDZ65552 RNS65548:RNV65552 RXO65548:RXR65552 SHK65548:SHN65552 SRG65548:SRJ65552 TBC65548:TBF65552 TKY65548:TLB65552 TUU65548:TUX65552 UEQ65548:UET65552 UOM65548:UOP65552 UYI65548:UYL65552 VIE65548:VIH65552 VSA65548:VSD65552 WBW65548:WBZ65552 WLS65548:WLV65552 WVO65548:WVR65552 H131084:J131088 JC131084:JF131088 SY131084:TB131088 ACU131084:ACX131088 AMQ131084:AMT131088 AWM131084:AWP131088 BGI131084:BGL131088 BQE131084:BQH131088 CAA131084:CAD131088 CJW131084:CJZ131088 CTS131084:CTV131088 DDO131084:DDR131088 DNK131084:DNN131088 DXG131084:DXJ131088 EHC131084:EHF131088 EQY131084:ERB131088 FAU131084:FAX131088 FKQ131084:FKT131088 FUM131084:FUP131088 GEI131084:GEL131088 GOE131084:GOH131088 GYA131084:GYD131088 HHW131084:HHZ131088 HRS131084:HRV131088 IBO131084:IBR131088 ILK131084:ILN131088 IVG131084:IVJ131088 JFC131084:JFF131088 JOY131084:JPB131088 JYU131084:JYX131088 KIQ131084:KIT131088 KSM131084:KSP131088 LCI131084:LCL131088 LME131084:LMH131088 LWA131084:LWD131088 MFW131084:MFZ131088 MPS131084:MPV131088 MZO131084:MZR131088 NJK131084:NJN131088 NTG131084:NTJ131088 ODC131084:ODF131088 OMY131084:ONB131088 OWU131084:OWX131088 PGQ131084:PGT131088 PQM131084:PQP131088 QAI131084:QAL131088 QKE131084:QKH131088 QUA131084:QUD131088 RDW131084:RDZ131088 RNS131084:RNV131088 RXO131084:RXR131088 SHK131084:SHN131088 SRG131084:SRJ131088 TBC131084:TBF131088 TKY131084:TLB131088 TUU131084:TUX131088 UEQ131084:UET131088 UOM131084:UOP131088 UYI131084:UYL131088 VIE131084:VIH131088 VSA131084:VSD131088 WBW131084:WBZ131088 WLS131084:WLV131088 WVO131084:WVR131088 H196620:J196624 JC196620:JF196624 SY196620:TB196624 ACU196620:ACX196624 AMQ196620:AMT196624 AWM196620:AWP196624 BGI196620:BGL196624 BQE196620:BQH196624 CAA196620:CAD196624 CJW196620:CJZ196624 CTS196620:CTV196624 DDO196620:DDR196624 DNK196620:DNN196624 DXG196620:DXJ196624 EHC196620:EHF196624 EQY196620:ERB196624 FAU196620:FAX196624 FKQ196620:FKT196624 FUM196620:FUP196624 GEI196620:GEL196624 GOE196620:GOH196624 GYA196620:GYD196624 HHW196620:HHZ196624 HRS196620:HRV196624 IBO196620:IBR196624 ILK196620:ILN196624 IVG196620:IVJ196624 JFC196620:JFF196624 JOY196620:JPB196624 JYU196620:JYX196624 KIQ196620:KIT196624 KSM196620:KSP196624 LCI196620:LCL196624 LME196620:LMH196624 LWA196620:LWD196624 MFW196620:MFZ196624 MPS196620:MPV196624 MZO196620:MZR196624 NJK196620:NJN196624 NTG196620:NTJ196624 ODC196620:ODF196624 OMY196620:ONB196624 OWU196620:OWX196624 PGQ196620:PGT196624 PQM196620:PQP196624 QAI196620:QAL196624 QKE196620:QKH196624 QUA196620:QUD196624 RDW196620:RDZ196624 RNS196620:RNV196624 RXO196620:RXR196624 SHK196620:SHN196624 SRG196620:SRJ196624 TBC196620:TBF196624 TKY196620:TLB196624 TUU196620:TUX196624 UEQ196620:UET196624 UOM196620:UOP196624 UYI196620:UYL196624 VIE196620:VIH196624 VSA196620:VSD196624 WBW196620:WBZ196624 WLS196620:WLV196624 WVO196620:WVR196624 H262156:J262160 JC262156:JF262160 SY262156:TB262160 ACU262156:ACX262160 AMQ262156:AMT262160 AWM262156:AWP262160 BGI262156:BGL262160 BQE262156:BQH262160 CAA262156:CAD262160 CJW262156:CJZ262160 CTS262156:CTV262160 DDO262156:DDR262160 DNK262156:DNN262160 DXG262156:DXJ262160 EHC262156:EHF262160 EQY262156:ERB262160 FAU262156:FAX262160 FKQ262156:FKT262160 FUM262156:FUP262160 GEI262156:GEL262160 GOE262156:GOH262160 GYA262156:GYD262160 HHW262156:HHZ262160 HRS262156:HRV262160 IBO262156:IBR262160 ILK262156:ILN262160 IVG262156:IVJ262160 JFC262156:JFF262160 JOY262156:JPB262160 JYU262156:JYX262160 KIQ262156:KIT262160 KSM262156:KSP262160 LCI262156:LCL262160 LME262156:LMH262160 LWA262156:LWD262160 MFW262156:MFZ262160 MPS262156:MPV262160 MZO262156:MZR262160 NJK262156:NJN262160 NTG262156:NTJ262160 ODC262156:ODF262160 OMY262156:ONB262160 OWU262156:OWX262160 PGQ262156:PGT262160 PQM262156:PQP262160 QAI262156:QAL262160 QKE262156:QKH262160 QUA262156:QUD262160 RDW262156:RDZ262160 RNS262156:RNV262160 RXO262156:RXR262160 SHK262156:SHN262160 SRG262156:SRJ262160 TBC262156:TBF262160 TKY262156:TLB262160 TUU262156:TUX262160 UEQ262156:UET262160 UOM262156:UOP262160 UYI262156:UYL262160 VIE262156:VIH262160 VSA262156:VSD262160 WBW262156:WBZ262160 WLS262156:WLV262160 WVO262156:WVR262160 H327692:J327696 JC327692:JF327696 SY327692:TB327696 ACU327692:ACX327696 AMQ327692:AMT327696 AWM327692:AWP327696 BGI327692:BGL327696 BQE327692:BQH327696 CAA327692:CAD327696 CJW327692:CJZ327696 CTS327692:CTV327696 DDO327692:DDR327696 DNK327692:DNN327696 DXG327692:DXJ327696 EHC327692:EHF327696 EQY327692:ERB327696 FAU327692:FAX327696 FKQ327692:FKT327696 FUM327692:FUP327696 GEI327692:GEL327696 GOE327692:GOH327696 GYA327692:GYD327696 HHW327692:HHZ327696 HRS327692:HRV327696 IBO327692:IBR327696 ILK327692:ILN327696 IVG327692:IVJ327696 JFC327692:JFF327696 JOY327692:JPB327696 JYU327692:JYX327696 KIQ327692:KIT327696 KSM327692:KSP327696 LCI327692:LCL327696 LME327692:LMH327696 LWA327692:LWD327696 MFW327692:MFZ327696 MPS327692:MPV327696 MZO327692:MZR327696 NJK327692:NJN327696 NTG327692:NTJ327696 ODC327692:ODF327696 OMY327692:ONB327696 OWU327692:OWX327696 PGQ327692:PGT327696 PQM327692:PQP327696 QAI327692:QAL327696 QKE327692:QKH327696 QUA327692:QUD327696 RDW327692:RDZ327696 RNS327692:RNV327696 RXO327692:RXR327696 SHK327692:SHN327696 SRG327692:SRJ327696 TBC327692:TBF327696 TKY327692:TLB327696 TUU327692:TUX327696 UEQ327692:UET327696 UOM327692:UOP327696 UYI327692:UYL327696 VIE327692:VIH327696 VSA327692:VSD327696 WBW327692:WBZ327696 WLS327692:WLV327696 WVO327692:WVR327696 H393228:J393232 JC393228:JF393232 SY393228:TB393232 ACU393228:ACX393232 AMQ393228:AMT393232 AWM393228:AWP393232 BGI393228:BGL393232 BQE393228:BQH393232 CAA393228:CAD393232 CJW393228:CJZ393232 CTS393228:CTV393232 DDO393228:DDR393232 DNK393228:DNN393232 DXG393228:DXJ393232 EHC393228:EHF393232 EQY393228:ERB393232 FAU393228:FAX393232 FKQ393228:FKT393232 FUM393228:FUP393232 GEI393228:GEL393232 GOE393228:GOH393232 GYA393228:GYD393232 HHW393228:HHZ393232 HRS393228:HRV393232 IBO393228:IBR393232 ILK393228:ILN393232 IVG393228:IVJ393232 JFC393228:JFF393232 JOY393228:JPB393232 JYU393228:JYX393232 KIQ393228:KIT393232 KSM393228:KSP393232 LCI393228:LCL393232 LME393228:LMH393232 LWA393228:LWD393232 MFW393228:MFZ393232 MPS393228:MPV393232 MZO393228:MZR393232 NJK393228:NJN393232 NTG393228:NTJ393232 ODC393228:ODF393232 OMY393228:ONB393232 OWU393228:OWX393232 PGQ393228:PGT393232 PQM393228:PQP393232 QAI393228:QAL393232 QKE393228:QKH393232 QUA393228:QUD393232 RDW393228:RDZ393232 RNS393228:RNV393232 RXO393228:RXR393232 SHK393228:SHN393232 SRG393228:SRJ393232 TBC393228:TBF393232 TKY393228:TLB393232 TUU393228:TUX393232 UEQ393228:UET393232 UOM393228:UOP393232 UYI393228:UYL393232 VIE393228:VIH393232 VSA393228:VSD393232 WBW393228:WBZ393232 WLS393228:WLV393232 WVO393228:WVR393232 H458764:J458768 JC458764:JF458768 SY458764:TB458768 ACU458764:ACX458768 AMQ458764:AMT458768 AWM458764:AWP458768 BGI458764:BGL458768 BQE458764:BQH458768 CAA458764:CAD458768 CJW458764:CJZ458768 CTS458764:CTV458768 DDO458764:DDR458768 DNK458764:DNN458768 DXG458764:DXJ458768 EHC458764:EHF458768 EQY458764:ERB458768 FAU458764:FAX458768 FKQ458764:FKT458768 FUM458764:FUP458768 GEI458764:GEL458768 GOE458764:GOH458768 GYA458764:GYD458768 HHW458764:HHZ458768 HRS458764:HRV458768 IBO458764:IBR458768 ILK458764:ILN458768 IVG458764:IVJ458768 JFC458764:JFF458768 JOY458764:JPB458768 JYU458764:JYX458768 KIQ458764:KIT458768 KSM458764:KSP458768 LCI458764:LCL458768 LME458764:LMH458768 LWA458764:LWD458768 MFW458764:MFZ458768 MPS458764:MPV458768 MZO458764:MZR458768 NJK458764:NJN458768 NTG458764:NTJ458768 ODC458764:ODF458768 OMY458764:ONB458768 OWU458764:OWX458768 PGQ458764:PGT458768 PQM458764:PQP458768 QAI458764:QAL458768 QKE458764:QKH458768 QUA458764:QUD458768 RDW458764:RDZ458768 RNS458764:RNV458768 RXO458764:RXR458768 SHK458764:SHN458768 SRG458764:SRJ458768 TBC458764:TBF458768 TKY458764:TLB458768 TUU458764:TUX458768 UEQ458764:UET458768 UOM458764:UOP458768 UYI458764:UYL458768 VIE458764:VIH458768 VSA458764:VSD458768 WBW458764:WBZ458768 WLS458764:WLV458768 WVO458764:WVR458768 H524300:J524304 JC524300:JF524304 SY524300:TB524304 ACU524300:ACX524304 AMQ524300:AMT524304 AWM524300:AWP524304 BGI524300:BGL524304 BQE524300:BQH524304 CAA524300:CAD524304 CJW524300:CJZ524304 CTS524300:CTV524304 DDO524300:DDR524304 DNK524300:DNN524304 DXG524300:DXJ524304 EHC524300:EHF524304 EQY524300:ERB524304 FAU524300:FAX524304 FKQ524300:FKT524304 FUM524300:FUP524304 GEI524300:GEL524304 GOE524300:GOH524304 GYA524300:GYD524304 HHW524300:HHZ524304 HRS524300:HRV524304 IBO524300:IBR524304 ILK524300:ILN524304 IVG524300:IVJ524304 JFC524300:JFF524304 JOY524300:JPB524304 JYU524300:JYX524304 KIQ524300:KIT524304 KSM524300:KSP524304 LCI524300:LCL524304 LME524300:LMH524304 LWA524300:LWD524304 MFW524300:MFZ524304 MPS524300:MPV524304 MZO524300:MZR524304 NJK524300:NJN524304 NTG524300:NTJ524304 ODC524300:ODF524304 OMY524300:ONB524304 OWU524300:OWX524304 PGQ524300:PGT524304 PQM524300:PQP524304 QAI524300:QAL524304 QKE524300:QKH524304 QUA524300:QUD524304 RDW524300:RDZ524304 RNS524300:RNV524304 RXO524300:RXR524304 SHK524300:SHN524304 SRG524300:SRJ524304 TBC524300:TBF524304 TKY524300:TLB524304 TUU524300:TUX524304 UEQ524300:UET524304 UOM524300:UOP524304 UYI524300:UYL524304 VIE524300:VIH524304 VSA524300:VSD524304 WBW524300:WBZ524304 WLS524300:WLV524304 WVO524300:WVR524304 H589836:J589840 JC589836:JF589840 SY589836:TB589840 ACU589836:ACX589840 AMQ589836:AMT589840 AWM589836:AWP589840 BGI589836:BGL589840 BQE589836:BQH589840 CAA589836:CAD589840 CJW589836:CJZ589840 CTS589836:CTV589840 DDO589836:DDR589840 DNK589836:DNN589840 DXG589836:DXJ589840 EHC589836:EHF589840 EQY589836:ERB589840 FAU589836:FAX589840 FKQ589836:FKT589840 FUM589836:FUP589840 GEI589836:GEL589840 GOE589836:GOH589840 GYA589836:GYD589840 HHW589836:HHZ589840 HRS589836:HRV589840 IBO589836:IBR589840 ILK589836:ILN589840 IVG589836:IVJ589840 JFC589836:JFF589840 JOY589836:JPB589840 JYU589836:JYX589840 KIQ589836:KIT589840 KSM589836:KSP589840 LCI589836:LCL589840 LME589836:LMH589840 LWA589836:LWD589840 MFW589836:MFZ589840 MPS589836:MPV589840 MZO589836:MZR589840 NJK589836:NJN589840 NTG589836:NTJ589840 ODC589836:ODF589840 OMY589836:ONB589840 OWU589836:OWX589840 PGQ589836:PGT589840 PQM589836:PQP589840 QAI589836:QAL589840 QKE589836:QKH589840 QUA589836:QUD589840 RDW589836:RDZ589840 RNS589836:RNV589840 RXO589836:RXR589840 SHK589836:SHN589840 SRG589836:SRJ589840 TBC589836:TBF589840 TKY589836:TLB589840 TUU589836:TUX589840 UEQ589836:UET589840 UOM589836:UOP589840 UYI589836:UYL589840 VIE589836:VIH589840 VSA589836:VSD589840 WBW589836:WBZ589840 WLS589836:WLV589840 WVO589836:WVR589840 H655372:J655376 JC655372:JF655376 SY655372:TB655376 ACU655372:ACX655376 AMQ655372:AMT655376 AWM655372:AWP655376 BGI655372:BGL655376 BQE655372:BQH655376 CAA655372:CAD655376 CJW655372:CJZ655376 CTS655372:CTV655376 DDO655372:DDR655376 DNK655372:DNN655376 DXG655372:DXJ655376 EHC655372:EHF655376 EQY655372:ERB655376 FAU655372:FAX655376 FKQ655372:FKT655376 FUM655372:FUP655376 GEI655372:GEL655376 GOE655372:GOH655376 GYA655372:GYD655376 HHW655372:HHZ655376 HRS655372:HRV655376 IBO655372:IBR655376 ILK655372:ILN655376 IVG655372:IVJ655376 JFC655372:JFF655376 JOY655372:JPB655376 JYU655372:JYX655376 KIQ655372:KIT655376 KSM655372:KSP655376 LCI655372:LCL655376 LME655372:LMH655376 LWA655372:LWD655376 MFW655372:MFZ655376 MPS655372:MPV655376 MZO655372:MZR655376 NJK655372:NJN655376 NTG655372:NTJ655376 ODC655372:ODF655376 OMY655372:ONB655376 OWU655372:OWX655376 PGQ655372:PGT655376 PQM655372:PQP655376 QAI655372:QAL655376 QKE655372:QKH655376 QUA655372:QUD655376 RDW655372:RDZ655376 RNS655372:RNV655376 RXO655372:RXR655376 SHK655372:SHN655376 SRG655372:SRJ655376 TBC655372:TBF655376 TKY655372:TLB655376 TUU655372:TUX655376 UEQ655372:UET655376 UOM655372:UOP655376 UYI655372:UYL655376 VIE655372:VIH655376 VSA655372:VSD655376 WBW655372:WBZ655376 WLS655372:WLV655376 WVO655372:WVR655376 H720908:J720912 JC720908:JF720912 SY720908:TB720912 ACU720908:ACX720912 AMQ720908:AMT720912 AWM720908:AWP720912 BGI720908:BGL720912 BQE720908:BQH720912 CAA720908:CAD720912 CJW720908:CJZ720912 CTS720908:CTV720912 DDO720908:DDR720912 DNK720908:DNN720912 DXG720908:DXJ720912 EHC720908:EHF720912 EQY720908:ERB720912 FAU720908:FAX720912 FKQ720908:FKT720912 FUM720908:FUP720912 GEI720908:GEL720912 GOE720908:GOH720912 GYA720908:GYD720912 HHW720908:HHZ720912 HRS720908:HRV720912 IBO720908:IBR720912 ILK720908:ILN720912 IVG720908:IVJ720912 JFC720908:JFF720912 JOY720908:JPB720912 JYU720908:JYX720912 KIQ720908:KIT720912 KSM720908:KSP720912 LCI720908:LCL720912 LME720908:LMH720912 LWA720908:LWD720912 MFW720908:MFZ720912 MPS720908:MPV720912 MZO720908:MZR720912 NJK720908:NJN720912 NTG720908:NTJ720912 ODC720908:ODF720912 OMY720908:ONB720912 OWU720908:OWX720912 PGQ720908:PGT720912 PQM720908:PQP720912 QAI720908:QAL720912 QKE720908:QKH720912 QUA720908:QUD720912 RDW720908:RDZ720912 RNS720908:RNV720912 RXO720908:RXR720912 SHK720908:SHN720912 SRG720908:SRJ720912 TBC720908:TBF720912 TKY720908:TLB720912 TUU720908:TUX720912 UEQ720908:UET720912 UOM720908:UOP720912 UYI720908:UYL720912 VIE720908:VIH720912 VSA720908:VSD720912 WBW720908:WBZ720912 WLS720908:WLV720912 WVO720908:WVR720912 H786444:J786448 JC786444:JF786448 SY786444:TB786448 ACU786444:ACX786448 AMQ786444:AMT786448 AWM786444:AWP786448 BGI786444:BGL786448 BQE786444:BQH786448 CAA786444:CAD786448 CJW786444:CJZ786448 CTS786444:CTV786448 DDO786444:DDR786448 DNK786444:DNN786448 DXG786444:DXJ786448 EHC786444:EHF786448 EQY786444:ERB786448 FAU786444:FAX786448 FKQ786444:FKT786448 FUM786444:FUP786448 GEI786444:GEL786448 GOE786444:GOH786448 GYA786444:GYD786448 HHW786444:HHZ786448 HRS786444:HRV786448 IBO786444:IBR786448 ILK786444:ILN786448 IVG786444:IVJ786448 JFC786444:JFF786448 JOY786444:JPB786448 JYU786444:JYX786448 KIQ786444:KIT786448 KSM786444:KSP786448 LCI786444:LCL786448 LME786444:LMH786448 LWA786444:LWD786448 MFW786444:MFZ786448 MPS786444:MPV786448 MZO786444:MZR786448 NJK786444:NJN786448 NTG786444:NTJ786448 ODC786444:ODF786448 OMY786444:ONB786448 OWU786444:OWX786448 PGQ786444:PGT786448 PQM786444:PQP786448 QAI786444:QAL786448 QKE786444:QKH786448 QUA786444:QUD786448 RDW786444:RDZ786448 RNS786444:RNV786448 RXO786444:RXR786448 SHK786444:SHN786448 SRG786444:SRJ786448 TBC786444:TBF786448 TKY786444:TLB786448 TUU786444:TUX786448 UEQ786444:UET786448 UOM786444:UOP786448 UYI786444:UYL786448 VIE786444:VIH786448 VSA786444:VSD786448 WBW786444:WBZ786448 WLS786444:WLV786448 WVO786444:WVR786448 H851980:J851984 JC851980:JF851984 SY851980:TB851984 ACU851980:ACX851984 AMQ851980:AMT851984 AWM851980:AWP851984 BGI851980:BGL851984 BQE851980:BQH851984 CAA851980:CAD851984 CJW851980:CJZ851984 CTS851980:CTV851984 DDO851980:DDR851984 DNK851980:DNN851984 DXG851980:DXJ851984 EHC851980:EHF851984 EQY851980:ERB851984 FAU851980:FAX851984 FKQ851980:FKT851984 FUM851980:FUP851984 GEI851980:GEL851984 GOE851980:GOH851984 GYA851980:GYD851984 HHW851980:HHZ851984 HRS851980:HRV851984 IBO851980:IBR851984 ILK851980:ILN851984 IVG851980:IVJ851984 JFC851980:JFF851984 JOY851980:JPB851984 JYU851980:JYX851984 KIQ851980:KIT851984 KSM851980:KSP851984 LCI851980:LCL851984 LME851980:LMH851984 LWA851980:LWD851984 MFW851980:MFZ851984 MPS851980:MPV851984 MZO851980:MZR851984 NJK851980:NJN851984 NTG851980:NTJ851984 ODC851980:ODF851984 OMY851980:ONB851984 OWU851980:OWX851984 PGQ851980:PGT851984 PQM851980:PQP851984 QAI851980:QAL851984 QKE851980:QKH851984 QUA851980:QUD851984 RDW851980:RDZ851984 RNS851980:RNV851984 RXO851980:RXR851984 SHK851980:SHN851984 SRG851980:SRJ851984 TBC851980:TBF851984 TKY851980:TLB851984 TUU851980:TUX851984 UEQ851980:UET851984 UOM851980:UOP851984 UYI851980:UYL851984 VIE851980:VIH851984 VSA851980:VSD851984 WBW851980:WBZ851984 WLS851980:WLV851984 WVO851980:WVR851984 H917516:J917520 JC917516:JF917520 SY917516:TB917520 ACU917516:ACX917520 AMQ917516:AMT917520 AWM917516:AWP917520 BGI917516:BGL917520 BQE917516:BQH917520 CAA917516:CAD917520 CJW917516:CJZ917520 CTS917516:CTV917520 DDO917516:DDR917520 DNK917516:DNN917520 DXG917516:DXJ917520 EHC917516:EHF917520 EQY917516:ERB917520 FAU917516:FAX917520 FKQ917516:FKT917520 FUM917516:FUP917520 GEI917516:GEL917520 GOE917516:GOH917520 GYA917516:GYD917520 HHW917516:HHZ917520 HRS917516:HRV917520 IBO917516:IBR917520 ILK917516:ILN917520 IVG917516:IVJ917520 JFC917516:JFF917520 JOY917516:JPB917520 JYU917516:JYX917520 KIQ917516:KIT917520 KSM917516:KSP917520 LCI917516:LCL917520 LME917516:LMH917520 LWA917516:LWD917520 MFW917516:MFZ917520 MPS917516:MPV917520 MZO917516:MZR917520 NJK917516:NJN917520 NTG917516:NTJ917520 ODC917516:ODF917520 OMY917516:ONB917520 OWU917516:OWX917520 PGQ917516:PGT917520 PQM917516:PQP917520 QAI917516:QAL917520 QKE917516:QKH917520 QUA917516:QUD917520 RDW917516:RDZ917520 RNS917516:RNV917520 RXO917516:RXR917520 SHK917516:SHN917520 SRG917516:SRJ917520 TBC917516:TBF917520 TKY917516:TLB917520 TUU917516:TUX917520 UEQ917516:UET917520 UOM917516:UOP917520 UYI917516:UYL917520 VIE917516:VIH917520 VSA917516:VSD917520 WBW917516:WBZ917520 WLS917516:WLV917520 WVO917516:WVR917520 H983052:J983056 JC983052:JF983056 SY983052:TB983056 ACU983052:ACX983056 AMQ983052:AMT983056 AWM983052:AWP983056 BGI983052:BGL983056 BQE983052:BQH983056 CAA983052:CAD983056 CJW983052:CJZ983056 CTS983052:CTV983056 DDO983052:DDR983056 DNK983052:DNN983056 DXG983052:DXJ983056 EHC983052:EHF983056 EQY983052:ERB983056 FAU983052:FAX983056 FKQ983052:FKT983056 FUM983052:FUP983056 GEI983052:GEL983056 GOE983052:GOH983056 GYA983052:GYD983056 HHW983052:HHZ983056 HRS983052:HRV983056 IBO983052:IBR983056 ILK983052:ILN983056 IVG983052:IVJ983056 JFC983052:JFF983056 JOY983052:JPB983056 JYU983052:JYX983056 KIQ983052:KIT983056 KSM983052:KSP983056 LCI983052:LCL983056 LME983052:LMH983056 LWA983052:LWD983056 MFW983052:MFZ983056 MPS983052:MPV983056 MZO983052:MZR983056 NJK983052:NJN983056 NTG983052:NTJ983056 ODC983052:ODF983056 OMY983052:ONB983056 OWU983052:OWX983056 PGQ983052:PGT983056 PQM983052:PQP983056 QAI983052:QAL983056 QKE983052:QKH983056 QUA983052:QUD983056 RDW983052:RDZ983056 RNS983052:RNV983056 RXO983052:RXR983056 SHK983052:SHN983056 SRG983052:SRJ983056 TBC983052:TBF983056 TKY983052:TLB983056 TUU983052:TUX983056 UEQ983052:UET983056 UOM983052:UOP983056 UYI983052:UYL983056 VIE983052:VIH983056 VSA983052:VSD983056 WBW983052:WBZ983056 WLS983052:WLV983056 WVO983052:WVR983056 H65569:J65574 JC65569:JF65574 SY65569:TB65574 ACU65569:ACX65574 AMQ65569:AMT65574 AWM65569:AWP65574 BGI65569:BGL65574 BQE65569:BQH65574 CAA65569:CAD65574 CJW65569:CJZ65574 CTS65569:CTV65574 DDO65569:DDR65574 DNK65569:DNN65574 DXG65569:DXJ65574 EHC65569:EHF65574 EQY65569:ERB65574 FAU65569:FAX65574 FKQ65569:FKT65574 FUM65569:FUP65574 GEI65569:GEL65574 GOE65569:GOH65574 GYA65569:GYD65574 HHW65569:HHZ65574 HRS65569:HRV65574 IBO65569:IBR65574 ILK65569:ILN65574 IVG65569:IVJ65574 JFC65569:JFF65574 JOY65569:JPB65574 JYU65569:JYX65574 KIQ65569:KIT65574 KSM65569:KSP65574 LCI65569:LCL65574 LME65569:LMH65574 LWA65569:LWD65574 MFW65569:MFZ65574 MPS65569:MPV65574 MZO65569:MZR65574 NJK65569:NJN65574 NTG65569:NTJ65574 ODC65569:ODF65574 OMY65569:ONB65574 OWU65569:OWX65574 PGQ65569:PGT65574 PQM65569:PQP65574 QAI65569:QAL65574 QKE65569:QKH65574 QUA65569:QUD65574 RDW65569:RDZ65574 RNS65569:RNV65574 RXO65569:RXR65574 SHK65569:SHN65574 SRG65569:SRJ65574 TBC65569:TBF65574 TKY65569:TLB65574 TUU65569:TUX65574 UEQ65569:UET65574 UOM65569:UOP65574 UYI65569:UYL65574 VIE65569:VIH65574 VSA65569:VSD65574 WBW65569:WBZ65574 WLS65569:WLV65574 WVO65569:WVR65574 H131105:J131110 JC131105:JF131110 SY131105:TB131110 ACU131105:ACX131110 AMQ131105:AMT131110 AWM131105:AWP131110 BGI131105:BGL131110 BQE131105:BQH131110 CAA131105:CAD131110 CJW131105:CJZ131110 CTS131105:CTV131110 DDO131105:DDR131110 DNK131105:DNN131110 DXG131105:DXJ131110 EHC131105:EHF131110 EQY131105:ERB131110 FAU131105:FAX131110 FKQ131105:FKT131110 FUM131105:FUP131110 GEI131105:GEL131110 GOE131105:GOH131110 GYA131105:GYD131110 HHW131105:HHZ131110 HRS131105:HRV131110 IBO131105:IBR131110 ILK131105:ILN131110 IVG131105:IVJ131110 JFC131105:JFF131110 JOY131105:JPB131110 JYU131105:JYX131110 KIQ131105:KIT131110 KSM131105:KSP131110 LCI131105:LCL131110 LME131105:LMH131110 LWA131105:LWD131110 MFW131105:MFZ131110 MPS131105:MPV131110 MZO131105:MZR131110 NJK131105:NJN131110 NTG131105:NTJ131110 ODC131105:ODF131110 OMY131105:ONB131110 OWU131105:OWX131110 PGQ131105:PGT131110 PQM131105:PQP131110 QAI131105:QAL131110 QKE131105:QKH131110 QUA131105:QUD131110 RDW131105:RDZ131110 RNS131105:RNV131110 RXO131105:RXR131110 SHK131105:SHN131110 SRG131105:SRJ131110 TBC131105:TBF131110 TKY131105:TLB131110 TUU131105:TUX131110 UEQ131105:UET131110 UOM131105:UOP131110 UYI131105:UYL131110 VIE131105:VIH131110 VSA131105:VSD131110 WBW131105:WBZ131110 WLS131105:WLV131110 WVO131105:WVR131110 H196641:J196646 JC196641:JF196646 SY196641:TB196646 ACU196641:ACX196646 AMQ196641:AMT196646 AWM196641:AWP196646 BGI196641:BGL196646 BQE196641:BQH196646 CAA196641:CAD196646 CJW196641:CJZ196646 CTS196641:CTV196646 DDO196641:DDR196646 DNK196641:DNN196646 DXG196641:DXJ196646 EHC196641:EHF196646 EQY196641:ERB196646 FAU196641:FAX196646 FKQ196641:FKT196646 FUM196641:FUP196646 GEI196641:GEL196646 GOE196641:GOH196646 GYA196641:GYD196646 HHW196641:HHZ196646 HRS196641:HRV196646 IBO196641:IBR196646 ILK196641:ILN196646 IVG196641:IVJ196646 JFC196641:JFF196646 JOY196641:JPB196646 JYU196641:JYX196646 KIQ196641:KIT196646 KSM196641:KSP196646 LCI196641:LCL196646 LME196641:LMH196646 LWA196641:LWD196646 MFW196641:MFZ196646 MPS196641:MPV196646 MZO196641:MZR196646 NJK196641:NJN196646 NTG196641:NTJ196646 ODC196641:ODF196646 OMY196641:ONB196646 OWU196641:OWX196646 PGQ196641:PGT196646 PQM196641:PQP196646 QAI196641:QAL196646 QKE196641:QKH196646 QUA196641:QUD196646 RDW196641:RDZ196646 RNS196641:RNV196646 RXO196641:RXR196646 SHK196641:SHN196646 SRG196641:SRJ196646 TBC196641:TBF196646 TKY196641:TLB196646 TUU196641:TUX196646 UEQ196641:UET196646 UOM196641:UOP196646 UYI196641:UYL196646 VIE196641:VIH196646 VSA196641:VSD196646 WBW196641:WBZ196646 WLS196641:WLV196646 WVO196641:WVR196646 H262177:J262182 JC262177:JF262182 SY262177:TB262182 ACU262177:ACX262182 AMQ262177:AMT262182 AWM262177:AWP262182 BGI262177:BGL262182 BQE262177:BQH262182 CAA262177:CAD262182 CJW262177:CJZ262182 CTS262177:CTV262182 DDO262177:DDR262182 DNK262177:DNN262182 DXG262177:DXJ262182 EHC262177:EHF262182 EQY262177:ERB262182 FAU262177:FAX262182 FKQ262177:FKT262182 FUM262177:FUP262182 GEI262177:GEL262182 GOE262177:GOH262182 GYA262177:GYD262182 HHW262177:HHZ262182 HRS262177:HRV262182 IBO262177:IBR262182 ILK262177:ILN262182 IVG262177:IVJ262182 JFC262177:JFF262182 JOY262177:JPB262182 JYU262177:JYX262182 KIQ262177:KIT262182 KSM262177:KSP262182 LCI262177:LCL262182 LME262177:LMH262182 LWA262177:LWD262182 MFW262177:MFZ262182 MPS262177:MPV262182 MZO262177:MZR262182 NJK262177:NJN262182 NTG262177:NTJ262182 ODC262177:ODF262182 OMY262177:ONB262182 OWU262177:OWX262182 PGQ262177:PGT262182 PQM262177:PQP262182 QAI262177:QAL262182 QKE262177:QKH262182 QUA262177:QUD262182 RDW262177:RDZ262182 RNS262177:RNV262182 RXO262177:RXR262182 SHK262177:SHN262182 SRG262177:SRJ262182 TBC262177:TBF262182 TKY262177:TLB262182 TUU262177:TUX262182 UEQ262177:UET262182 UOM262177:UOP262182 UYI262177:UYL262182 VIE262177:VIH262182 VSA262177:VSD262182 WBW262177:WBZ262182 WLS262177:WLV262182 WVO262177:WVR262182 H327713:J327718 JC327713:JF327718 SY327713:TB327718 ACU327713:ACX327718 AMQ327713:AMT327718 AWM327713:AWP327718 BGI327713:BGL327718 BQE327713:BQH327718 CAA327713:CAD327718 CJW327713:CJZ327718 CTS327713:CTV327718 DDO327713:DDR327718 DNK327713:DNN327718 DXG327713:DXJ327718 EHC327713:EHF327718 EQY327713:ERB327718 FAU327713:FAX327718 FKQ327713:FKT327718 FUM327713:FUP327718 GEI327713:GEL327718 GOE327713:GOH327718 GYA327713:GYD327718 HHW327713:HHZ327718 HRS327713:HRV327718 IBO327713:IBR327718 ILK327713:ILN327718 IVG327713:IVJ327718 JFC327713:JFF327718 JOY327713:JPB327718 JYU327713:JYX327718 KIQ327713:KIT327718 KSM327713:KSP327718 LCI327713:LCL327718 LME327713:LMH327718 LWA327713:LWD327718 MFW327713:MFZ327718 MPS327713:MPV327718 MZO327713:MZR327718 NJK327713:NJN327718 NTG327713:NTJ327718 ODC327713:ODF327718 OMY327713:ONB327718 OWU327713:OWX327718 PGQ327713:PGT327718 PQM327713:PQP327718 QAI327713:QAL327718 QKE327713:QKH327718 QUA327713:QUD327718 RDW327713:RDZ327718 RNS327713:RNV327718 RXO327713:RXR327718 SHK327713:SHN327718 SRG327713:SRJ327718 TBC327713:TBF327718 TKY327713:TLB327718 TUU327713:TUX327718 UEQ327713:UET327718 UOM327713:UOP327718 UYI327713:UYL327718 VIE327713:VIH327718 VSA327713:VSD327718 WBW327713:WBZ327718 WLS327713:WLV327718 WVO327713:WVR327718 H393249:J393254 JC393249:JF393254 SY393249:TB393254 ACU393249:ACX393254 AMQ393249:AMT393254 AWM393249:AWP393254 BGI393249:BGL393254 BQE393249:BQH393254 CAA393249:CAD393254 CJW393249:CJZ393254 CTS393249:CTV393254 DDO393249:DDR393254 DNK393249:DNN393254 DXG393249:DXJ393254 EHC393249:EHF393254 EQY393249:ERB393254 FAU393249:FAX393254 FKQ393249:FKT393254 FUM393249:FUP393254 GEI393249:GEL393254 GOE393249:GOH393254 GYA393249:GYD393254 HHW393249:HHZ393254 HRS393249:HRV393254 IBO393249:IBR393254 ILK393249:ILN393254 IVG393249:IVJ393254 JFC393249:JFF393254 JOY393249:JPB393254 JYU393249:JYX393254 KIQ393249:KIT393254 KSM393249:KSP393254 LCI393249:LCL393254 LME393249:LMH393254 LWA393249:LWD393254 MFW393249:MFZ393254 MPS393249:MPV393254 MZO393249:MZR393254 NJK393249:NJN393254 NTG393249:NTJ393254 ODC393249:ODF393254 OMY393249:ONB393254 OWU393249:OWX393254 PGQ393249:PGT393254 PQM393249:PQP393254 QAI393249:QAL393254 QKE393249:QKH393254 QUA393249:QUD393254 RDW393249:RDZ393254 RNS393249:RNV393254 RXO393249:RXR393254 SHK393249:SHN393254 SRG393249:SRJ393254 TBC393249:TBF393254 TKY393249:TLB393254 TUU393249:TUX393254 UEQ393249:UET393254 UOM393249:UOP393254 UYI393249:UYL393254 VIE393249:VIH393254 VSA393249:VSD393254 WBW393249:WBZ393254 WLS393249:WLV393254 WVO393249:WVR393254 H458785:J458790 JC458785:JF458790 SY458785:TB458790 ACU458785:ACX458790 AMQ458785:AMT458790 AWM458785:AWP458790 BGI458785:BGL458790 BQE458785:BQH458790 CAA458785:CAD458790 CJW458785:CJZ458790 CTS458785:CTV458790 DDO458785:DDR458790 DNK458785:DNN458790 DXG458785:DXJ458790 EHC458785:EHF458790 EQY458785:ERB458790 FAU458785:FAX458790 FKQ458785:FKT458790 FUM458785:FUP458790 GEI458785:GEL458790 GOE458785:GOH458790 GYA458785:GYD458790 HHW458785:HHZ458790 HRS458785:HRV458790 IBO458785:IBR458790 ILK458785:ILN458790 IVG458785:IVJ458790 JFC458785:JFF458790 JOY458785:JPB458790 JYU458785:JYX458790 KIQ458785:KIT458790 KSM458785:KSP458790 LCI458785:LCL458790 LME458785:LMH458790 LWA458785:LWD458790 MFW458785:MFZ458790 MPS458785:MPV458790 MZO458785:MZR458790 NJK458785:NJN458790 NTG458785:NTJ458790 ODC458785:ODF458790 OMY458785:ONB458790 OWU458785:OWX458790 PGQ458785:PGT458790 PQM458785:PQP458790 QAI458785:QAL458790 QKE458785:QKH458790 QUA458785:QUD458790 RDW458785:RDZ458790 RNS458785:RNV458790 RXO458785:RXR458790 SHK458785:SHN458790 SRG458785:SRJ458790 TBC458785:TBF458790 TKY458785:TLB458790 TUU458785:TUX458790 UEQ458785:UET458790 UOM458785:UOP458790 UYI458785:UYL458790 VIE458785:VIH458790 VSA458785:VSD458790 WBW458785:WBZ458790 WLS458785:WLV458790 WVO458785:WVR458790 H524321:J524326 JC524321:JF524326 SY524321:TB524326 ACU524321:ACX524326 AMQ524321:AMT524326 AWM524321:AWP524326 BGI524321:BGL524326 BQE524321:BQH524326 CAA524321:CAD524326 CJW524321:CJZ524326 CTS524321:CTV524326 DDO524321:DDR524326 DNK524321:DNN524326 DXG524321:DXJ524326 EHC524321:EHF524326 EQY524321:ERB524326 FAU524321:FAX524326 FKQ524321:FKT524326 FUM524321:FUP524326 GEI524321:GEL524326 GOE524321:GOH524326 GYA524321:GYD524326 HHW524321:HHZ524326 HRS524321:HRV524326 IBO524321:IBR524326 ILK524321:ILN524326 IVG524321:IVJ524326 JFC524321:JFF524326 JOY524321:JPB524326 JYU524321:JYX524326 KIQ524321:KIT524326 KSM524321:KSP524326 LCI524321:LCL524326 LME524321:LMH524326 LWA524321:LWD524326 MFW524321:MFZ524326 MPS524321:MPV524326 MZO524321:MZR524326 NJK524321:NJN524326 NTG524321:NTJ524326 ODC524321:ODF524326 OMY524321:ONB524326 OWU524321:OWX524326 PGQ524321:PGT524326 PQM524321:PQP524326 QAI524321:QAL524326 QKE524321:QKH524326 QUA524321:QUD524326 RDW524321:RDZ524326 RNS524321:RNV524326 RXO524321:RXR524326 SHK524321:SHN524326 SRG524321:SRJ524326 TBC524321:TBF524326 TKY524321:TLB524326 TUU524321:TUX524326 UEQ524321:UET524326 UOM524321:UOP524326 UYI524321:UYL524326 VIE524321:VIH524326 VSA524321:VSD524326 WBW524321:WBZ524326 WLS524321:WLV524326 WVO524321:WVR524326 H589857:J589862 JC589857:JF589862 SY589857:TB589862 ACU589857:ACX589862 AMQ589857:AMT589862 AWM589857:AWP589862 BGI589857:BGL589862 BQE589857:BQH589862 CAA589857:CAD589862 CJW589857:CJZ589862 CTS589857:CTV589862 DDO589857:DDR589862 DNK589857:DNN589862 DXG589857:DXJ589862 EHC589857:EHF589862 EQY589857:ERB589862 FAU589857:FAX589862 FKQ589857:FKT589862 FUM589857:FUP589862 GEI589857:GEL589862 GOE589857:GOH589862 GYA589857:GYD589862 HHW589857:HHZ589862 HRS589857:HRV589862 IBO589857:IBR589862 ILK589857:ILN589862 IVG589857:IVJ589862 JFC589857:JFF589862 JOY589857:JPB589862 JYU589857:JYX589862 KIQ589857:KIT589862 KSM589857:KSP589862 LCI589857:LCL589862 LME589857:LMH589862 LWA589857:LWD589862 MFW589857:MFZ589862 MPS589857:MPV589862 MZO589857:MZR589862 NJK589857:NJN589862 NTG589857:NTJ589862 ODC589857:ODF589862 OMY589857:ONB589862 OWU589857:OWX589862 PGQ589857:PGT589862 PQM589857:PQP589862 QAI589857:QAL589862 QKE589857:QKH589862 QUA589857:QUD589862 RDW589857:RDZ589862 RNS589857:RNV589862 RXO589857:RXR589862 SHK589857:SHN589862 SRG589857:SRJ589862 TBC589857:TBF589862 TKY589857:TLB589862 TUU589857:TUX589862 UEQ589857:UET589862 UOM589857:UOP589862 UYI589857:UYL589862 VIE589857:VIH589862 VSA589857:VSD589862 WBW589857:WBZ589862 WLS589857:WLV589862 WVO589857:WVR589862 H655393:J655398 JC655393:JF655398 SY655393:TB655398 ACU655393:ACX655398 AMQ655393:AMT655398 AWM655393:AWP655398 BGI655393:BGL655398 BQE655393:BQH655398 CAA655393:CAD655398 CJW655393:CJZ655398 CTS655393:CTV655398 DDO655393:DDR655398 DNK655393:DNN655398 DXG655393:DXJ655398 EHC655393:EHF655398 EQY655393:ERB655398 FAU655393:FAX655398 FKQ655393:FKT655398 FUM655393:FUP655398 GEI655393:GEL655398 GOE655393:GOH655398 GYA655393:GYD655398 HHW655393:HHZ655398 HRS655393:HRV655398 IBO655393:IBR655398 ILK655393:ILN655398 IVG655393:IVJ655398 JFC655393:JFF655398 JOY655393:JPB655398 JYU655393:JYX655398 KIQ655393:KIT655398 KSM655393:KSP655398 LCI655393:LCL655398 LME655393:LMH655398 LWA655393:LWD655398 MFW655393:MFZ655398 MPS655393:MPV655398 MZO655393:MZR655398 NJK655393:NJN655398 NTG655393:NTJ655398 ODC655393:ODF655398 OMY655393:ONB655398 OWU655393:OWX655398 PGQ655393:PGT655398 PQM655393:PQP655398 QAI655393:QAL655398 QKE655393:QKH655398 QUA655393:QUD655398 RDW655393:RDZ655398 RNS655393:RNV655398 RXO655393:RXR655398 SHK655393:SHN655398 SRG655393:SRJ655398 TBC655393:TBF655398 TKY655393:TLB655398 TUU655393:TUX655398 UEQ655393:UET655398 UOM655393:UOP655398 UYI655393:UYL655398 VIE655393:VIH655398 VSA655393:VSD655398 WBW655393:WBZ655398 WLS655393:WLV655398 WVO655393:WVR655398 H720929:J720934 JC720929:JF720934 SY720929:TB720934 ACU720929:ACX720934 AMQ720929:AMT720934 AWM720929:AWP720934 BGI720929:BGL720934 BQE720929:BQH720934 CAA720929:CAD720934 CJW720929:CJZ720934 CTS720929:CTV720934 DDO720929:DDR720934 DNK720929:DNN720934 DXG720929:DXJ720934 EHC720929:EHF720934 EQY720929:ERB720934 FAU720929:FAX720934 FKQ720929:FKT720934 FUM720929:FUP720934 GEI720929:GEL720934 GOE720929:GOH720934 GYA720929:GYD720934 HHW720929:HHZ720934 HRS720929:HRV720934 IBO720929:IBR720934 ILK720929:ILN720934 IVG720929:IVJ720934 JFC720929:JFF720934 JOY720929:JPB720934 JYU720929:JYX720934 KIQ720929:KIT720934 KSM720929:KSP720934 LCI720929:LCL720934 LME720929:LMH720934 LWA720929:LWD720934 MFW720929:MFZ720934 MPS720929:MPV720934 MZO720929:MZR720934 NJK720929:NJN720934 NTG720929:NTJ720934 ODC720929:ODF720934 OMY720929:ONB720934 OWU720929:OWX720934 PGQ720929:PGT720934 PQM720929:PQP720934 QAI720929:QAL720934 QKE720929:QKH720934 QUA720929:QUD720934 RDW720929:RDZ720934 RNS720929:RNV720934 RXO720929:RXR720934 SHK720929:SHN720934 SRG720929:SRJ720934 TBC720929:TBF720934 TKY720929:TLB720934 TUU720929:TUX720934 UEQ720929:UET720934 UOM720929:UOP720934 UYI720929:UYL720934 VIE720929:VIH720934 VSA720929:VSD720934 WBW720929:WBZ720934 WLS720929:WLV720934 WVO720929:WVR720934 H786465:J786470 JC786465:JF786470 SY786465:TB786470 ACU786465:ACX786470 AMQ786465:AMT786470 AWM786465:AWP786470 BGI786465:BGL786470 BQE786465:BQH786470 CAA786465:CAD786470 CJW786465:CJZ786470 CTS786465:CTV786470 DDO786465:DDR786470 DNK786465:DNN786470 DXG786465:DXJ786470 EHC786465:EHF786470 EQY786465:ERB786470 FAU786465:FAX786470 FKQ786465:FKT786470 FUM786465:FUP786470 GEI786465:GEL786470 GOE786465:GOH786470 GYA786465:GYD786470 HHW786465:HHZ786470 HRS786465:HRV786470 IBO786465:IBR786470 ILK786465:ILN786470 IVG786465:IVJ786470 JFC786465:JFF786470 JOY786465:JPB786470 JYU786465:JYX786470 KIQ786465:KIT786470 KSM786465:KSP786470 LCI786465:LCL786470 LME786465:LMH786470 LWA786465:LWD786470 MFW786465:MFZ786470 MPS786465:MPV786470 MZO786465:MZR786470 NJK786465:NJN786470 NTG786465:NTJ786470 ODC786465:ODF786470 OMY786465:ONB786470 OWU786465:OWX786470 PGQ786465:PGT786470 PQM786465:PQP786470 QAI786465:QAL786470 QKE786465:QKH786470 QUA786465:QUD786470 RDW786465:RDZ786470 RNS786465:RNV786470 RXO786465:RXR786470 SHK786465:SHN786470 SRG786465:SRJ786470 TBC786465:TBF786470 TKY786465:TLB786470 TUU786465:TUX786470 UEQ786465:UET786470 UOM786465:UOP786470 UYI786465:UYL786470 VIE786465:VIH786470 VSA786465:VSD786470 WBW786465:WBZ786470 WLS786465:WLV786470 WVO786465:WVR786470 H852001:J852006 JC852001:JF852006 SY852001:TB852006 ACU852001:ACX852006 AMQ852001:AMT852006 AWM852001:AWP852006 BGI852001:BGL852006 BQE852001:BQH852006 CAA852001:CAD852006 CJW852001:CJZ852006 CTS852001:CTV852006 DDO852001:DDR852006 DNK852001:DNN852006 DXG852001:DXJ852006 EHC852001:EHF852006 EQY852001:ERB852006 FAU852001:FAX852006 FKQ852001:FKT852006 FUM852001:FUP852006 GEI852001:GEL852006 GOE852001:GOH852006 GYA852001:GYD852006 HHW852001:HHZ852006 HRS852001:HRV852006 IBO852001:IBR852006 ILK852001:ILN852006 IVG852001:IVJ852006 JFC852001:JFF852006 JOY852001:JPB852006 JYU852001:JYX852006 KIQ852001:KIT852006 KSM852001:KSP852006 LCI852001:LCL852006 LME852001:LMH852006 LWA852001:LWD852006 MFW852001:MFZ852006 MPS852001:MPV852006 MZO852001:MZR852006 NJK852001:NJN852006 NTG852001:NTJ852006 ODC852001:ODF852006 OMY852001:ONB852006 OWU852001:OWX852006 PGQ852001:PGT852006 PQM852001:PQP852006 QAI852001:QAL852006 QKE852001:QKH852006 QUA852001:QUD852006 RDW852001:RDZ852006 RNS852001:RNV852006 RXO852001:RXR852006 SHK852001:SHN852006 SRG852001:SRJ852006 TBC852001:TBF852006 TKY852001:TLB852006 TUU852001:TUX852006 UEQ852001:UET852006 UOM852001:UOP852006 UYI852001:UYL852006 VIE852001:VIH852006 VSA852001:VSD852006 WBW852001:WBZ852006 WLS852001:WLV852006 WVO852001:WVR852006 H917537:J917542 JC917537:JF917542 SY917537:TB917542 ACU917537:ACX917542 AMQ917537:AMT917542 AWM917537:AWP917542 BGI917537:BGL917542 BQE917537:BQH917542 CAA917537:CAD917542 CJW917537:CJZ917542 CTS917537:CTV917542 DDO917537:DDR917542 DNK917537:DNN917542 DXG917537:DXJ917542 EHC917537:EHF917542 EQY917537:ERB917542 FAU917537:FAX917542 FKQ917537:FKT917542 FUM917537:FUP917542 GEI917537:GEL917542 GOE917537:GOH917542 GYA917537:GYD917542 HHW917537:HHZ917542 HRS917537:HRV917542 IBO917537:IBR917542 ILK917537:ILN917542 IVG917537:IVJ917542 JFC917537:JFF917542 JOY917537:JPB917542 JYU917537:JYX917542 KIQ917537:KIT917542 KSM917537:KSP917542 LCI917537:LCL917542 LME917537:LMH917542 LWA917537:LWD917542 MFW917537:MFZ917542 MPS917537:MPV917542 MZO917537:MZR917542 NJK917537:NJN917542 NTG917537:NTJ917542 ODC917537:ODF917542 OMY917537:ONB917542 OWU917537:OWX917542 PGQ917537:PGT917542 PQM917537:PQP917542 QAI917537:QAL917542 QKE917537:QKH917542 QUA917537:QUD917542 RDW917537:RDZ917542 RNS917537:RNV917542 RXO917537:RXR917542 SHK917537:SHN917542 SRG917537:SRJ917542 TBC917537:TBF917542 TKY917537:TLB917542 TUU917537:TUX917542 UEQ917537:UET917542 UOM917537:UOP917542 UYI917537:UYL917542 VIE917537:VIH917542 VSA917537:VSD917542 WBW917537:WBZ917542 WLS917537:WLV917542 WVO917537:WVR917542 H983073:J983078 JC983073:JF983078 SY983073:TB983078 ACU983073:ACX983078 AMQ983073:AMT983078 AWM983073:AWP983078 BGI983073:BGL983078 BQE983073:BQH983078 CAA983073:CAD983078 CJW983073:CJZ983078 CTS983073:CTV983078 DDO983073:DDR983078 DNK983073:DNN983078 DXG983073:DXJ983078 EHC983073:EHF983078 EQY983073:ERB983078 FAU983073:FAX983078 FKQ983073:FKT983078 FUM983073:FUP983078 GEI983073:GEL983078 GOE983073:GOH983078 GYA983073:GYD983078 HHW983073:HHZ983078 HRS983073:HRV983078 IBO983073:IBR983078 ILK983073:ILN983078 IVG983073:IVJ983078 JFC983073:JFF983078 JOY983073:JPB983078 JYU983073:JYX983078 KIQ983073:KIT983078 KSM983073:KSP983078 LCI983073:LCL983078 LME983073:LMH983078 LWA983073:LWD983078 MFW983073:MFZ983078 MPS983073:MPV983078 MZO983073:MZR983078 NJK983073:NJN983078 NTG983073:NTJ983078 ODC983073:ODF983078 OMY983073:ONB983078 OWU983073:OWX983078 PGQ983073:PGT983078 PQM983073:PQP983078 QAI983073:QAL983078 QKE983073:QKH983078 QUA983073:QUD983078 RDW983073:RDZ983078 RNS983073:RNV983078 RXO983073:RXR983078 SHK983073:SHN983078 SRG983073:SRJ983078 TBC983073:TBF983078 TKY983073:TLB983078 TUU983073:TUX983078 UEQ983073:UET983078 UOM983073:UOP983078 UYI983073:UYL983078 VIE983073:VIH983078 VSA983073:VSD983078 WBW983073:WBZ983078 WLS983073:WLV983078 WVO983073:WVR983078 J65564:J65566 JE65564:JE65566 TA65564:TA65566 ACW65564:ACW65566 AMS65564:AMS65566 AWO65564:AWO65566 BGK65564:BGK65566 BQG65564:BQG65566 CAC65564:CAC65566 CJY65564:CJY65566 CTU65564:CTU65566 DDQ65564:DDQ65566 DNM65564:DNM65566 DXI65564:DXI65566 EHE65564:EHE65566 ERA65564:ERA65566 FAW65564:FAW65566 FKS65564:FKS65566 FUO65564:FUO65566 GEK65564:GEK65566 GOG65564:GOG65566 GYC65564:GYC65566 HHY65564:HHY65566 HRU65564:HRU65566 IBQ65564:IBQ65566 ILM65564:ILM65566 IVI65564:IVI65566 JFE65564:JFE65566 JPA65564:JPA65566 JYW65564:JYW65566 KIS65564:KIS65566 KSO65564:KSO65566 LCK65564:LCK65566 LMG65564:LMG65566 LWC65564:LWC65566 MFY65564:MFY65566 MPU65564:MPU65566 MZQ65564:MZQ65566 NJM65564:NJM65566 NTI65564:NTI65566 ODE65564:ODE65566 ONA65564:ONA65566 OWW65564:OWW65566 PGS65564:PGS65566 PQO65564:PQO65566 QAK65564:QAK65566 QKG65564:QKG65566 QUC65564:QUC65566 RDY65564:RDY65566 RNU65564:RNU65566 RXQ65564:RXQ65566 SHM65564:SHM65566 SRI65564:SRI65566 TBE65564:TBE65566 TLA65564:TLA65566 TUW65564:TUW65566 UES65564:UES65566 UOO65564:UOO65566 UYK65564:UYK65566 VIG65564:VIG65566 VSC65564:VSC65566 WBY65564:WBY65566 WLU65564:WLU65566 WVQ65564:WVQ65566 J131100:J131102 JE131100:JE131102 TA131100:TA131102 ACW131100:ACW131102 AMS131100:AMS131102 AWO131100:AWO131102 BGK131100:BGK131102 BQG131100:BQG131102 CAC131100:CAC131102 CJY131100:CJY131102 CTU131100:CTU131102 DDQ131100:DDQ131102 DNM131100:DNM131102 DXI131100:DXI131102 EHE131100:EHE131102 ERA131100:ERA131102 FAW131100:FAW131102 FKS131100:FKS131102 FUO131100:FUO131102 GEK131100:GEK131102 GOG131100:GOG131102 GYC131100:GYC131102 HHY131100:HHY131102 HRU131100:HRU131102 IBQ131100:IBQ131102 ILM131100:ILM131102 IVI131100:IVI131102 JFE131100:JFE131102 JPA131100:JPA131102 JYW131100:JYW131102 KIS131100:KIS131102 KSO131100:KSO131102 LCK131100:LCK131102 LMG131100:LMG131102 LWC131100:LWC131102 MFY131100:MFY131102 MPU131100:MPU131102 MZQ131100:MZQ131102 NJM131100:NJM131102 NTI131100:NTI131102 ODE131100:ODE131102 ONA131100:ONA131102 OWW131100:OWW131102 PGS131100:PGS131102 PQO131100:PQO131102 QAK131100:QAK131102 QKG131100:QKG131102 QUC131100:QUC131102 RDY131100:RDY131102 RNU131100:RNU131102 RXQ131100:RXQ131102 SHM131100:SHM131102 SRI131100:SRI131102 TBE131100:TBE131102 TLA131100:TLA131102 TUW131100:TUW131102 UES131100:UES131102 UOO131100:UOO131102 UYK131100:UYK131102 VIG131100:VIG131102 VSC131100:VSC131102 WBY131100:WBY131102 WLU131100:WLU131102 WVQ131100:WVQ131102 J196636:J196638 JE196636:JE196638 TA196636:TA196638 ACW196636:ACW196638 AMS196636:AMS196638 AWO196636:AWO196638 BGK196636:BGK196638 BQG196636:BQG196638 CAC196636:CAC196638 CJY196636:CJY196638 CTU196636:CTU196638 DDQ196636:DDQ196638 DNM196636:DNM196638 DXI196636:DXI196638 EHE196636:EHE196638 ERA196636:ERA196638 FAW196636:FAW196638 FKS196636:FKS196638 FUO196636:FUO196638 GEK196636:GEK196638 GOG196636:GOG196638 GYC196636:GYC196638 HHY196636:HHY196638 HRU196636:HRU196638 IBQ196636:IBQ196638 ILM196636:ILM196638 IVI196636:IVI196638 JFE196636:JFE196638 JPA196636:JPA196638 JYW196636:JYW196638 KIS196636:KIS196638 KSO196636:KSO196638 LCK196636:LCK196638 LMG196636:LMG196638 LWC196636:LWC196638 MFY196636:MFY196638 MPU196636:MPU196638 MZQ196636:MZQ196638 NJM196636:NJM196638 NTI196636:NTI196638 ODE196636:ODE196638 ONA196636:ONA196638 OWW196636:OWW196638 PGS196636:PGS196638 PQO196636:PQO196638 QAK196636:QAK196638 QKG196636:QKG196638 QUC196636:QUC196638 RDY196636:RDY196638 RNU196636:RNU196638 RXQ196636:RXQ196638 SHM196636:SHM196638 SRI196636:SRI196638 TBE196636:TBE196638 TLA196636:TLA196638 TUW196636:TUW196638 UES196636:UES196638 UOO196636:UOO196638 UYK196636:UYK196638 VIG196636:VIG196638 VSC196636:VSC196638 WBY196636:WBY196638 WLU196636:WLU196638 WVQ196636:WVQ196638 J262172:J262174 JE262172:JE262174 TA262172:TA262174 ACW262172:ACW262174 AMS262172:AMS262174 AWO262172:AWO262174 BGK262172:BGK262174 BQG262172:BQG262174 CAC262172:CAC262174 CJY262172:CJY262174 CTU262172:CTU262174 DDQ262172:DDQ262174 DNM262172:DNM262174 DXI262172:DXI262174 EHE262172:EHE262174 ERA262172:ERA262174 FAW262172:FAW262174 FKS262172:FKS262174 FUO262172:FUO262174 GEK262172:GEK262174 GOG262172:GOG262174 GYC262172:GYC262174 HHY262172:HHY262174 HRU262172:HRU262174 IBQ262172:IBQ262174 ILM262172:ILM262174 IVI262172:IVI262174 JFE262172:JFE262174 JPA262172:JPA262174 JYW262172:JYW262174 KIS262172:KIS262174 KSO262172:KSO262174 LCK262172:LCK262174 LMG262172:LMG262174 LWC262172:LWC262174 MFY262172:MFY262174 MPU262172:MPU262174 MZQ262172:MZQ262174 NJM262172:NJM262174 NTI262172:NTI262174 ODE262172:ODE262174 ONA262172:ONA262174 OWW262172:OWW262174 PGS262172:PGS262174 PQO262172:PQO262174 QAK262172:QAK262174 QKG262172:QKG262174 QUC262172:QUC262174 RDY262172:RDY262174 RNU262172:RNU262174 RXQ262172:RXQ262174 SHM262172:SHM262174 SRI262172:SRI262174 TBE262172:TBE262174 TLA262172:TLA262174 TUW262172:TUW262174 UES262172:UES262174 UOO262172:UOO262174 UYK262172:UYK262174 VIG262172:VIG262174 VSC262172:VSC262174 WBY262172:WBY262174 WLU262172:WLU262174 WVQ262172:WVQ262174 J327708:J327710 JE327708:JE327710 TA327708:TA327710 ACW327708:ACW327710 AMS327708:AMS327710 AWO327708:AWO327710 BGK327708:BGK327710 BQG327708:BQG327710 CAC327708:CAC327710 CJY327708:CJY327710 CTU327708:CTU327710 DDQ327708:DDQ327710 DNM327708:DNM327710 DXI327708:DXI327710 EHE327708:EHE327710 ERA327708:ERA327710 FAW327708:FAW327710 FKS327708:FKS327710 FUO327708:FUO327710 GEK327708:GEK327710 GOG327708:GOG327710 GYC327708:GYC327710 HHY327708:HHY327710 HRU327708:HRU327710 IBQ327708:IBQ327710 ILM327708:ILM327710 IVI327708:IVI327710 JFE327708:JFE327710 JPA327708:JPA327710 JYW327708:JYW327710 KIS327708:KIS327710 KSO327708:KSO327710 LCK327708:LCK327710 LMG327708:LMG327710 LWC327708:LWC327710 MFY327708:MFY327710 MPU327708:MPU327710 MZQ327708:MZQ327710 NJM327708:NJM327710 NTI327708:NTI327710 ODE327708:ODE327710 ONA327708:ONA327710 OWW327708:OWW327710 PGS327708:PGS327710 PQO327708:PQO327710 QAK327708:QAK327710 QKG327708:QKG327710 QUC327708:QUC327710 RDY327708:RDY327710 RNU327708:RNU327710 RXQ327708:RXQ327710 SHM327708:SHM327710 SRI327708:SRI327710 TBE327708:TBE327710 TLA327708:TLA327710 TUW327708:TUW327710 UES327708:UES327710 UOO327708:UOO327710 UYK327708:UYK327710 VIG327708:VIG327710 VSC327708:VSC327710 WBY327708:WBY327710 WLU327708:WLU327710 WVQ327708:WVQ327710 J393244:J393246 JE393244:JE393246 TA393244:TA393246 ACW393244:ACW393246 AMS393244:AMS393246 AWO393244:AWO393246 BGK393244:BGK393246 BQG393244:BQG393246 CAC393244:CAC393246 CJY393244:CJY393246 CTU393244:CTU393246 DDQ393244:DDQ393246 DNM393244:DNM393246 DXI393244:DXI393246 EHE393244:EHE393246 ERA393244:ERA393246 FAW393244:FAW393246 FKS393244:FKS393246 FUO393244:FUO393246 GEK393244:GEK393246 GOG393244:GOG393246 GYC393244:GYC393246 HHY393244:HHY393246 HRU393244:HRU393246 IBQ393244:IBQ393246 ILM393244:ILM393246 IVI393244:IVI393246 JFE393244:JFE393246 JPA393244:JPA393246 JYW393244:JYW393246 KIS393244:KIS393246 KSO393244:KSO393246 LCK393244:LCK393246 LMG393244:LMG393246 LWC393244:LWC393246 MFY393244:MFY393246 MPU393244:MPU393246 MZQ393244:MZQ393246 NJM393244:NJM393246 NTI393244:NTI393246 ODE393244:ODE393246 ONA393244:ONA393246 OWW393244:OWW393246 PGS393244:PGS393246 PQO393244:PQO393246 QAK393244:QAK393246 QKG393244:QKG393246 QUC393244:QUC393246 RDY393244:RDY393246 RNU393244:RNU393246 RXQ393244:RXQ393246 SHM393244:SHM393246 SRI393244:SRI393246 TBE393244:TBE393246 TLA393244:TLA393246 TUW393244:TUW393246 UES393244:UES393246 UOO393244:UOO393246 UYK393244:UYK393246 VIG393244:VIG393246 VSC393244:VSC393246 WBY393244:WBY393246 WLU393244:WLU393246 WVQ393244:WVQ393246 J458780:J458782 JE458780:JE458782 TA458780:TA458782 ACW458780:ACW458782 AMS458780:AMS458782 AWO458780:AWO458782 BGK458780:BGK458782 BQG458780:BQG458782 CAC458780:CAC458782 CJY458780:CJY458782 CTU458780:CTU458782 DDQ458780:DDQ458782 DNM458780:DNM458782 DXI458780:DXI458782 EHE458780:EHE458782 ERA458780:ERA458782 FAW458780:FAW458782 FKS458780:FKS458782 FUO458780:FUO458782 GEK458780:GEK458782 GOG458780:GOG458782 GYC458780:GYC458782 HHY458780:HHY458782 HRU458780:HRU458782 IBQ458780:IBQ458782 ILM458780:ILM458782 IVI458780:IVI458782 JFE458780:JFE458782 JPA458780:JPA458782 JYW458780:JYW458782 KIS458780:KIS458782 KSO458780:KSO458782 LCK458780:LCK458782 LMG458780:LMG458782 LWC458780:LWC458782 MFY458780:MFY458782 MPU458780:MPU458782 MZQ458780:MZQ458782 NJM458780:NJM458782 NTI458780:NTI458782 ODE458780:ODE458782 ONA458780:ONA458782 OWW458780:OWW458782 PGS458780:PGS458782 PQO458780:PQO458782 QAK458780:QAK458782 QKG458780:QKG458782 QUC458780:QUC458782 RDY458780:RDY458782 RNU458780:RNU458782 RXQ458780:RXQ458782 SHM458780:SHM458782 SRI458780:SRI458782 TBE458780:TBE458782 TLA458780:TLA458782 TUW458780:TUW458782 UES458780:UES458782 UOO458780:UOO458782 UYK458780:UYK458782 VIG458780:VIG458782 VSC458780:VSC458782 WBY458780:WBY458782 WLU458780:WLU458782 WVQ458780:WVQ458782 J524316:J524318 JE524316:JE524318 TA524316:TA524318 ACW524316:ACW524318 AMS524316:AMS524318 AWO524316:AWO524318 BGK524316:BGK524318 BQG524316:BQG524318 CAC524316:CAC524318 CJY524316:CJY524318 CTU524316:CTU524318 DDQ524316:DDQ524318 DNM524316:DNM524318 DXI524316:DXI524318 EHE524316:EHE524318 ERA524316:ERA524318 FAW524316:FAW524318 FKS524316:FKS524318 FUO524316:FUO524318 GEK524316:GEK524318 GOG524316:GOG524318 GYC524316:GYC524318 HHY524316:HHY524318 HRU524316:HRU524318 IBQ524316:IBQ524318 ILM524316:ILM524318 IVI524316:IVI524318 JFE524316:JFE524318 JPA524316:JPA524318 JYW524316:JYW524318 KIS524316:KIS524318 KSO524316:KSO524318 LCK524316:LCK524318 LMG524316:LMG524318 LWC524316:LWC524318 MFY524316:MFY524318 MPU524316:MPU524318 MZQ524316:MZQ524318 NJM524316:NJM524318 NTI524316:NTI524318 ODE524316:ODE524318 ONA524316:ONA524318 OWW524316:OWW524318 PGS524316:PGS524318 PQO524316:PQO524318 QAK524316:QAK524318 QKG524316:QKG524318 QUC524316:QUC524318 RDY524316:RDY524318 RNU524316:RNU524318 RXQ524316:RXQ524318 SHM524316:SHM524318 SRI524316:SRI524318 TBE524316:TBE524318 TLA524316:TLA524318 TUW524316:TUW524318 UES524316:UES524318 UOO524316:UOO524318 UYK524316:UYK524318 VIG524316:VIG524318 VSC524316:VSC524318 WBY524316:WBY524318 WLU524316:WLU524318 WVQ524316:WVQ524318 J589852:J589854 JE589852:JE589854 TA589852:TA589854 ACW589852:ACW589854 AMS589852:AMS589854 AWO589852:AWO589854 BGK589852:BGK589854 BQG589852:BQG589854 CAC589852:CAC589854 CJY589852:CJY589854 CTU589852:CTU589854 DDQ589852:DDQ589854 DNM589852:DNM589854 DXI589852:DXI589854 EHE589852:EHE589854 ERA589852:ERA589854 FAW589852:FAW589854 FKS589852:FKS589854 FUO589852:FUO589854 GEK589852:GEK589854 GOG589852:GOG589854 GYC589852:GYC589854 HHY589852:HHY589854 HRU589852:HRU589854 IBQ589852:IBQ589854 ILM589852:ILM589854 IVI589852:IVI589854 JFE589852:JFE589854 JPA589852:JPA589854 JYW589852:JYW589854 KIS589852:KIS589854 KSO589852:KSO589854 LCK589852:LCK589854 LMG589852:LMG589854 LWC589852:LWC589854 MFY589852:MFY589854 MPU589852:MPU589854 MZQ589852:MZQ589854 NJM589852:NJM589854 NTI589852:NTI589854 ODE589852:ODE589854 ONA589852:ONA589854 OWW589852:OWW589854 PGS589852:PGS589854 PQO589852:PQO589854 QAK589852:QAK589854 QKG589852:QKG589854 QUC589852:QUC589854 RDY589852:RDY589854 RNU589852:RNU589854 RXQ589852:RXQ589854 SHM589852:SHM589854 SRI589852:SRI589854 TBE589852:TBE589854 TLA589852:TLA589854 TUW589852:TUW589854 UES589852:UES589854 UOO589852:UOO589854 UYK589852:UYK589854 VIG589852:VIG589854 VSC589852:VSC589854 WBY589852:WBY589854 WLU589852:WLU589854 WVQ589852:WVQ589854 J655388:J655390 JE655388:JE655390 TA655388:TA655390 ACW655388:ACW655390 AMS655388:AMS655390 AWO655388:AWO655390 BGK655388:BGK655390 BQG655388:BQG655390 CAC655388:CAC655390 CJY655388:CJY655390 CTU655388:CTU655390 DDQ655388:DDQ655390 DNM655388:DNM655390 DXI655388:DXI655390 EHE655388:EHE655390 ERA655388:ERA655390 FAW655388:FAW655390 FKS655388:FKS655390 FUO655388:FUO655390 GEK655388:GEK655390 GOG655388:GOG655390 GYC655388:GYC655390 HHY655388:HHY655390 HRU655388:HRU655390 IBQ655388:IBQ655390 ILM655388:ILM655390 IVI655388:IVI655390 JFE655388:JFE655390 JPA655388:JPA655390 JYW655388:JYW655390 KIS655388:KIS655390 KSO655388:KSO655390 LCK655388:LCK655390 LMG655388:LMG655390 LWC655388:LWC655390 MFY655388:MFY655390 MPU655388:MPU655390 MZQ655388:MZQ655390 NJM655388:NJM655390 NTI655388:NTI655390 ODE655388:ODE655390 ONA655388:ONA655390 OWW655388:OWW655390 PGS655388:PGS655390 PQO655388:PQO655390 QAK655388:QAK655390 QKG655388:QKG655390 QUC655388:QUC655390 RDY655388:RDY655390 RNU655388:RNU655390 RXQ655388:RXQ655390 SHM655388:SHM655390 SRI655388:SRI655390 TBE655388:TBE655390 TLA655388:TLA655390 TUW655388:TUW655390 UES655388:UES655390 UOO655388:UOO655390 UYK655388:UYK655390 VIG655388:VIG655390 VSC655388:VSC655390 WBY655388:WBY655390 WLU655388:WLU655390 WVQ655388:WVQ655390 J720924:J720926 JE720924:JE720926 TA720924:TA720926 ACW720924:ACW720926 AMS720924:AMS720926 AWO720924:AWO720926 BGK720924:BGK720926 BQG720924:BQG720926 CAC720924:CAC720926 CJY720924:CJY720926 CTU720924:CTU720926 DDQ720924:DDQ720926 DNM720924:DNM720926 DXI720924:DXI720926 EHE720924:EHE720926 ERA720924:ERA720926 FAW720924:FAW720926 FKS720924:FKS720926 FUO720924:FUO720926 GEK720924:GEK720926 GOG720924:GOG720926 GYC720924:GYC720926 HHY720924:HHY720926 HRU720924:HRU720926 IBQ720924:IBQ720926 ILM720924:ILM720926 IVI720924:IVI720926 JFE720924:JFE720926 JPA720924:JPA720926 JYW720924:JYW720926 KIS720924:KIS720926 KSO720924:KSO720926 LCK720924:LCK720926 LMG720924:LMG720926 LWC720924:LWC720926 MFY720924:MFY720926 MPU720924:MPU720926 MZQ720924:MZQ720926 NJM720924:NJM720926 NTI720924:NTI720926 ODE720924:ODE720926 ONA720924:ONA720926 OWW720924:OWW720926 PGS720924:PGS720926 PQO720924:PQO720926 QAK720924:QAK720926 QKG720924:QKG720926 QUC720924:QUC720926 RDY720924:RDY720926 RNU720924:RNU720926 RXQ720924:RXQ720926 SHM720924:SHM720926 SRI720924:SRI720926 TBE720924:TBE720926 TLA720924:TLA720926 TUW720924:TUW720926 UES720924:UES720926 UOO720924:UOO720926 UYK720924:UYK720926 VIG720924:VIG720926 VSC720924:VSC720926 WBY720924:WBY720926 WLU720924:WLU720926 WVQ720924:WVQ720926 J786460:J786462 JE786460:JE786462 TA786460:TA786462 ACW786460:ACW786462 AMS786460:AMS786462 AWO786460:AWO786462 BGK786460:BGK786462 BQG786460:BQG786462 CAC786460:CAC786462 CJY786460:CJY786462 CTU786460:CTU786462 DDQ786460:DDQ786462 DNM786460:DNM786462 DXI786460:DXI786462 EHE786460:EHE786462 ERA786460:ERA786462 FAW786460:FAW786462 FKS786460:FKS786462 FUO786460:FUO786462 GEK786460:GEK786462 GOG786460:GOG786462 GYC786460:GYC786462 HHY786460:HHY786462 HRU786460:HRU786462 IBQ786460:IBQ786462 ILM786460:ILM786462 IVI786460:IVI786462 JFE786460:JFE786462 JPA786460:JPA786462 JYW786460:JYW786462 KIS786460:KIS786462 KSO786460:KSO786462 LCK786460:LCK786462 LMG786460:LMG786462 LWC786460:LWC786462 MFY786460:MFY786462 MPU786460:MPU786462 MZQ786460:MZQ786462 NJM786460:NJM786462 NTI786460:NTI786462 ODE786460:ODE786462 ONA786460:ONA786462 OWW786460:OWW786462 PGS786460:PGS786462 PQO786460:PQO786462 QAK786460:QAK786462 QKG786460:QKG786462 QUC786460:QUC786462 RDY786460:RDY786462 RNU786460:RNU786462 RXQ786460:RXQ786462 SHM786460:SHM786462 SRI786460:SRI786462 TBE786460:TBE786462 TLA786460:TLA786462 TUW786460:TUW786462 UES786460:UES786462 UOO786460:UOO786462 UYK786460:UYK786462 VIG786460:VIG786462 VSC786460:VSC786462 WBY786460:WBY786462 WLU786460:WLU786462 WVQ786460:WVQ786462 J851996:J851998 JE851996:JE851998 TA851996:TA851998 ACW851996:ACW851998 AMS851996:AMS851998 AWO851996:AWO851998 BGK851996:BGK851998 BQG851996:BQG851998 CAC851996:CAC851998 CJY851996:CJY851998 CTU851996:CTU851998 DDQ851996:DDQ851998 DNM851996:DNM851998 DXI851996:DXI851998 EHE851996:EHE851998 ERA851996:ERA851998 FAW851996:FAW851998 FKS851996:FKS851998 FUO851996:FUO851998 GEK851996:GEK851998 GOG851996:GOG851998 GYC851996:GYC851998 HHY851996:HHY851998 HRU851996:HRU851998 IBQ851996:IBQ851998 ILM851996:ILM851998 IVI851996:IVI851998 JFE851996:JFE851998 JPA851996:JPA851998 JYW851996:JYW851998 KIS851996:KIS851998 KSO851996:KSO851998 LCK851996:LCK851998 LMG851996:LMG851998 LWC851996:LWC851998 MFY851996:MFY851998 MPU851996:MPU851998 MZQ851996:MZQ851998 NJM851996:NJM851998 NTI851996:NTI851998 ODE851996:ODE851998 ONA851996:ONA851998 OWW851996:OWW851998 PGS851996:PGS851998 PQO851996:PQO851998 QAK851996:QAK851998 QKG851996:QKG851998 QUC851996:QUC851998 RDY851996:RDY851998 RNU851996:RNU851998 RXQ851996:RXQ851998 SHM851996:SHM851998 SRI851996:SRI851998 TBE851996:TBE851998 TLA851996:TLA851998 TUW851996:TUW851998 UES851996:UES851998 UOO851996:UOO851998 UYK851996:UYK851998 VIG851996:VIG851998 VSC851996:VSC851998 WBY851996:WBY851998 WLU851996:WLU851998 WVQ851996:WVQ851998 J917532:J917534 JE917532:JE917534 TA917532:TA917534 ACW917532:ACW917534 AMS917532:AMS917534 AWO917532:AWO917534 BGK917532:BGK917534 BQG917532:BQG917534 CAC917532:CAC917534 CJY917532:CJY917534 CTU917532:CTU917534 DDQ917532:DDQ917534 DNM917532:DNM917534 DXI917532:DXI917534 EHE917532:EHE917534 ERA917532:ERA917534 FAW917532:FAW917534 FKS917532:FKS917534 FUO917532:FUO917534 GEK917532:GEK917534 GOG917532:GOG917534 GYC917532:GYC917534 HHY917532:HHY917534 HRU917532:HRU917534 IBQ917532:IBQ917534 ILM917532:ILM917534 IVI917532:IVI917534 JFE917532:JFE917534 JPA917532:JPA917534 JYW917532:JYW917534 KIS917532:KIS917534 KSO917532:KSO917534 LCK917532:LCK917534 LMG917532:LMG917534 LWC917532:LWC917534 MFY917532:MFY917534 MPU917532:MPU917534 MZQ917532:MZQ917534 NJM917532:NJM917534 NTI917532:NTI917534 ODE917532:ODE917534 ONA917532:ONA917534 OWW917532:OWW917534 PGS917532:PGS917534 PQO917532:PQO917534 QAK917532:QAK917534 QKG917532:QKG917534 QUC917532:QUC917534 RDY917532:RDY917534 RNU917532:RNU917534 RXQ917532:RXQ917534 SHM917532:SHM917534 SRI917532:SRI917534 TBE917532:TBE917534 TLA917532:TLA917534 TUW917532:TUW917534 UES917532:UES917534 UOO917532:UOO917534 UYK917532:UYK917534 VIG917532:VIG917534 VSC917532:VSC917534 WBY917532:WBY917534 WLU917532:WLU917534 WVQ917532:WVQ917534 J983068:J983070 JE983068:JE983070 TA983068:TA983070 ACW983068:ACW983070 AMS983068:AMS983070 AWO983068:AWO983070 BGK983068:BGK983070 BQG983068:BQG983070 CAC983068:CAC983070 CJY983068:CJY983070 CTU983068:CTU983070 DDQ983068:DDQ983070 DNM983068:DNM983070 DXI983068:DXI983070 EHE983068:EHE983070 ERA983068:ERA983070 FAW983068:FAW983070 FKS983068:FKS983070 FUO983068:FUO983070 GEK983068:GEK983070 GOG983068:GOG983070 GYC983068:GYC983070 HHY983068:HHY983070 HRU983068:HRU983070 IBQ983068:IBQ983070 ILM983068:ILM983070 IVI983068:IVI983070 JFE983068:JFE983070 JPA983068:JPA983070 JYW983068:JYW983070 KIS983068:KIS983070 KSO983068:KSO983070 LCK983068:LCK983070 LMG983068:LMG983070 LWC983068:LWC983070 MFY983068:MFY983070 MPU983068:MPU983070 MZQ983068:MZQ983070 NJM983068:NJM983070 NTI983068:NTI983070 ODE983068:ODE983070 ONA983068:ONA983070 OWW983068:OWW983070 PGS983068:PGS983070 PQO983068:PQO983070 QAK983068:QAK983070 QKG983068:QKG983070 QUC983068:QUC983070 RDY983068:RDY983070 RNU983068:RNU983070 RXQ983068:RXQ983070 SHM983068:SHM983070 SRI983068:SRI983070 TBE983068:TBE983070 TLA983068:TLA983070 TUW983068:TUW983070 UES983068:UES983070 UOO983068:UOO983070 UYK983068:UYK983070 VIG983068:VIG983070 VSC983068:VSC983070 WBY983068:WBY983070 WLU983068:WLU983070 WVQ983068:WVQ983070 H65564:H65566 JC65564:JC65566 SY65564:SY65566 ACU65564:ACU65566 AMQ65564:AMQ65566 AWM65564:AWM65566 BGI65564:BGI65566 BQE65564:BQE65566 CAA65564:CAA65566 CJW65564:CJW65566 CTS65564:CTS65566 DDO65564:DDO65566 DNK65564:DNK65566 DXG65564:DXG65566 EHC65564:EHC65566 EQY65564:EQY65566 FAU65564:FAU65566 FKQ65564:FKQ65566 FUM65564:FUM65566 GEI65564:GEI65566 GOE65564:GOE65566 GYA65564:GYA65566 HHW65564:HHW65566 HRS65564:HRS65566 IBO65564:IBO65566 ILK65564:ILK65566 IVG65564:IVG65566 JFC65564:JFC65566 JOY65564:JOY65566 JYU65564:JYU65566 KIQ65564:KIQ65566 KSM65564:KSM65566 LCI65564:LCI65566 LME65564:LME65566 LWA65564:LWA65566 MFW65564:MFW65566 MPS65564:MPS65566 MZO65564:MZO65566 NJK65564:NJK65566 NTG65564:NTG65566 ODC65564:ODC65566 OMY65564:OMY65566 OWU65564:OWU65566 PGQ65564:PGQ65566 PQM65564:PQM65566 QAI65564:QAI65566 QKE65564:QKE65566 QUA65564:QUA65566 RDW65564:RDW65566 RNS65564:RNS65566 RXO65564:RXO65566 SHK65564:SHK65566 SRG65564:SRG65566 TBC65564:TBC65566 TKY65564:TKY65566 TUU65564:TUU65566 UEQ65564:UEQ65566 UOM65564:UOM65566 UYI65564:UYI65566 VIE65564:VIE65566 VSA65564:VSA65566 WBW65564:WBW65566 WLS65564:WLS65566 WVO65564:WVO65566 H131100:H131102 JC131100:JC131102 SY131100:SY131102 ACU131100:ACU131102 AMQ131100:AMQ131102 AWM131100:AWM131102 BGI131100:BGI131102 BQE131100:BQE131102 CAA131100:CAA131102 CJW131100:CJW131102 CTS131100:CTS131102 DDO131100:DDO131102 DNK131100:DNK131102 DXG131100:DXG131102 EHC131100:EHC131102 EQY131100:EQY131102 FAU131100:FAU131102 FKQ131100:FKQ131102 FUM131100:FUM131102 GEI131100:GEI131102 GOE131100:GOE131102 GYA131100:GYA131102 HHW131100:HHW131102 HRS131100:HRS131102 IBO131100:IBO131102 ILK131100:ILK131102 IVG131100:IVG131102 JFC131100:JFC131102 JOY131100:JOY131102 JYU131100:JYU131102 KIQ131100:KIQ131102 KSM131100:KSM131102 LCI131100:LCI131102 LME131100:LME131102 LWA131100:LWA131102 MFW131100:MFW131102 MPS131100:MPS131102 MZO131100:MZO131102 NJK131100:NJK131102 NTG131100:NTG131102 ODC131100:ODC131102 OMY131100:OMY131102 OWU131100:OWU131102 PGQ131100:PGQ131102 PQM131100:PQM131102 QAI131100:QAI131102 QKE131100:QKE131102 QUA131100:QUA131102 RDW131100:RDW131102 RNS131100:RNS131102 RXO131100:RXO131102 SHK131100:SHK131102 SRG131100:SRG131102 TBC131100:TBC131102 TKY131100:TKY131102 TUU131100:TUU131102 UEQ131100:UEQ131102 UOM131100:UOM131102 UYI131100:UYI131102 VIE131100:VIE131102 VSA131100:VSA131102 WBW131100:WBW131102 WLS131100:WLS131102 WVO131100:WVO131102 H196636:H196638 JC196636:JC196638 SY196636:SY196638 ACU196636:ACU196638 AMQ196636:AMQ196638 AWM196636:AWM196638 BGI196636:BGI196638 BQE196636:BQE196638 CAA196636:CAA196638 CJW196636:CJW196638 CTS196636:CTS196638 DDO196636:DDO196638 DNK196636:DNK196638 DXG196636:DXG196638 EHC196636:EHC196638 EQY196636:EQY196638 FAU196636:FAU196638 FKQ196636:FKQ196638 FUM196636:FUM196638 GEI196636:GEI196638 GOE196636:GOE196638 GYA196636:GYA196638 HHW196636:HHW196638 HRS196636:HRS196638 IBO196636:IBO196638 ILK196636:ILK196638 IVG196636:IVG196638 JFC196636:JFC196638 JOY196636:JOY196638 JYU196636:JYU196638 KIQ196636:KIQ196638 KSM196636:KSM196638 LCI196636:LCI196638 LME196636:LME196638 LWA196636:LWA196638 MFW196636:MFW196638 MPS196636:MPS196638 MZO196636:MZO196638 NJK196636:NJK196638 NTG196636:NTG196638 ODC196636:ODC196638 OMY196636:OMY196638 OWU196636:OWU196638 PGQ196636:PGQ196638 PQM196636:PQM196638 QAI196636:QAI196638 QKE196636:QKE196638 QUA196636:QUA196638 RDW196636:RDW196638 RNS196636:RNS196638 RXO196636:RXO196638 SHK196636:SHK196638 SRG196636:SRG196638 TBC196636:TBC196638 TKY196636:TKY196638 TUU196636:TUU196638 UEQ196636:UEQ196638 UOM196636:UOM196638 UYI196636:UYI196638 VIE196636:VIE196638 VSA196636:VSA196638 WBW196636:WBW196638 WLS196636:WLS196638 WVO196636:WVO196638 H262172:H262174 JC262172:JC262174 SY262172:SY262174 ACU262172:ACU262174 AMQ262172:AMQ262174 AWM262172:AWM262174 BGI262172:BGI262174 BQE262172:BQE262174 CAA262172:CAA262174 CJW262172:CJW262174 CTS262172:CTS262174 DDO262172:DDO262174 DNK262172:DNK262174 DXG262172:DXG262174 EHC262172:EHC262174 EQY262172:EQY262174 FAU262172:FAU262174 FKQ262172:FKQ262174 FUM262172:FUM262174 GEI262172:GEI262174 GOE262172:GOE262174 GYA262172:GYA262174 HHW262172:HHW262174 HRS262172:HRS262174 IBO262172:IBO262174 ILK262172:ILK262174 IVG262172:IVG262174 JFC262172:JFC262174 JOY262172:JOY262174 JYU262172:JYU262174 KIQ262172:KIQ262174 KSM262172:KSM262174 LCI262172:LCI262174 LME262172:LME262174 LWA262172:LWA262174 MFW262172:MFW262174 MPS262172:MPS262174 MZO262172:MZO262174 NJK262172:NJK262174 NTG262172:NTG262174 ODC262172:ODC262174 OMY262172:OMY262174 OWU262172:OWU262174 PGQ262172:PGQ262174 PQM262172:PQM262174 QAI262172:QAI262174 QKE262172:QKE262174 QUA262172:QUA262174 RDW262172:RDW262174 RNS262172:RNS262174 RXO262172:RXO262174 SHK262172:SHK262174 SRG262172:SRG262174 TBC262172:TBC262174 TKY262172:TKY262174 TUU262172:TUU262174 UEQ262172:UEQ262174 UOM262172:UOM262174 UYI262172:UYI262174 VIE262172:VIE262174 VSA262172:VSA262174 WBW262172:WBW262174 WLS262172:WLS262174 WVO262172:WVO262174 H327708:H327710 JC327708:JC327710 SY327708:SY327710 ACU327708:ACU327710 AMQ327708:AMQ327710 AWM327708:AWM327710 BGI327708:BGI327710 BQE327708:BQE327710 CAA327708:CAA327710 CJW327708:CJW327710 CTS327708:CTS327710 DDO327708:DDO327710 DNK327708:DNK327710 DXG327708:DXG327710 EHC327708:EHC327710 EQY327708:EQY327710 FAU327708:FAU327710 FKQ327708:FKQ327710 FUM327708:FUM327710 GEI327708:GEI327710 GOE327708:GOE327710 GYA327708:GYA327710 HHW327708:HHW327710 HRS327708:HRS327710 IBO327708:IBO327710 ILK327708:ILK327710 IVG327708:IVG327710 JFC327708:JFC327710 JOY327708:JOY327710 JYU327708:JYU327710 KIQ327708:KIQ327710 KSM327708:KSM327710 LCI327708:LCI327710 LME327708:LME327710 LWA327708:LWA327710 MFW327708:MFW327710 MPS327708:MPS327710 MZO327708:MZO327710 NJK327708:NJK327710 NTG327708:NTG327710 ODC327708:ODC327710 OMY327708:OMY327710 OWU327708:OWU327710 PGQ327708:PGQ327710 PQM327708:PQM327710 QAI327708:QAI327710 QKE327708:QKE327710 QUA327708:QUA327710 RDW327708:RDW327710 RNS327708:RNS327710 RXO327708:RXO327710 SHK327708:SHK327710 SRG327708:SRG327710 TBC327708:TBC327710 TKY327708:TKY327710 TUU327708:TUU327710 UEQ327708:UEQ327710 UOM327708:UOM327710 UYI327708:UYI327710 VIE327708:VIE327710 VSA327708:VSA327710 WBW327708:WBW327710 WLS327708:WLS327710 WVO327708:WVO327710 H393244:H393246 JC393244:JC393246 SY393244:SY393246 ACU393244:ACU393246 AMQ393244:AMQ393246 AWM393244:AWM393246 BGI393244:BGI393246 BQE393244:BQE393246 CAA393244:CAA393246 CJW393244:CJW393246 CTS393244:CTS393246 DDO393244:DDO393246 DNK393244:DNK393246 DXG393244:DXG393246 EHC393244:EHC393246 EQY393244:EQY393246 FAU393244:FAU393246 FKQ393244:FKQ393246 FUM393244:FUM393246 GEI393244:GEI393246 GOE393244:GOE393246 GYA393244:GYA393246 HHW393244:HHW393246 HRS393244:HRS393246 IBO393244:IBO393246 ILK393244:ILK393246 IVG393244:IVG393246 JFC393244:JFC393246 JOY393244:JOY393246 JYU393244:JYU393246 KIQ393244:KIQ393246 KSM393244:KSM393246 LCI393244:LCI393246 LME393244:LME393246 LWA393244:LWA393246 MFW393244:MFW393246 MPS393244:MPS393246 MZO393244:MZO393246 NJK393244:NJK393246 NTG393244:NTG393246 ODC393244:ODC393246 OMY393244:OMY393246 OWU393244:OWU393246 PGQ393244:PGQ393246 PQM393244:PQM393246 QAI393244:QAI393246 QKE393244:QKE393246 QUA393244:QUA393246 RDW393244:RDW393246 RNS393244:RNS393246 RXO393244:RXO393246 SHK393244:SHK393246 SRG393244:SRG393246 TBC393244:TBC393246 TKY393244:TKY393246 TUU393244:TUU393246 UEQ393244:UEQ393246 UOM393244:UOM393246 UYI393244:UYI393246 VIE393244:VIE393246 VSA393244:VSA393246 WBW393244:WBW393246 WLS393244:WLS393246 WVO393244:WVO393246 H458780:H458782 JC458780:JC458782 SY458780:SY458782 ACU458780:ACU458782 AMQ458780:AMQ458782 AWM458780:AWM458782 BGI458780:BGI458782 BQE458780:BQE458782 CAA458780:CAA458782 CJW458780:CJW458782 CTS458780:CTS458782 DDO458780:DDO458782 DNK458780:DNK458782 DXG458780:DXG458782 EHC458780:EHC458782 EQY458780:EQY458782 FAU458780:FAU458782 FKQ458780:FKQ458782 FUM458780:FUM458782 GEI458780:GEI458782 GOE458780:GOE458782 GYA458780:GYA458782 HHW458780:HHW458782 HRS458780:HRS458782 IBO458780:IBO458782 ILK458780:ILK458782 IVG458780:IVG458782 JFC458780:JFC458782 JOY458780:JOY458782 JYU458780:JYU458782 KIQ458780:KIQ458782 KSM458780:KSM458782 LCI458780:LCI458782 LME458780:LME458782 LWA458780:LWA458782 MFW458780:MFW458782 MPS458780:MPS458782 MZO458780:MZO458782 NJK458780:NJK458782 NTG458780:NTG458782 ODC458780:ODC458782 OMY458780:OMY458782 OWU458780:OWU458782 PGQ458780:PGQ458782 PQM458780:PQM458782 QAI458780:QAI458782 QKE458780:QKE458782 QUA458780:QUA458782 RDW458780:RDW458782 RNS458780:RNS458782 RXO458780:RXO458782 SHK458780:SHK458782 SRG458780:SRG458782 TBC458780:TBC458782 TKY458780:TKY458782 TUU458780:TUU458782 UEQ458780:UEQ458782 UOM458780:UOM458782 UYI458780:UYI458782 VIE458780:VIE458782 VSA458780:VSA458782 WBW458780:WBW458782 WLS458780:WLS458782 WVO458780:WVO458782 H524316:H524318 JC524316:JC524318 SY524316:SY524318 ACU524316:ACU524318 AMQ524316:AMQ524318 AWM524316:AWM524318 BGI524316:BGI524318 BQE524316:BQE524318 CAA524316:CAA524318 CJW524316:CJW524318 CTS524316:CTS524318 DDO524316:DDO524318 DNK524316:DNK524318 DXG524316:DXG524318 EHC524316:EHC524318 EQY524316:EQY524318 FAU524316:FAU524318 FKQ524316:FKQ524318 FUM524316:FUM524318 GEI524316:GEI524318 GOE524316:GOE524318 GYA524316:GYA524318 HHW524316:HHW524318 HRS524316:HRS524318 IBO524316:IBO524318 ILK524316:ILK524318 IVG524316:IVG524318 JFC524316:JFC524318 JOY524316:JOY524318 JYU524316:JYU524318 KIQ524316:KIQ524318 KSM524316:KSM524318 LCI524316:LCI524318 LME524316:LME524318 LWA524316:LWA524318 MFW524316:MFW524318 MPS524316:MPS524318 MZO524316:MZO524318 NJK524316:NJK524318 NTG524316:NTG524318 ODC524316:ODC524318 OMY524316:OMY524318 OWU524316:OWU524318 PGQ524316:PGQ524318 PQM524316:PQM524318 QAI524316:QAI524318 QKE524316:QKE524318 QUA524316:QUA524318 RDW524316:RDW524318 RNS524316:RNS524318 RXO524316:RXO524318 SHK524316:SHK524318 SRG524316:SRG524318 TBC524316:TBC524318 TKY524316:TKY524318 TUU524316:TUU524318 UEQ524316:UEQ524318 UOM524316:UOM524318 UYI524316:UYI524318 VIE524316:VIE524318 VSA524316:VSA524318 WBW524316:WBW524318 WLS524316:WLS524318 WVO524316:WVO524318 H589852:H589854 JC589852:JC589854 SY589852:SY589854 ACU589852:ACU589854 AMQ589852:AMQ589854 AWM589852:AWM589854 BGI589852:BGI589854 BQE589852:BQE589854 CAA589852:CAA589854 CJW589852:CJW589854 CTS589852:CTS589854 DDO589852:DDO589854 DNK589852:DNK589854 DXG589852:DXG589854 EHC589852:EHC589854 EQY589852:EQY589854 FAU589852:FAU589854 FKQ589852:FKQ589854 FUM589852:FUM589854 GEI589852:GEI589854 GOE589852:GOE589854 GYA589852:GYA589854 HHW589852:HHW589854 HRS589852:HRS589854 IBO589852:IBO589854 ILK589852:ILK589854 IVG589852:IVG589854 JFC589852:JFC589854 JOY589852:JOY589854 JYU589852:JYU589854 KIQ589852:KIQ589854 KSM589852:KSM589854 LCI589852:LCI589854 LME589852:LME589854 LWA589852:LWA589854 MFW589852:MFW589854 MPS589852:MPS589854 MZO589852:MZO589854 NJK589852:NJK589854 NTG589852:NTG589854 ODC589852:ODC589854 OMY589852:OMY589854 OWU589852:OWU589854 PGQ589852:PGQ589854 PQM589852:PQM589854 QAI589852:QAI589854 QKE589852:QKE589854 QUA589852:QUA589854 RDW589852:RDW589854 RNS589852:RNS589854 RXO589852:RXO589854 SHK589852:SHK589854 SRG589852:SRG589854 TBC589852:TBC589854 TKY589852:TKY589854 TUU589852:TUU589854 UEQ589852:UEQ589854 UOM589852:UOM589854 UYI589852:UYI589854 VIE589852:VIE589854 VSA589852:VSA589854 WBW589852:WBW589854 WLS589852:WLS589854 WVO589852:WVO589854 H655388:H655390 JC655388:JC655390 SY655388:SY655390 ACU655388:ACU655390 AMQ655388:AMQ655390 AWM655388:AWM655390 BGI655388:BGI655390 BQE655388:BQE655390 CAA655388:CAA655390 CJW655388:CJW655390 CTS655388:CTS655390 DDO655388:DDO655390 DNK655388:DNK655390 DXG655388:DXG655390 EHC655388:EHC655390 EQY655388:EQY655390 FAU655388:FAU655390 FKQ655388:FKQ655390 FUM655388:FUM655390 GEI655388:GEI655390 GOE655388:GOE655390 GYA655388:GYA655390 HHW655388:HHW655390 HRS655388:HRS655390 IBO655388:IBO655390 ILK655388:ILK655390 IVG655388:IVG655390 JFC655388:JFC655390 JOY655388:JOY655390 JYU655388:JYU655390 KIQ655388:KIQ655390 KSM655388:KSM655390 LCI655388:LCI655390 LME655388:LME655390 LWA655388:LWA655390 MFW655388:MFW655390 MPS655388:MPS655390 MZO655388:MZO655390 NJK655388:NJK655390 NTG655388:NTG655390 ODC655388:ODC655390 OMY655388:OMY655390 OWU655388:OWU655390 PGQ655388:PGQ655390 PQM655388:PQM655390 QAI655388:QAI655390 QKE655388:QKE655390 QUA655388:QUA655390 RDW655388:RDW655390 RNS655388:RNS655390 RXO655388:RXO655390 SHK655388:SHK655390 SRG655388:SRG655390 TBC655388:TBC655390 TKY655388:TKY655390 TUU655388:TUU655390 UEQ655388:UEQ655390 UOM655388:UOM655390 UYI655388:UYI655390 VIE655388:VIE655390 VSA655388:VSA655390 WBW655388:WBW655390 WLS655388:WLS655390 WVO655388:WVO655390 H720924:H720926 JC720924:JC720926 SY720924:SY720926 ACU720924:ACU720926 AMQ720924:AMQ720926 AWM720924:AWM720926 BGI720924:BGI720926 BQE720924:BQE720926 CAA720924:CAA720926 CJW720924:CJW720926 CTS720924:CTS720926 DDO720924:DDO720926 DNK720924:DNK720926 DXG720924:DXG720926 EHC720924:EHC720926 EQY720924:EQY720926 FAU720924:FAU720926 FKQ720924:FKQ720926 FUM720924:FUM720926 GEI720924:GEI720926 GOE720924:GOE720926 GYA720924:GYA720926 HHW720924:HHW720926 HRS720924:HRS720926 IBO720924:IBO720926 ILK720924:ILK720926 IVG720924:IVG720926 JFC720924:JFC720926 JOY720924:JOY720926 JYU720924:JYU720926 KIQ720924:KIQ720926 KSM720924:KSM720926 LCI720924:LCI720926 LME720924:LME720926 LWA720924:LWA720926 MFW720924:MFW720926 MPS720924:MPS720926 MZO720924:MZO720926 NJK720924:NJK720926 NTG720924:NTG720926 ODC720924:ODC720926 OMY720924:OMY720926 OWU720924:OWU720926 PGQ720924:PGQ720926 PQM720924:PQM720926 QAI720924:QAI720926 QKE720924:QKE720926 QUA720924:QUA720926 RDW720924:RDW720926 RNS720924:RNS720926 RXO720924:RXO720926 SHK720924:SHK720926 SRG720924:SRG720926 TBC720924:TBC720926 TKY720924:TKY720926 TUU720924:TUU720926 UEQ720924:UEQ720926 UOM720924:UOM720926 UYI720924:UYI720926 VIE720924:VIE720926 VSA720924:VSA720926 WBW720924:WBW720926 WLS720924:WLS720926 WVO720924:WVO720926 H786460:H786462 JC786460:JC786462 SY786460:SY786462 ACU786460:ACU786462 AMQ786460:AMQ786462 AWM786460:AWM786462 BGI786460:BGI786462 BQE786460:BQE786462 CAA786460:CAA786462 CJW786460:CJW786462 CTS786460:CTS786462 DDO786460:DDO786462 DNK786460:DNK786462 DXG786460:DXG786462 EHC786460:EHC786462 EQY786460:EQY786462 FAU786460:FAU786462 FKQ786460:FKQ786462 FUM786460:FUM786462 GEI786460:GEI786462 GOE786460:GOE786462 GYA786460:GYA786462 HHW786460:HHW786462 HRS786460:HRS786462 IBO786460:IBO786462 ILK786460:ILK786462 IVG786460:IVG786462 JFC786460:JFC786462 JOY786460:JOY786462 JYU786460:JYU786462 KIQ786460:KIQ786462 KSM786460:KSM786462 LCI786460:LCI786462 LME786460:LME786462 LWA786460:LWA786462 MFW786460:MFW786462 MPS786460:MPS786462 MZO786460:MZO786462 NJK786460:NJK786462 NTG786460:NTG786462 ODC786460:ODC786462 OMY786460:OMY786462 OWU786460:OWU786462 PGQ786460:PGQ786462 PQM786460:PQM786462 QAI786460:QAI786462 QKE786460:QKE786462 QUA786460:QUA786462 RDW786460:RDW786462 RNS786460:RNS786462 RXO786460:RXO786462 SHK786460:SHK786462 SRG786460:SRG786462 TBC786460:TBC786462 TKY786460:TKY786462 TUU786460:TUU786462 UEQ786460:UEQ786462 UOM786460:UOM786462 UYI786460:UYI786462 VIE786460:VIE786462 VSA786460:VSA786462 WBW786460:WBW786462 WLS786460:WLS786462 WVO786460:WVO786462 H851996:H851998 JC851996:JC851998 SY851996:SY851998 ACU851996:ACU851998 AMQ851996:AMQ851998 AWM851996:AWM851998 BGI851996:BGI851998 BQE851996:BQE851998 CAA851996:CAA851998 CJW851996:CJW851998 CTS851996:CTS851998 DDO851996:DDO851998 DNK851996:DNK851998 DXG851996:DXG851998 EHC851996:EHC851998 EQY851996:EQY851998 FAU851996:FAU851998 FKQ851996:FKQ851998 FUM851996:FUM851998 GEI851996:GEI851998 GOE851996:GOE851998 GYA851996:GYA851998 HHW851996:HHW851998 HRS851996:HRS851998 IBO851996:IBO851998 ILK851996:ILK851998 IVG851996:IVG851998 JFC851996:JFC851998 JOY851996:JOY851998 JYU851996:JYU851998 KIQ851996:KIQ851998 KSM851996:KSM851998 LCI851996:LCI851998 LME851996:LME851998 LWA851996:LWA851998 MFW851996:MFW851998 MPS851996:MPS851998 MZO851996:MZO851998 NJK851996:NJK851998 NTG851996:NTG851998 ODC851996:ODC851998 OMY851996:OMY851998 OWU851996:OWU851998 PGQ851996:PGQ851998 PQM851996:PQM851998 QAI851996:QAI851998 QKE851996:QKE851998 QUA851996:QUA851998 RDW851996:RDW851998 RNS851996:RNS851998 RXO851996:RXO851998 SHK851996:SHK851998 SRG851996:SRG851998 TBC851996:TBC851998 TKY851996:TKY851998 TUU851996:TUU851998 UEQ851996:UEQ851998 UOM851996:UOM851998 UYI851996:UYI851998 VIE851996:VIE851998 VSA851996:VSA851998 WBW851996:WBW851998 WLS851996:WLS851998 WVO851996:WVO851998 H917532:H917534 JC917532:JC917534 SY917532:SY917534 ACU917532:ACU917534 AMQ917532:AMQ917534 AWM917532:AWM917534 BGI917532:BGI917534 BQE917532:BQE917534 CAA917532:CAA917534 CJW917532:CJW917534 CTS917532:CTS917534 DDO917532:DDO917534 DNK917532:DNK917534 DXG917532:DXG917534 EHC917532:EHC917534 EQY917532:EQY917534 FAU917532:FAU917534 FKQ917532:FKQ917534 FUM917532:FUM917534 GEI917532:GEI917534 GOE917532:GOE917534 GYA917532:GYA917534 HHW917532:HHW917534 HRS917532:HRS917534 IBO917532:IBO917534 ILK917532:ILK917534 IVG917532:IVG917534 JFC917532:JFC917534 JOY917532:JOY917534 JYU917532:JYU917534 KIQ917532:KIQ917534 KSM917532:KSM917534 LCI917532:LCI917534 LME917532:LME917534 LWA917532:LWA917534 MFW917532:MFW917534 MPS917532:MPS917534 MZO917532:MZO917534 NJK917532:NJK917534 NTG917532:NTG917534 ODC917532:ODC917534 OMY917532:OMY917534 OWU917532:OWU917534 PGQ917532:PGQ917534 PQM917532:PQM917534 QAI917532:QAI917534 QKE917532:QKE917534 QUA917532:QUA917534 RDW917532:RDW917534 RNS917532:RNS917534 RXO917532:RXO917534 SHK917532:SHK917534 SRG917532:SRG917534 TBC917532:TBC917534 TKY917532:TKY917534 TUU917532:TUU917534 UEQ917532:UEQ917534 UOM917532:UOM917534 UYI917532:UYI917534 VIE917532:VIE917534 VSA917532:VSA917534 WBW917532:WBW917534 WLS917532:WLS917534 WVO917532:WVO917534 H983068:H983070 JC983068:JC983070 SY983068:SY983070 ACU983068:ACU983070 AMQ983068:AMQ983070 AWM983068:AWM983070 BGI983068:BGI983070 BQE983068:BQE983070 CAA983068:CAA983070 CJW983068:CJW983070 CTS983068:CTS983070 DDO983068:DDO983070 DNK983068:DNK983070 DXG983068:DXG983070 EHC983068:EHC983070 EQY983068:EQY983070 FAU983068:FAU983070 FKQ983068:FKQ983070 FUM983068:FUM983070 GEI983068:GEI983070 GOE983068:GOE983070 GYA983068:GYA983070 HHW983068:HHW983070 HRS983068:HRS983070 IBO983068:IBO983070 ILK983068:ILK983070 IVG983068:IVG983070 JFC983068:JFC983070 JOY983068:JOY983070 JYU983068:JYU983070 KIQ983068:KIQ983070 KSM983068:KSM983070 LCI983068:LCI983070 LME983068:LME983070 LWA983068:LWA983070 MFW983068:MFW983070 MPS983068:MPS983070 MZO983068:MZO983070 NJK983068:NJK983070 NTG983068:NTG983070 ODC983068:ODC983070 OMY983068:OMY983070 OWU983068:OWU983070 PGQ983068:PGQ983070 PQM983068:PQM983070 QAI983068:QAI983070 QKE983068:QKE983070 QUA983068:QUA983070 RDW983068:RDW983070 RNS983068:RNS983070 RXO983068:RXO983070 SHK983068:SHK983070 SRG983068:SRG983070 TBC983068:TBC983070 TKY983068:TKY983070 TUU983068:TUU983070 UEQ983068:UEQ983070 UOM983068:UOM983070 UYI983068:UYI983070 VIE983068:VIE983070 VSA983068:VSA983070 WBW983068:WBW983070 WLS983068:WLS983070 WVO983068:WVO983070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I65566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I131102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I196638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I262174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I327710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I393246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I458782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I524318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I589854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I655390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I720926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I786462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I851998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I917534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I983070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H65560:J65563 JC65560:JF65563 SY65560:TB65563 ACU65560:ACX65563 AMQ65560:AMT65563 AWM65560:AWP65563 BGI65560:BGL65563 BQE65560:BQH65563 CAA65560:CAD65563 CJW65560:CJZ65563 CTS65560:CTV65563 DDO65560:DDR65563 DNK65560:DNN65563 DXG65560:DXJ65563 EHC65560:EHF65563 EQY65560:ERB65563 FAU65560:FAX65563 FKQ65560:FKT65563 FUM65560:FUP65563 GEI65560:GEL65563 GOE65560:GOH65563 GYA65560:GYD65563 HHW65560:HHZ65563 HRS65560:HRV65563 IBO65560:IBR65563 ILK65560:ILN65563 IVG65560:IVJ65563 JFC65560:JFF65563 JOY65560:JPB65563 JYU65560:JYX65563 KIQ65560:KIT65563 KSM65560:KSP65563 LCI65560:LCL65563 LME65560:LMH65563 LWA65560:LWD65563 MFW65560:MFZ65563 MPS65560:MPV65563 MZO65560:MZR65563 NJK65560:NJN65563 NTG65560:NTJ65563 ODC65560:ODF65563 OMY65560:ONB65563 OWU65560:OWX65563 PGQ65560:PGT65563 PQM65560:PQP65563 QAI65560:QAL65563 QKE65560:QKH65563 QUA65560:QUD65563 RDW65560:RDZ65563 RNS65560:RNV65563 RXO65560:RXR65563 SHK65560:SHN65563 SRG65560:SRJ65563 TBC65560:TBF65563 TKY65560:TLB65563 TUU65560:TUX65563 UEQ65560:UET65563 UOM65560:UOP65563 UYI65560:UYL65563 VIE65560:VIH65563 VSA65560:VSD65563 WBW65560:WBZ65563 WLS65560:WLV65563 WVO65560:WVR65563 H131096:J131099 JC131096:JF131099 SY131096:TB131099 ACU131096:ACX131099 AMQ131096:AMT131099 AWM131096:AWP131099 BGI131096:BGL131099 BQE131096:BQH131099 CAA131096:CAD131099 CJW131096:CJZ131099 CTS131096:CTV131099 DDO131096:DDR131099 DNK131096:DNN131099 DXG131096:DXJ131099 EHC131096:EHF131099 EQY131096:ERB131099 FAU131096:FAX131099 FKQ131096:FKT131099 FUM131096:FUP131099 GEI131096:GEL131099 GOE131096:GOH131099 GYA131096:GYD131099 HHW131096:HHZ131099 HRS131096:HRV131099 IBO131096:IBR131099 ILK131096:ILN131099 IVG131096:IVJ131099 JFC131096:JFF131099 JOY131096:JPB131099 JYU131096:JYX131099 KIQ131096:KIT131099 KSM131096:KSP131099 LCI131096:LCL131099 LME131096:LMH131099 LWA131096:LWD131099 MFW131096:MFZ131099 MPS131096:MPV131099 MZO131096:MZR131099 NJK131096:NJN131099 NTG131096:NTJ131099 ODC131096:ODF131099 OMY131096:ONB131099 OWU131096:OWX131099 PGQ131096:PGT131099 PQM131096:PQP131099 QAI131096:QAL131099 QKE131096:QKH131099 QUA131096:QUD131099 RDW131096:RDZ131099 RNS131096:RNV131099 RXO131096:RXR131099 SHK131096:SHN131099 SRG131096:SRJ131099 TBC131096:TBF131099 TKY131096:TLB131099 TUU131096:TUX131099 UEQ131096:UET131099 UOM131096:UOP131099 UYI131096:UYL131099 VIE131096:VIH131099 VSA131096:VSD131099 WBW131096:WBZ131099 WLS131096:WLV131099 WVO131096:WVR131099 H196632:J196635 JC196632:JF196635 SY196632:TB196635 ACU196632:ACX196635 AMQ196632:AMT196635 AWM196632:AWP196635 BGI196632:BGL196635 BQE196632:BQH196635 CAA196632:CAD196635 CJW196632:CJZ196635 CTS196632:CTV196635 DDO196632:DDR196635 DNK196632:DNN196635 DXG196632:DXJ196635 EHC196632:EHF196635 EQY196632:ERB196635 FAU196632:FAX196635 FKQ196632:FKT196635 FUM196632:FUP196635 GEI196632:GEL196635 GOE196632:GOH196635 GYA196632:GYD196635 HHW196632:HHZ196635 HRS196632:HRV196635 IBO196632:IBR196635 ILK196632:ILN196635 IVG196632:IVJ196635 JFC196632:JFF196635 JOY196632:JPB196635 JYU196632:JYX196635 KIQ196632:KIT196635 KSM196632:KSP196635 LCI196632:LCL196635 LME196632:LMH196635 LWA196632:LWD196635 MFW196632:MFZ196635 MPS196632:MPV196635 MZO196632:MZR196635 NJK196632:NJN196635 NTG196632:NTJ196635 ODC196632:ODF196635 OMY196632:ONB196635 OWU196632:OWX196635 PGQ196632:PGT196635 PQM196632:PQP196635 QAI196632:QAL196635 QKE196632:QKH196635 QUA196632:QUD196635 RDW196632:RDZ196635 RNS196632:RNV196635 RXO196632:RXR196635 SHK196632:SHN196635 SRG196632:SRJ196635 TBC196632:TBF196635 TKY196632:TLB196635 TUU196632:TUX196635 UEQ196632:UET196635 UOM196632:UOP196635 UYI196632:UYL196635 VIE196632:VIH196635 VSA196632:VSD196635 WBW196632:WBZ196635 WLS196632:WLV196635 WVO196632:WVR196635 H262168:J262171 JC262168:JF262171 SY262168:TB262171 ACU262168:ACX262171 AMQ262168:AMT262171 AWM262168:AWP262171 BGI262168:BGL262171 BQE262168:BQH262171 CAA262168:CAD262171 CJW262168:CJZ262171 CTS262168:CTV262171 DDO262168:DDR262171 DNK262168:DNN262171 DXG262168:DXJ262171 EHC262168:EHF262171 EQY262168:ERB262171 FAU262168:FAX262171 FKQ262168:FKT262171 FUM262168:FUP262171 GEI262168:GEL262171 GOE262168:GOH262171 GYA262168:GYD262171 HHW262168:HHZ262171 HRS262168:HRV262171 IBO262168:IBR262171 ILK262168:ILN262171 IVG262168:IVJ262171 JFC262168:JFF262171 JOY262168:JPB262171 JYU262168:JYX262171 KIQ262168:KIT262171 KSM262168:KSP262171 LCI262168:LCL262171 LME262168:LMH262171 LWA262168:LWD262171 MFW262168:MFZ262171 MPS262168:MPV262171 MZO262168:MZR262171 NJK262168:NJN262171 NTG262168:NTJ262171 ODC262168:ODF262171 OMY262168:ONB262171 OWU262168:OWX262171 PGQ262168:PGT262171 PQM262168:PQP262171 QAI262168:QAL262171 QKE262168:QKH262171 QUA262168:QUD262171 RDW262168:RDZ262171 RNS262168:RNV262171 RXO262168:RXR262171 SHK262168:SHN262171 SRG262168:SRJ262171 TBC262168:TBF262171 TKY262168:TLB262171 TUU262168:TUX262171 UEQ262168:UET262171 UOM262168:UOP262171 UYI262168:UYL262171 VIE262168:VIH262171 VSA262168:VSD262171 WBW262168:WBZ262171 WLS262168:WLV262171 WVO262168:WVR262171 H327704:J327707 JC327704:JF327707 SY327704:TB327707 ACU327704:ACX327707 AMQ327704:AMT327707 AWM327704:AWP327707 BGI327704:BGL327707 BQE327704:BQH327707 CAA327704:CAD327707 CJW327704:CJZ327707 CTS327704:CTV327707 DDO327704:DDR327707 DNK327704:DNN327707 DXG327704:DXJ327707 EHC327704:EHF327707 EQY327704:ERB327707 FAU327704:FAX327707 FKQ327704:FKT327707 FUM327704:FUP327707 GEI327704:GEL327707 GOE327704:GOH327707 GYA327704:GYD327707 HHW327704:HHZ327707 HRS327704:HRV327707 IBO327704:IBR327707 ILK327704:ILN327707 IVG327704:IVJ327707 JFC327704:JFF327707 JOY327704:JPB327707 JYU327704:JYX327707 KIQ327704:KIT327707 KSM327704:KSP327707 LCI327704:LCL327707 LME327704:LMH327707 LWA327704:LWD327707 MFW327704:MFZ327707 MPS327704:MPV327707 MZO327704:MZR327707 NJK327704:NJN327707 NTG327704:NTJ327707 ODC327704:ODF327707 OMY327704:ONB327707 OWU327704:OWX327707 PGQ327704:PGT327707 PQM327704:PQP327707 QAI327704:QAL327707 QKE327704:QKH327707 QUA327704:QUD327707 RDW327704:RDZ327707 RNS327704:RNV327707 RXO327704:RXR327707 SHK327704:SHN327707 SRG327704:SRJ327707 TBC327704:TBF327707 TKY327704:TLB327707 TUU327704:TUX327707 UEQ327704:UET327707 UOM327704:UOP327707 UYI327704:UYL327707 VIE327704:VIH327707 VSA327704:VSD327707 WBW327704:WBZ327707 WLS327704:WLV327707 WVO327704:WVR327707 H393240:J393243 JC393240:JF393243 SY393240:TB393243 ACU393240:ACX393243 AMQ393240:AMT393243 AWM393240:AWP393243 BGI393240:BGL393243 BQE393240:BQH393243 CAA393240:CAD393243 CJW393240:CJZ393243 CTS393240:CTV393243 DDO393240:DDR393243 DNK393240:DNN393243 DXG393240:DXJ393243 EHC393240:EHF393243 EQY393240:ERB393243 FAU393240:FAX393243 FKQ393240:FKT393243 FUM393240:FUP393243 GEI393240:GEL393243 GOE393240:GOH393243 GYA393240:GYD393243 HHW393240:HHZ393243 HRS393240:HRV393243 IBO393240:IBR393243 ILK393240:ILN393243 IVG393240:IVJ393243 JFC393240:JFF393243 JOY393240:JPB393243 JYU393240:JYX393243 KIQ393240:KIT393243 KSM393240:KSP393243 LCI393240:LCL393243 LME393240:LMH393243 LWA393240:LWD393243 MFW393240:MFZ393243 MPS393240:MPV393243 MZO393240:MZR393243 NJK393240:NJN393243 NTG393240:NTJ393243 ODC393240:ODF393243 OMY393240:ONB393243 OWU393240:OWX393243 PGQ393240:PGT393243 PQM393240:PQP393243 QAI393240:QAL393243 QKE393240:QKH393243 QUA393240:QUD393243 RDW393240:RDZ393243 RNS393240:RNV393243 RXO393240:RXR393243 SHK393240:SHN393243 SRG393240:SRJ393243 TBC393240:TBF393243 TKY393240:TLB393243 TUU393240:TUX393243 UEQ393240:UET393243 UOM393240:UOP393243 UYI393240:UYL393243 VIE393240:VIH393243 VSA393240:VSD393243 WBW393240:WBZ393243 WLS393240:WLV393243 WVO393240:WVR393243 H458776:J458779 JC458776:JF458779 SY458776:TB458779 ACU458776:ACX458779 AMQ458776:AMT458779 AWM458776:AWP458779 BGI458776:BGL458779 BQE458776:BQH458779 CAA458776:CAD458779 CJW458776:CJZ458779 CTS458776:CTV458779 DDO458776:DDR458779 DNK458776:DNN458779 DXG458776:DXJ458779 EHC458776:EHF458779 EQY458776:ERB458779 FAU458776:FAX458779 FKQ458776:FKT458779 FUM458776:FUP458779 GEI458776:GEL458779 GOE458776:GOH458779 GYA458776:GYD458779 HHW458776:HHZ458779 HRS458776:HRV458779 IBO458776:IBR458779 ILK458776:ILN458779 IVG458776:IVJ458779 JFC458776:JFF458779 JOY458776:JPB458779 JYU458776:JYX458779 KIQ458776:KIT458779 KSM458776:KSP458779 LCI458776:LCL458779 LME458776:LMH458779 LWA458776:LWD458779 MFW458776:MFZ458779 MPS458776:MPV458779 MZO458776:MZR458779 NJK458776:NJN458779 NTG458776:NTJ458779 ODC458776:ODF458779 OMY458776:ONB458779 OWU458776:OWX458779 PGQ458776:PGT458779 PQM458776:PQP458779 QAI458776:QAL458779 QKE458776:QKH458779 QUA458776:QUD458779 RDW458776:RDZ458779 RNS458776:RNV458779 RXO458776:RXR458779 SHK458776:SHN458779 SRG458776:SRJ458779 TBC458776:TBF458779 TKY458776:TLB458779 TUU458776:TUX458779 UEQ458776:UET458779 UOM458776:UOP458779 UYI458776:UYL458779 VIE458776:VIH458779 VSA458776:VSD458779 WBW458776:WBZ458779 WLS458776:WLV458779 WVO458776:WVR458779 H524312:J524315 JC524312:JF524315 SY524312:TB524315 ACU524312:ACX524315 AMQ524312:AMT524315 AWM524312:AWP524315 BGI524312:BGL524315 BQE524312:BQH524315 CAA524312:CAD524315 CJW524312:CJZ524315 CTS524312:CTV524315 DDO524312:DDR524315 DNK524312:DNN524315 DXG524312:DXJ524315 EHC524312:EHF524315 EQY524312:ERB524315 FAU524312:FAX524315 FKQ524312:FKT524315 FUM524312:FUP524315 GEI524312:GEL524315 GOE524312:GOH524315 GYA524312:GYD524315 HHW524312:HHZ524315 HRS524312:HRV524315 IBO524312:IBR524315 ILK524312:ILN524315 IVG524312:IVJ524315 JFC524312:JFF524315 JOY524312:JPB524315 JYU524312:JYX524315 KIQ524312:KIT524315 KSM524312:KSP524315 LCI524312:LCL524315 LME524312:LMH524315 LWA524312:LWD524315 MFW524312:MFZ524315 MPS524312:MPV524315 MZO524312:MZR524315 NJK524312:NJN524315 NTG524312:NTJ524315 ODC524312:ODF524315 OMY524312:ONB524315 OWU524312:OWX524315 PGQ524312:PGT524315 PQM524312:PQP524315 QAI524312:QAL524315 QKE524312:QKH524315 QUA524312:QUD524315 RDW524312:RDZ524315 RNS524312:RNV524315 RXO524312:RXR524315 SHK524312:SHN524315 SRG524312:SRJ524315 TBC524312:TBF524315 TKY524312:TLB524315 TUU524312:TUX524315 UEQ524312:UET524315 UOM524312:UOP524315 UYI524312:UYL524315 VIE524312:VIH524315 VSA524312:VSD524315 WBW524312:WBZ524315 WLS524312:WLV524315 WVO524312:WVR524315 H589848:J589851 JC589848:JF589851 SY589848:TB589851 ACU589848:ACX589851 AMQ589848:AMT589851 AWM589848:AWP589851 BGI589848:BGL589851 BQE589848:BQH589851 CAA589848:CAD589851 CJW589848:CJZ589851 CTS589848:CTV589851 DDO589848:DDR589851 DNK589848:DNN589851 DXG589848:DXJ589851 EHC589848:EHF589851 EQY589848:ERB589851 FAU589848:FAX589851 FKQ589848:FKT589851 FUM589848:FUP589851 GEI589848:GEL589851 GOE589848:GOH589851 GYA589848:GYD589851 HHW589848:HHZ589851 HRS589848:HRV589851 IBO589848:IBR589851 ILK589848:ILN589851 IVG589848:IVJ589851 JFC589848:JFF589851 JOY589848:JPB589851 JYU589848:JYX589851 KIQ589848:KIT589851 KSM589848:KSP589851 LCI589848:LCL589851 LME589848:LMH589851 LWA589848:LWD589851 MFW589848:MFZ589851 MPS589848:MPV589851 MZO589848:MZR589851 NJK589848:NJN589851 NTG589848:NTJ589851 ODC589848:ODF589851 OMY589848:ONB589851 OWU589848:OWX589851 PGQ589848:PGT589851 PQM589848:PQP589851 QAI589848:QAL589851 QKE589848:QKH589851 QUA589848:QUD589851 RDW589848:RDZ589851 RNS589848:RNV589851 RXO589848:RXR589851 SHK589848:SHN589851 SRG589848:SRJ589851 TBC589848:TBF589851 TKY589848:TLB589851 TUU589848:TUX589851 UEQ589848:UET589851 UOM589848:UOP589851 UYI589848:UYL589851 VIE589848:VIH589851 VSA589848:VSD589851 WBW589848:WBZ589851 WLS589848:WLV589851 WVO589848:WVR589851 H655384:J655387 JC655384:JF655387 SY655384:TB655387 ACU655384:ACX655387 AMQ655384:AMT655387 AWM655384:AWP655387 BGI655384:BGL655387 BQE655384:BQH655387 CAA655384:CAD655387 CJW655384:CJZ655387 CTS655384:CTV655387 DDO655384:DDR655387 DNK655384:DNN655387 DXG655384:DXJ655387 EHC655384:EHF655387 EQY655384:ERB655387 FAU655384:FAX655387 FKQ655384:FKT655387 FUM655384:FUP655387 GEI655384:GEL655387 GOE655384:GOH655387 GYA655384:GYD655387 HHW655384:HHZ655387 HRS655384:HRV655387 IBO655384:IBR655387 ILK655384:ILN655387 IVG655384:IVJ655387 JFC655384:JFF655387 JOY655384:JPB655387 JYU655384:JYX655387 KIQ655384:KIT655387 KSM655384:KSP655387 LCI655384:LCL655387 LME655384:LMH655387 LWA655384:LWD655387 MFW655384:MFZ655387 MPS655384:MPV655387 MZO655384:MZR655387 NJK655384:NJN655387 NTG655384:NTJ655387 ODC655384:ODF655387 OMY655384:ONB655387 OWU655384:OWX655387 PGQ655384:PGT655387 PQM655384:PQP655387 QAI655384:QAL655387 QKE655384:QKH655387 QUA655384:QUD655387 RDW655384:RDZ655387 RNS655384:RNV655387 RXO655384:RXR655387 SHK655384:SHN655387 SRG655384:SRJ655387 TBC655384:TBF655387 TKY655384:TLB655387 TUU655384:TUX655387 UEQ655384:UET655387 UOM655384:UOP655387 UYI655384:UYL655387 VIE655384:VIH655387 VSA655384:VSD655387 WBW655384:WBZ655387 WLS655384:WLV655387 WVO655384:WVR655387 H720920:J720923 JC720920:JF720923 SY720920:TB720923 ACU720920:ACX720923 AMQ720920:AMT720923 AWM720920:AWP720923 BGI720920:BGL720923 BQE720920:BQH720923 CAA720920:CAD720923 CJW720920:CJZ720923 CTS720920:CTV720923 DDO720920:DDR720923 DNK720920:DNN720923 DXG720920:DXJ720923 EHC720920:EHF720923 EQY720920:ERB720923 FAU720920:FAX720923 FKQ720920:FKT720923 FUM720920:FUP720923 GEI720920:GEL720923 GOE720920:GOH720923 GYA720920:GYD720923 HHW720920:HHZ720923 HRS720920:HRV720923 IBO720920:IBR720923 ILK720920:ILN720923 IVG720920:IVJ720923 JFC720920:JFF720923 JOY720920:JPB720923 JYU720920:JYX720923 KIQ720920:KIT720923 KSM720920:KSP720923 LCI720920:LCL720923 LME720920:LMH720923 LWA720920:LWD720923 MFW720920:MFZ720923 MPS720920:MPV720923 MZO720920:MZR720923 NJK720920:NJN720923 NTG720920:NTJ720923 ODC720920:ODF720923 OMY720920:ONB720923 OWU720920:OWX720923 PGQ720920:PGT720923 PQM720920:PQP720923 QAI720920:QAL720923 QKE720920:QKH720923 QUA720920:QUD720923 RDW720920:RDZ720923 RNS720920:RNV720923 RXO720920:RXR720923 SHK720920:SHN720923 SRG720920:SRJ720923 TBC720920:TBF720923 TKY720920:TLB720923 TUU720920:TUX720923 UEQ720920:UET720923 UOM720920:UOP720923 UYI720920:UYL720923 VIE720920:VIH720923 VSA720920:VSD720923 WBW720920:WBZ720923 WLS720920:WLV720923 WVO720920:WVR720923 H786456:J786459 JC786456:JF786459 SY786456:TB786459 ACU786456:ACX786459 AMQ786456:AMT786459 AWM786456:AWP786459 BGI786456:BGL786459 BQE786456:BQH786459 CAA786456:CAD786459 CJW786456:CJZ786459 CTS786456:CTV786459 DDO786456:DDR786459 DNK786456:DNN786459 DXG786456:DXJ786459 EHC786456:EHF786459 EQY786456:ERB786459 FAU786456:FAX786459 FKQ786456:FKT786459 FUM786456:FUP786459 GEI786456:GEL786459 GOE786456:GOH786459 GYA786456:GYD786459 HHW786456:HHZ786459 HRS786456:HRV786459 IBO786456:IBR786459 ILK786456:ILN786459 IVG786456:IVJ786459 JFC786456:JFF786459 JOY786456:JPB786459 JYU786456:JYX786459 KIQ786456:KIT786459 KSM786456:KSP786459 LCI786456:LCL786459 LME786456:LMH786459 LWA786456:LWD786459 MFW786456:MFZ786459 MPS786456:MPV786459 MZO786456:MZR786459 NJK786456:NJN786459 NTG786456:NTJ786459 ODC786456:ODF786459 OMY786456:ONB786459 OWU786456:OWX786459 PGQ786456:PGT786459 PQM786456:PQP786459 QAI786456:QAL786459 QKE786456:QKH786459 QUA786456:QUD786459 RDW786456:RDZ786459 RNS786456:RNV786459 RXO786456:RXR786459 SHK786456:SHN786459 SRG786456:SRJ786459 TBC786456:TBF786459 TKY786456:TLB786459 TUU786456:TUX786459 UEQ786456:UET786459 UOM786456:UOP786459 UYI786456:UYL786459 VIE786456:VIH786459 VSA786456:VSD786459 WBW786456:WBZ786459 WLS786456:WLV786459 WVO786456:WVR786459 H851992:J851995 JC851992:JF851995 SY851992:TB851995 ACU851992:ACX851995 AMQ851992:AMT851995 AWM851992:AWP851995 BGI851992:BGL851995 BQE851992:BQH851995 CAA851992:CAD851995 CJW851992:CJZ851995 CTS851992:CTV851995 DDO851992:DDR851995 DNK851992:DNN851995 DXG851992:DXJ851995 EHC851992:EHF851995 EQY851992:ERB851995 FAU851992:FAX851995 FKQ851992:FKT851995 FUM851992:FUP851995 GEI851992:GEL851995 GOE851992:GOH851995 GYA851992:GYD851995 HHW851992:HHZ851995 HRS851992:HRV851995 IBO851992:IBR851995 ILK851992:ILN851995 IVG851992:IVJ851995 JFC851992:JFF851995 JOY851992:JPB851995 JYU851992:JYX851995 KIQ851992:KIT851995 KSM851992:KSP851995 LCI851992:LCL851995 LME851992:LMH851995 LWA851992:LWD851995 MFW851992:MFZ851995 MPS851992:MPV851995 MZO851992:MZR851995 NJK851992:NJN851995 NTG851992:NTJ851995 ODC851992:ODF851995 OMY851992:ONB851995 OWU851992:OWX851995 PGQ851992:PGT851995 PQM851992:PQP851995 QAI851992:QAL851995 QKE851992:QKH851995 QUA851992:QUD851995 RDW851992:RDZ851995 RNS851992:RNV851995 RXO851992:RXR851995 SHK851992:SHN851995 SRG851992:SRJ851995 TBC851992:TBF851995 TKY851992:TLB851995 TUU851992:TUX851995 UEQ851992:UET851995 UOM851992:UOP851995 UYI851992:UYL851995 VIE851992:VIH851995 VSA851992:VSD851995 WBW851992:WBZ851995 WLS851992:WLV851995 WVO851992:WVR851995 H917528:J917531 JC917528:JF917531 SY917528:TB917531 ACU917528:ACX917531 AMQ917528:AMT917531 AWM917528:AWP917531 BGI917528:BGL917531 BQE917528:BQH917531 CAA917528:CAD917531 CJW917528:CJZ917531 CTS917528:CTV917531 DDO917528:DDR917531 DNK917528:DNN917531 DXG917528:DXJ917531 EHC917528:EHF917531 EQY917528:ERB917531 FAU917528:FAX917531 FKQ917528:FKT917531 FUM917528:FUP917531 GEI917528:GEL917531 GOE917528:GOH917531 GYA917528:GYD917531 HHW917528:HHZ917531 HRS917528:HRV917531 IBO917528:IBR917531 ILK917528:ILN917531 IVG917528:IVJ917531 JFC917528:JFF917531 JOY917528:JPB917531 JYU917528:JYX917531 KIQ917528:KIT917531 KSM917528:KSP917531 LCI917528:LCL917531 LME917528:LMH917531 LWA917528:LWD917531 MFW917528:MFZ917531 MPS917528:MPV917531 MZO917528:MZR917531 NJK917528:NJN917531 NTG917528:NTJ917531 ODC917528:ODF917531 OMY917528:ONB917531 OWU917528:OWX917531 PGQ917528:PGT917531 PQM917528:PQP917531 QAI917528:QAL917531 QKE917528:QKH917531 QUA917528:QUD917531 RDW917528:RDZ917531 RNS917528:RNV917531 RXO917528:RXR917531 SHK917528:SHN917531 SRG917528:SRJ917531 TBC917528:TBF917531 TKY917528:TLB917531 TUU917528:TUX917531 UEQ917528:UET917531 UOM917528:UOP917531 UYI917528:UYL917531 VIE917528:VIH917531 VSA917528:VSD917531 WBW917528:WBZ917531 WLS917528:WLV917531 WVO917528:WVR917531 H983064:J983067 JC983064:JF983067 SY983064:TB983067 ACU983064:ACX983067 AMQ983064:AMT983067 AWM983064:AWP983067 BGI983064:BGL983067 BQE983064:BQH983067 CAA983064:CAD983067 CJW983064:CJZ983067 CTS983064:CTV983067 DDO983064:DDR983067 DNK983064:DNN983067 DXG983064:DXJ983067 EHC983064:EHF983067 EQY983064:ERB983067 FAU983064:FAX983067 FKQ983064:FKT983067 FUM983064:FUP983067 GEI983064:GEL983067 GOE983064:GOH983067 GYA983064:GYD983067 HHW983064:HHZ983067 HRS983064:HRV983067 IBO983064:IBR983067 ILK983064:ILN983067 IVG983064:IVJ983067 JFC983064:JFF983067 JOY983064:JPB983067 JYU983064:JYX983067 KIQ983064:KIT983067 KSM983064:KSP983067 LCI983064:LCL983067 LME983064:LMH983067 LWA983064:LWD983067 MFW983064:MFZ983067 MPS983064:MPV983067 MZO983064:MZR983067 NJK983064:NJN983067 NTG983064:NTJ983067 ODC983064:ODF983067 OMY983064:ONB983067 OWU983064:OWX983067 PGQ983064:PGT983067 PQM983064:PQP983067 QAI983064:QAL983067 QKE983064:QKH983067 QUA983064:QUD983067 RDW983064:RDZ983067 RNS983064:RNV983067 RXO983064:RXR983067 SHK983064:SHN983067 SRG983064:SRJ983067 TBC983064:TBF983067 TKY983064:TLB983067 TUU983064:TUX983067 UEQ983064:UET983067 UOM983064:UOP983067 UYI983064:UYL983067 VIE983064:VIH983067 VSA983064:VSD983067 WBW983064:WBZ983067 WLS983064:WLV983067 WVO983064:WVR983067 IX43:JA43 ST43:SW43 ACP43:ACS43 AML43:AMO43 AWH43:AWK43 BGD43:BGG43 BPZ43:BQC43 BZV43:BZY43 CJR43:CJU43 CTN43:CTQ43 DDJ43:DDM43 DNF43:DNI43 DXB43:DXE43 EGX43:EHA43 EQT43:EQW43 FAP43:FAS43 FKL43:FKO43 FUH43:FUK43 GED43:GEG43 GNZ43:GOC43 GXV43:GXY43 HHR43:HHU43 HRN43:HRQ43 IBJ43:IBM43 ILF43:ILI43 IVB43:IVE43 JEX43:JFA43 JOT43:JOW43 JYP43:JYS43 KIL43:KIO43 KSH43:KSK43 LCD43:LCG43 LLZ43:LMC43 LVV43:LVY43 MFR43:MFU43 MPN43:MPQ43 MZJ43:MZM43 NJF43:NJI43 NTB43:NTE43 OCX43:ODA43 OMT43:OMW43 OWP43:OWS43 PGL43:PGO43 PQH43:PQK43 QAD43:QAG43 QJZ43:QKC43 QTV43:QTY43 RDR43:RDU43 RNN43:RNQ43 RXJ43:RXM43 SHF43:SHI43 SRB43:SRE43 TAX43:TBA43 TKT43:TKW43 TUP43:TUS43 UEL43:UEO43 UOH43:UOK43 UYD43:UYG43 VHZ43:VIC43 VRV43:VRY43 WBR43:WBU43 WLN43:WLQ43 WVJ43:WVM43 H65579:J65579 JC65579:JF65579 SY65579:TB65579 ACU65579:ACX65579 AMQ65579:AMT65579 AWM65579:AWP65579 BGI65579:BGL65579 BQE65579:BQH65579 CAA65579:CAD65579 CJW65579:CJZ65579 CTS65579:CTV65579 DDO65579:DDR65579 DNK65579:DNN65579 DXG65579:DXJ65579 EHC65579:EHF65579 EQY65579:ERB65579 FAU65579:FAX65579 FKQ65579:FKT65579 FUM65579:FUP65579 GEI65579:GEL65579 GOE65579:GOH65579 GYA65579:GYD65579 HHW65579:HHZ65579 HRS65579:HRV65579 IBO65579:IBR65579 ILK65579:ILN65579 IVG65579:IVJ65579 JFC65579:JFF65579 JOY65579:JPB65579 JYU65579:JYX65579 KIQ65579:KIT65579 KSM65579:KSP65579 LCI65579:LCL65579 LME65579:LMH65579 LWA65579:LWD65579 MFW65579:MFZ65579 MPS65579:MPV65579 MZO65579:MZR65579 NJK65579:NJN65579 NTG65579:NTJ65579 ODC65579:ODF65579 OMY65579:ONB65579 OWU65579:OWX65579 PGQ65579:PGT65579 PQM65579:PQP65579 QAI65579:QAL65579 QKE65579:QKH65579 QUA65579:QUD65579 RDW65579:RDZ65579 RNS65579:RNV65579 RXO65579:RXR65579 SHK65579:SHN65579 SRG65579:SRJ65579 TBC65579:TBF65579 TKY65579:TLB65579 TUU65579:TUX65579 UEQ65579:UET65579 UOM65579:UOP65579 UYI65579:UYL65579 VIE65579:VIH65579 VSA65579:VSD65579 WBW65579:WBZ65579 WLS65579:WLV65579 WVO65579:WVR65579 H131115:J131115 JC131115:JF131115 SY131115:TB131115 ACU131115:ACX131115 AMQ131115:AMT131115 AWM131115:AWP131115 BGI131115:BGL131115 BQE131115:BQH131115 CAA131115:CAD131115 CJW131115:CJZ131115 CTS131115:CTV131115 DDO131115:DDR131115 DNK131115:DNN131115 DXG131115:DXJ131115 EHC131115:EHF131115 EQY131115:ERB131115 FAU131115:FAX131115 FKQ131115:FKT131115 FUM131115:FUP131115 GEI131115:GEL131115 GOE131115:GOH131115 GYA131115:GYD131115 HHW131115:HHZ131115 HRS131115:HRV131115 IBO131115:IBR131115 ILK131115:ILN131115 IVG131115:IVJ131115 JFC131115:JFF131115 JOY131115:JPB131115 JYU131115:JYX131115 KIQ131115:KIT131115 KSM131115:KSP131115 LCI131115:LCL131115 LME131115:LMH131115 LWA131115:LWD131115 MFW131115:MFZ131115 MPS131115:MPV131115 MZO131115:MZR131115 NJK131115:NJN131115 NTG131115:NTJ131115 ODC131115:ODF131115 OMY131115:ONB131115 OWU131115:OWX131115 PGQ131115:PGT131115 PQM131115:PQP131115 QAI131115:QAL131115 QKE131115:QKH131115 QUA131115:QUD131115 RDW131115:RDZ131115 RNS131115:RNV131115 RXO131115:RXR131115 SHK131115:SHN131115 SRG131115:SRJ131115 TBC131115:TBF131115 TKY131115:TLB131115 TUU131115:TUX131115 UEQ131115:UET131115 UOM131115:UOP131115 UYI131115:UYL131115 VIE131115:VIH131115 VSA131115:VSD131115 WBW131115:WBZ131115 WLS131115:WLV131115 WVO131115:WVR131115 H196651:J196651 JC196651:JF196651 SY196651:TB196651 ACU196651:ACX196651 AMQ196651:AMT196651 AWM196651:AWP196651 BGI196651:BGL196651 BQE196651:BQH196651 CAA196651:CAD196651 CJW196651:CJZ196651 CTS196651:CTV196651 DDO196651:DDR196651 DNK196651:DNN196651 DXG196651:DXJ196651 EHC196651:EHF196651 EQY196651:ERB196651 FAU196651:FAX196651 FKQ196651:FKT196651 FUM196651:FUP196651 GEI196651:GEL196651 GOE196651:GOH196651 GYA196651:GYD196651 HHW196651:HHZ196651 HRS196651:HRV196651 IBO196651:IBR196651 ILK196651:ILN196651 IVG196651:IVJ196651 JFC196651:JFF196651 JOY196651:JPB196651 JYU196651:JYX196651 KIQ196651:KIT196651 KSM196651:KSP196651 LCI196651:LCL196651 LME196651:LMH196651 LWA196651:LWD196651 MFW196651:MFZ196651 MPS196651:MPV196651 MZO196651:MZR196651 NJK196651:NJN196651 NTG196651:NTJ196651 ODC196651:ODF196651 OMY196651:ONB196651 OWU196651:OWX196651 PGQ196651:PGT196651 PQM196651:PQP196651 QAI196651:QAL196651 QKE196651:QKH196651 QUA196651:QUD196651 RDW196651:RDZ196651 RNS196651:RNV196651 RXO196651:RXR196651 SHK196651:SHN196651 SRG196651:SRJ196651 TBC196651:TBF196651 TKY196651:TLB196651 TUU196651:TUX196651 UEQ196651:UET196651 UOM196651:UOP196651 UYI196651:UYL196651 VIE196651:VIH196651 VSA196651:VSD196651 WBW196651:WBZ196651 WLS196651:WLV196651 WVO196651:WVR196651 H262187:J262187 JC262187:JF262187 SY262187:TB262187 ACU262187:ACX262187 AMQ262187:AMT262187 AWM262187:AWP262187 BGI262187:BGL262187 BQE262187:BQH262187 CAA262187:CAD262187 CJW262187:CJZ262187 CTS262187:CTV262187 DDO262187:DDR262187 DNK262187:DNN262187 DXG262187:DXJ262187 EHC262187:EHF262187 EQY262187:ERB262187 FAU262187:FAX262187 FKQ262187:FKT262187 FUM262187:FUP262187 GEI262187:GEL262187 GOE262187:GOH262187 GYA262187:GYD262187 HHW262187:HHZ262187 HRS262187:HRV262187 IBO262187:IBR262187 ILK262187:ILN262187 IVG262187:IVJ262187 JFC262187:JFF262187 JOY262187:JPB262187 JYU262187:JYX262187 KIQ262187:KIT262187 KSM262187:KSP262187 LCI262187:LCL262187 LME262187:LMH262187 LWA262187:LWD262187 MFW262187:MFZ262187 MPS262187:MPV262187 MZO262187:MZR262187 NJK262187:NJN262187 NTG262187:NTJ262187 ODC262187:ODF262187 OMY262187:ONB262187 OWU262187:OWX262187 PGQ262187:PGT262187 PQM262187:PQP262187 QAI262187:QAL262187 QKE262187:QKH262187 QUA262187:QUD262187 RDW262187:RDZ262187 RNS262187:RNV262187 RXO262187:RXR262187 SHK262187:SHN262187 SRG262187:SRJ262187 TBC262187:TBF262187 TKY262187:TLB262187 TUU262187:TUX262187 UEQ262187:UET262187 UOM262187:UOP262187 UYI262187:UYL262187 VIE262187:VIH262187 VSA262187:VSD262187 WBW262187:WBZ262187 WLS262187:WLV262187 WVO262187:WVR262187 H327723:J327723 JC327723:JF327723 SY327723:TB327723 ACU327723:ACX327723 AMQ327723:AMT327723 AWM327723:AWP327723 BGI327723:BGL327723 BQE327723:BQH327723 CAA327723:CAD327723 CJW327723:CJZ327723 CTS327723:CTV327723 DDO327723:DDR327723 DNK327723:DNN327723 DXG327723:DXJ327723 EHC327723:EHF327723 EQY327723:ERB327723 FAU327723:FAX327723 FKQ327723:FKT327723 FUM327723:FUP327723 GEI327723:GEL327723 GOE327723:GOH327723 GYA327723:GYD327723 HHW327723:HHZ327723 HRS327723:HRV327723 IBO327723:IBR327723 ILK327723:ILN327723 IVG327723:IVJ327723 JFC327723:JFF327723 JOY327723:JPB327723 JYU327723:JYX327723 KIQ327723:KIT327723 KSM327723:KSP327723 LCI327723:LCL327723 LME327723:LMH327723 LWA327723:LWD327723 MFW327723:MFZ327723 MPS327723:MPV327723 MZO327723:MZR327723 NJK327723:NJN327723 NTG327723:NTJ327723 ODC327723:ODF327723 OMY327723:ONB327723 OWU327723:OWX327723 PGQ327723:PGT327723 PQM327723:PQP327723 QAI327723:QAL327723 QKE327723:QKH327723 QUA327723:QUD327723 RDW327723:RDZ327723 RNS327723:RNV327723 RXO327723:RXR327723 SHK327723:SHN327723 SRG327723:SRJ327723 TBC327723:TBF327723 TKY327723:TLB327723 TUU327723:TUX327723 UEQ327723:UET327723 UOM327723:UOP327723 UYI327723:UYL327723 VIE327723:VIH327723 VSA327723:VSD327723 WBW327723:WBZ327723 WLS327723:WLV327723 WVO327723:WVR327723 H393259:J393259 JC393259:JF393259 SY393259:TB393259 ACU393259:ACX393259 AMQ393259:AMT393259 AWM393259:AWP393259 BGI393259:BGL393259 BQE393259:BQH393259 CAA393259:CAD393259 CJW393259:CJZ393259 CTS393259:CTV393259 DDO393259:DDR393259 DNK393259:DNN393259 DXG393259:DXJ393259 EHC393259:EHF393259 EQY393259:ERB393259 FAU393259:FAX393259 FKQ393259:FKT393259 FUM393259:FUP393259 GEI393259:GEL393259 GOE393259:GOH393259 GYA393259:GYD393259 HHW393259:HHZ393259 HRS393259:HRV393259 IBO393259:IBR393259 ILK393259:ILN393259 IVG393259:IVJ393259 JFC393259:JFF393259 JOY393259:JPB393259 JYU393259:JYX393259 KIQ393259:KIT393259 KSM393259:KSP393259 LCI393259:LCL393259 LME393259:LMH393259 LWA393259:LWD393259 MFW393259:MFZ393259 MPS393259:MPV393259 MZO393259:MZR393259 NJK393259:NJN393259 NTG393259:NTJ393259 ODC393259:ODF393259 OMY393259:ONB393259 OWU393259:OWX393259 PGQ393259:PGT393259 PQM393259:PQP393259 QAI393259:QAL393259 QKE393259:QKH393259 QUA393259:QUD393259 RDW393259:RDZ393259 RNS393259:RNV393259 RXO393259:RXR393259 SHK393259:SHN393259 SRG393259:SRJ393259 TBC393259:TBF393259 TKY393259:TLB393259 TUU393259:TUX393259 UEQ393259:UET393259 UOM393259:UOP393259 UYI393259:UYL393259 VIE393259:VIH393259 VSA393259:VSD393259 WBW393259:WBZ393259 WLS393259:WLV393259 WVO393259:WVR393259 H458795:J458795 JC458795:JF458795 SY458795:TB458795 ACU458795:ACX458795 AMQ458795:AMT458795 AWM458795:AWP458795 BGI458795:BGL458795 BQE458795:BQH458795 CAA458795:CAD458795 CJW458795:CJZ458795 CTS458795:CTV458795 DDO458795:DDR458795 DNK458795:DNN458795 DXG458795:DXJ458795 EHC458795:EHF458795 EQY458795:ERB458795 FAU458795:FAX458795 FKQ458795:FKT458795 FUM458795:FUP458795 GEI458795:GEL458795 GOE458795:GOH458795 GYA458795:GYD458795 HHW458795:HHZ458795 HRS458795:HRV458795 IBO458795:IBR458795 ILK458795:ILN458795 IVG458795:IVJ458795 JFC458795:JFF458795 JOY458795:JPB458795 JYU458795:JYX458795 KIQ458795:KIT458795 KSM458795:KSP458795 LCI458795:LCL458795 LME458795:LMH458795 LWA458795:LWD458795 MFW458795:MFZ458795 MPS458795:MPV458795 MZO458795:MZR458795 NJK458795:NJN458795 NTG458795:NTJ458795 ODC458795:ODF458795 OMY458795:ONB458795 OWU458795:OWX458795 PGQ458795:PGT458795 PQM458795:PQP458795 QAI458795:QAL458795 QKE458795:QKH458795 QUA458795:QUD458795 RDW458795:RDZ458795 RNS458795:RNV458795 RXO458795:RXR458795 SHK458795:SHN458795 SRG458795:SRJ458795 TBC458795:TBF458795 TKY458795:TLB458795 TUU458795:TUX458795 UEQ458795:UET458795 UOM458795:UOP458795 UYI458795:UYL458795 VIE458795:VIH458795 VSA458795:VSD458795 WBW458795:WBZ458795 WLS458795:WLV458795 WVO458795:WVR458795 H524331:J524331 JC524331:JF524331 SY524331:TB524331 ACU524331:ACX524331 AMQ524331:AMT524331 AWM524331:AWP524331 BGI524331:BGL524331 BQE524331:BQH524331 CAA524331:CAD524331 CJW524331:CJZ524331 CTS524331:CTV524331 DDO524331:DDR524331 DNK524331:DNN524331 DXG524331:DXJ524331 EHC524331:EHF524331 EQY524331:ERB524331 FAU524331:FAX524331 FKQ524331:FKT524331 FUM524331:FUP524331 GEI524331:GEL524331 GOE524331:GOH524331 GYA524331:GYD524331 HHW524331:HHZ524331 HRS524331:HRV524331 IBO524331:IBR524331 ILK524331:ILN524331 IVG524331:IVJ524331 JFC524331:JFF524331 JOY524331:JPB524331 JYU524331:JYX524331 KIQ524331:KIT524331 KSM524331:KSP524331 LCI524331:LCL524331 LME524331:LMH524331 LWA524331:LWD524331 MFW524331:MFZ524331 MPS524331:MPV524331 MZO524331:MZR524331 NJK524331:NJN524331 NTG524331:NTJ524331 ODC524331:ODF524331 OMY524331:ONB524331 OWU524331:OWX524331 PGQ524331:PGT524331 PQM524331:PQP524331 QAI524331:QAL524331 QKE524331:QKH524331 QUA524331:QUD524331 RDW524331:RDZ524331 RNS524331:RNV524331 RXO524331:RXR524331 SHK524331:SHN524331 SRG524331:SRJ524331 TBC524331:TBF524331 TKY524331:TLB524331 TUU524331:TUX524331 UEQ524331:UET524331 UOM524331:UOP524331 UYI524331:UYL524331 VIE524331:VIH524331 VSA524331:VSD524331 WBW524331:WBZ524331 WLS524331:WLV524331 WVO524331:WVR524331 H589867:J589867 JC589867:JF589867 SY589867:TB589867 ACU589867:ACX589867 AMQ589867:AMT589867 AWM589867:AWP589867 BGI589867:BGL589867 BQE589867:BQH589867 CAA589867:CAD589867 CJW589867:CJZ589867 CTS589867:CTV589867 DDO589867:DDR589867 DNK589867:DNN589867 DXG589867:DXJ589867 EHC589867:EHF589867 EQY589867:ERB589867 FAU589867:FAX589867 FKQ589867:FKT589867 FUM589867:FUP589867 GEI589867:GEL589867 GOE589867:GOH589867 GYA589867:GYD589867 HHW589867:HHZ589867 HRS589867:HRV589867 IBO589867:IBR589867 ILK589867:ILN589867 IVG589867:IVJ589867 JFC589867:JFF589867 JOY589867:JPB589867 JYU589867:JYX589867 KIQ589867:KIT589867 KSM589867:KSP589867 LCI589867:LCL589867 LME589867:LMH589867 LWA589867:LWD589867 MFW589867:MFZ589867 MPS589867:MPV589867 MZO589867:MZR589867 NJK589867:NJN589867 NTG589867:NTJ589867 ODC589867:ODF589867 OMY589867:ONB589867 OWU589867:OWX589867 PGQ589867:PGT589867 PQM589867:PQP589867 QAI589867:QAL589867 QKE589867:QKH589867 QUA589867:QUD589867 RDW589867:RDZ589867 RNS589867:RNV589867 RXO589867:RXR589867 SHK589867:SHN589867 SRG589867:SRJ589867 TBC589867:TBF589867 TKY589867:TLB589867 TUU589867:TUX589867 UEQ589867:UET589867 UOM589867:UOP589867 UYI589867:UYL589867 VIE589867:VIH589867 VSA589867:VSD589867 WBW589867:WBZ589867 WLS589867:WLV589867 WVO589867:WVR589867 H655403:J655403 JC655403:JF655403 SY655403:TB655403 ACU655403:ACX655403 AMQ655403:AMT655403 AWM655403:AWP655403 BGI655403:BGL655403 BQE655403:BQH655403 CAA655403:CAD655403 CJW655403:CJZ655403 CTS655403:CTV655403 DDO655403:DDR655403 DNK655403:DNN655403 DXG655403:DXJ655403 EHC655403:EHF655403 EQY655403:ERB655403 FAU655403:FAX655403 FKQ655403:FKT655403 FUM655403:FUP655403 GEI655403:GEL655403 GOE655403:GOH655403 GYA655403:GYD655403 HHW655403:HHZ655403 HRS655403:HRV655403 IBO655403:IBR655403 ILK655403:ILN655403 IVG655403:IVJ655403 JFC655403:JFF655403 JOY655403:JPB655403 JYU655403:JYX655403 KIQ655403:KIT655403 KSM655403:KSP655403 LCI655403:LCL655403 LME655403:LMH655403 LWA655403:LWD655403 MFW655403:MFZ655403 MPS655403:MPV655403 MZO655403:MZR655403 NJK655403:NJN655403 NTG655403:NTJ655403 ODC655403:ODF655403 OMY655403:ONB655403 OWU655403:OWX655403 PGQ655403:PGT655403 PQM655403:PQP655403 QAI655403:QAL655403 QKE655403:QKH655403 QUA655403:QUD655403 RDW655403:RDZ655403 RNS655403:RNV655403 RXO655403:RXR655403 SHK655403:SHN655403 SRG655403:SRJ655403 TBC655403:TBF655403 TKY655403:TLB655403 TUU655403:TUX655403 UEQ655403:UET655403 UOM655403:UOP655403 UYI655403:UYL655403 VIE655403:VIH655403 VSA655403:VSD655403 WBW655403:WBZ655403 WLS655403:WLV655403 WVO655403:WVR655403 H720939:J720939 JC720939:JF720939 SY720939:TB720939 ACU720939:ACX720939 AMQ720939:AMT720939 AWM720939:AWP720939 BGI720939:BGL720939 BQE720939:BQH720939 CAA720939:CAD720939 CJW720939:CJZ720939 CTS720939:CTV720939 DDO720939:DDR720939 DNK720939:DNN720939 DXG720939:DXJ720939 EHC720939:EHF720939 EQY720939:ERB720939 FAU720939:FAX720939 FKQ720939:FKT720939 FUM720939:FUP720939 GEI720939:GEL720939 GOE720939:GOH720939 GYA720939:GYD720939 HHW720939:HHZ720939 HRS720939:HRV720939 IBO720939:IBR720939 ILK720939:ILN720939 IVG720939:IVJ720939 JFC720939:JFF720939 JOY720939:JPB720939 JYU720939:JYX720939 KIQ720939:KIT720939 KSM720939:KSP720939 LCI720939:LCL720939 LME720939:LMH720939 LWA720939:LWD720939 MFW720939:MFZ720939 MPS720939:MPV720939 MZO720939:MZR720939 NJK720939:NJN720939 NTG720939:NTJ720939 ODC720939:ODF720939 OMY720939:ONB720939 OWU720939:OWX720939 PGQ720939:PGT720939 PQM720939:PQP720939 QAI720939:QAL720939 QKE720939:QKH720939 QUA720939:QUD720939 RDW720939:RDZ720939 RNS720939:RNV720939 RXO720939:RXR720939 SHK720939:SHN720939 SRG720939:SRJ720939 TBC720939:TBF720939 TKY720939:TLB720939 TUU720939:TUX720939 UEQ720939:UET720939 UOM720939:UOP720939 UYI720939:UYL720939 VIE720939:VIH720939 VSA720939:VSD720939 WBW720939:WBZ720939 WLS720939:WLV720939 WVO720939:WVR720939 H786475:J786475 JC786475:JF786475 SY786475:TB786475 ACU786475:ACX786475 AMQ786475:AMT786475 AWM786475:AWP786475 BGI786475:BGL786475 BQE786475:BQH786475 CAA786475:CAD786475 CJW786475:CJZ786475 CTS786475:CTV786475 DDO786475:DDR786475 DNK786475:DNN786475 DXG786475:DXJ786475 EHC786475:EHF786475 EQY786475:ERB786475 FAU786475:FAX786475 FKQ786475:FKT786475 FUM786475:FUP786475 GEI786475:GEL786475 GOE786475:GOH786475 GYA786475:GYD786475 HHW786475:HHZ786475 HRS786475:HRV786475 IBO786475:IBR786475 ILK786475:ILN786475 IVG786475:IVJ786475 JFC786475:JFF786475 JOY786475:JPB786475 JYU786475:JYX786475 KIQ786475:KIT786475 KSM786475:KSP786475 LCI786475:LCL786475 LME786475:LMH786475 LWA786475:LWD786475 MFW786475:MFZ786475 MPS786475:MPV786475 MZO786475:MZR786475 NJK786475:NJN786475 NTG786475:NTJ786475 ODC786475:ODF786475 OMY786475:ONB786475 OWU786475:OWX786475 PGQ786475:PGT786475 PQM786475:PQP786475 QAI786475:QAL786475 QKE786475:QKH786475 QUA786475:QUD786475 RDW786475:RDZ786475 RNS786475:RNV786475 RXO786475:RXR786475 SHK786475:SHN786475 SRG786475:SRJ786475 TBC786475:TBF786475 TKY786475:TLB786475 TUU786475:TUX786475 UEQ786475:UET786475 UOM786475:UOP786475 UYI786475:UYL786475 VIE786475:VIH786475 VSA786475:VSD786475 WBW786475:WBZ786475 WLS786475:WLV786475 WVO786475:WVR786475 H852011:J852011 JC852011:JF852011 SY852011:TB852011 ACU852011:ACX852011 AMQ852011:AMT852011 AWM852011:AWP852011 BGI852011:BGL852011 BQE852011:BQH852011 CAA852011:CAD852011 CJW852011:CJZ852011 CTS852011:CTV852011 DDO852011:DDR852011 DNK852011:DNN852011 DXG852011:DXJ852011 EHC852011:EHF852011 EQY852011:ERB852011 FAU852011:FAX852011 FKQ852011:FKT852011 FUM852011:FUP852011 GEI852011:GEL852011 GOE852011:GOH852011 GYA852011:GYD852011 HHW852011:HHZ852011 HRS852011:HRV852011 IBO852011:IBR852011 ILK852011:ILN852011 IVG852011:IVJ852011 JFC852011:JFF852011 JOY852011:JPB852011 JYU852011:JYX852011 KIQ852011:KIT852011 KSM852011:KSP852011 LCI852011:LCL852011 LME852011:LMH852011 LWA852011:LWD852011 MFW852011:MFZ852011 MPS852011:MPV852011 MZO852011:MZR852011 NJK852011:NJN852011 NTG852011:NTJ852011 ODC852011:ODF852011 OMY852011:ONB852011 OWU852011:OWX852011 PGQ852011:PGT852011 PQM852011:PQP852011 QAI852011:QAL852011 QKE852011:QKH852011 QUA852011:QUD852011 RDW852011:RDZ852011 RNS852011:RNV852011 RXO852011:RXR852011 SHK852011:SHN852011 SRG852011:SRJ852011 TBC852011:TBF852011 TKY852011:TLB852011 TUU852011:TUX852011 UEQ852011:UET852011 UOM852011:UOP852011 UYI852011:UYL852011 VIE852011:VIH852011 VSA852011:VSD852011 WBW852011:WBZ852011 WLS852011:WLV852011 WVO852011:WVR852011 H917547:J917547 JC917547:JF917547 SY917547:TB917547 ACU917547:ACX917547 AMQ917547:AMT917547 AWM917547:AWP917547 BGI917547:BGL917547 BQE917547:BQH917547 CAA917547:CAD917547 CJW917547:CJZ917547 CTS917547:CTV917547 DDO917547:DDR917547 DNK917547:DNN917547 DXG917547:DXJ917547 EHC917547:EHF917547 EQY917547:ERB917547 FAU917547:FAX917547 FKQ917547:FKT917547 FUM917547:FUP917547 GEI917547:GEL917547 GOE917547:GOH917547 GYA917547:GYD917547 HHW917547:HHZ917547 HRS917547:HRV917547 IBO917547:IBR917547 ILK917547:ILN917547 IVG917547:IVJ917547 JFC917547:JFF917547 JOY917547:JPB917547 JYU917547:JYX917547 KIQ917547:KIT917547 KSM917547:KSP917547 LCI917547:LCL917547 LME917547:LMH917547 LWA917547:LWD917547 MFW917547:MFZ917547 MPS917547:MPV917547 MZO917547:MZR917547 NJK917547:NJN917547 NTG917547:NTJ917547 ODC917547:ODF917547 OMY917547:ONB917547 OWU917547:OWX917547 PGQ917547:PGT917547 PQM917547:PQP917547 QAI917547:QAL917547 QKE917547:QKH917547 QUA917547:QUD917547 RDW917547:RDZ917547 RNS917547:RNV917547 RXO917547:RXR917547 SHK917547:SHN917547 SRG917547:SRJ917547 TBC917547:TBF917547 TKY917547:TLB917547 TUU917547:TUX917547 UEQ917547:UET917547 UOM917547:UOP917547 UYI917547:UYL917547 VIE917547:VIH917547 VSA917547:VSD917547 WBW917547:WBZ917547 WLS917547:WLV917547 WVO917547:WVR917547 H983083:J983083 JC983083:JF983083 SY983083:TB983083 ACU983083:ACX983083 AMQ983083:AMT983083 AWM983083:AWP983083 BGI983083:BGL983083 BQE983083:BQH983083 CAA983083:CAD983083 CJW983083:CJZ983083 CTS983083:CTV983083 DDO983083:DDR983083 DNK983083:DNN983083 DXG983083:DXJ983083 EHC983083:EHF983083 EQY983083:ERB983083 FAU983083:FAX983083 FKQ983083:FKT983083 FUM983083:FUP983083 GEI983083:GEL983083 GOE983083:GOH983083 GYA983083:GYD983083 HHW983083:HHZ983083 HRS983083:HRV983083 IBO983083:IBR983083 ILK983083:ILN983083 IVG983083:IVJ983083 JFC983083:JFF983083 JOY983083:JPB983083 JYU983083:JYX983083 KIQ983083:KIT983083 KSM983083:KSP983083 LCI983083:LCL983083 LME983083:LMH983083 LWA983083:LWD983083 MFW983083:MFZ983083 MPS983083:MPV983083 MZO983083:MZR983083 NJK983083:NJN983083 NTG983083:NTJ983083 ODC983083:ODF983083 OMY983083:ONB983083 OWU983083:OWX983083 PGQ983083:PGT983083 PQM983083:PQP983083 QAI983083:QAL983083 QKE983083:QKH983083 QUA983083:QUD983083 RDW983083:RDZ983083 RNS983083:RNV983083 RXO983083:RXR983083 SHK983083:SHN983083 SRG983083:SRJ983083 TBC983083:TBF983083 TKY983083:TLB983083 TUU983083:TUX983083 UEQ983083:UET983083 UOM983083:UOP983083 UYI983083:UYL983083 VIE983083:VIH983083 VSA983083:VSD983083 WBW983083:WBZ983083 WLS983083:WLV983083 WVO983083:WVR983083 WVO983059:WVR983062 H65555:J65558 JC65555:JF65558 SY65555:TB65558 ACU65555:ACX65558 AMQ65555:AMT65558 AWM65555:AWP65558 BGI65555:BGL65558 BQE65555:BQH65558 CAA65555:CAD65558 CJW65555:CJZ65558 CTS65555:CTV65558 DDO65555:DDR65558 DNK65555:DNN65558 DXG65555:DXJ65558 EHC65555:EHF65558 EQY65555:ERB65558 FAU65555:FAX65558 FKQ65555:FKT65558 FUM65555:FUP65558 GEI65555:GEL65558 GOE65555:GOH65558 GYA65555:GYD65558 HHW65555:HHZ65558 HRS65555:HRV65558 IBO65555:IBR65558 ILK65555:ILN65558 IVG65555:IVJ65558 JFC65555:JFF65558 JOY65555:JPB65558 JYU65555:JYX65558 KIQ65555:KIT65558 KSM65555:KSP65558 LCI65555:LCL65558 LME65555:LMH65558 LWA65555:LWD65558 MFW65555:MFZ65558 MPS65555:MPV65558 MZO65555:MZR65558 NJK65555:NJN65558 NTG65555:NTJ65558 ODC65555:ODF65558 OMY65555:ONB65558 OWU65555:OWX65558 PGQ65555:PGT65558 PQM65555:PQP65558 QAI65555:QAL65558 QKE65555:QKH65558 QUA65555:QUD65558 RDW65555:RDZ65558 RNS65555:RNV65558 RXO65555:RXR65558 SHK65555:SHN65558 SRG65555:SRJ65558 TBC65555:TBF65558 TKY65555:TLB65558 TUU65555:TUX65558 UEQ65555:UET65558 UOM65555:UOP65558 UYI65555:UYL65558 VIE65555:VIH65558 VSA65555:VSD65558 WBW65555:WBZ65558 WLS65555:WLV65558 WVO65555:WVR65558 H131091:J131094 JC131091:JF131094 SY131091:TB131094 ACU131091:ACX131094 AMQ131091:AMT131094 AWM131091:AWP131094 BGI131091:BGL131094 BQE131091:BQH131094 CAA131091:CAD131094 CJW131091:CJZ131094 CTS131091:CTV131094 DDO131091:DDR131094 DNK131091:DNN131094 DXG131091:DXJ131094 EHC131091:EHF131094 EQY131091:ERB131094 FAU131091:FAX131094 FKQ131091:FKT131094 FUM131091:FUP131094 GEI131091:GEL131094 GOE131091:GOH131094 GYA131091:GYD131094 HHW131091:HHZ131094 HRS131091:HRV131094 IBO131091:IBR131094 ILK131091:ILN131094 IVG131091:IVJ131094 JFC131091:JFF131094 JOY131091:JPB131094 JYU131091:JYX131094 KIQ131091:KIT131094 KSM131091:KSP131094 LCI131091:LCL131094 LME131091:LMH131094 LWA131091:LWD131094 MFW131091:MFZ131094 MPS131091:MPV131094 MZO131091:MZR131094 NJK131091:NJN131094 NTG131091:NTJ131094 ODC131091:ODF131094 OMY131091:ONB131094 OWU131091:OWX131094 PGQ131091:PGT131094 PQM131091:PQP131094 QAI131091:QAL131094 QKE131091:QKH131094 QUA131091:QUD131094 RDW131091:RDZ131094 RNS131091:RNV131094 RXO131091:RXR131094 SHK131091:SHN131094 SRG131091:SRJ131094 TBC131091:TBF131094 TKY131091:TLB131094 TUU131091:TUX131094 UEQ131091:UET131094 UOM131091:UOP131094 UYI131091:UYL131094 VIE131091:VIH131094 VSA131091:VSD131094 WBW131091:WBZ131094 WLS131091:WLV131094 WVO131091:WVR131094 H196627:J196630 JC196627:JF196630 SY196627:TB196630 ACU196627:ACX196630 AMQ196627:AMT196630 AWM196627:AWP196630 BGI196627:BGL196630 BQE196627:BQH196630 CAA196627:CAD196630 CJW196627:CJZ196630 CTS196627:CTV196630 DDO196627:DDR196630 DNK196627:DNN196630 DXG196627:DXJ196630 EHC196627:EHF196630 EQY196627:ERB196630 FAU196627:FAX196630 FKQ196627:FKT196630 FUM196627:FUP196630 GEI196627:GEL196630 GOE196627:GOH196630 GYA196627:GYD196630 HHW196627:HHZ196630 HRS196627:HRV196630 IBO196627:IBR196630 ILK196627:ILN196630 IVG196627:IVJ196630 JFC196627:JFF196630 JOY196627:JPB196630 JYU196627:JYX196630 KIQ196627:KIT196630 KSM196627:KSP196630 LCI196627:LCL196630 LME196627:LMH196630 LWA196627:LWD196630 MFW196627:MFZ196630 MPS196627:MPV196630 MZO196627:MZR196630 NJK196627:NJN196630 NTG196627:NTJ196630 ODC196627:ODF196630 OMY196627:ONB196630 OWU196627:OWX196630 PGQ196627:PGT196630 PQM196627:PQP196630 QAI196627:QAL196630 QKE196627:QKH196630 QUA196627:QUD196630 RDW196627:RDZ196630 RNS196627:RNV196630 RXO196627:RXR196630 SHK196627:SHN196630 SRG196627:SRJ196630 TBC196627:TBF196630 TKY196627:TLB196630 TUU196627:TUX196630 UEQ196627:UET196630 UOM196627:UOP196630 UYI196627:UYL196630 VIE196627:VIH196630 VSA196627:VSD196630 WBW196627:WBZ196630 WLS196627:WLV196630 WVO196627:WVR196630 H262163:J262166 JC262163:JF262166 SY262163:TB262166 ACU262163:ACX262166 AMQ262163:AMT262166 AWM262163:AWP262166 BGI262163:BGL262166 BQE262163:BQH262166 CAA262163:CAD262166 CJW262163:CJZ262166 CTS262163:CTV262166 DDO262163:DDR262166 DNK262163:DNN262166 DXG262163:DXJ262166 EHC262163:EHF262166 EQY262163:ERB262166 FAU262163:FAX262166 FKQ262163:FKT262166 FUM262163:FUP262166 GEI262163:GEL262166 GOE262163:GOH262166 GYA262163:GYD262166 HHW262163:HHZ262166 HRS262163:HRV262166 IBO262163:IBR262166 ILK262163:ILN262166 IVG262163:IVJ262166 JFC262163:JFF262166 JOY262163:JPB262166 JYU262163:JYX262166 KIQ262163:KIT262166 KSM262163:KSP262166 LCI262163:LCL262166 LME262163:LMH262166 LWA262163:LWD262166 MFW262163:MFZ262166 MPS262163:MPV262166 MZO262163:MZR262166 NJK262163:NJN262166 NTG262163:NTJ262166 ODC262163:ODF262166 OMY262163:ONB262166 OWU262163:OWX262166 PGQ262163:PGT262166 PQM262163:PQP262166 QAI262163:QAL262166 QKE262163:QKH262166 QUA262163:QUD262166 RDW262163:RDZ262166 RNS262163:RNV262166 RXO262163:RXR262166 SHK262163:SHN262166 SRG262163:SRJ262166 TBC262163:TBF262166 TKY262163:TLB262166 TUU262163:TUX262166 UEQ262163:UET262166 UOM262163:UOP262166 UYI262163:UYL262166 VIE262163:VIH262166 VSA262163:VSD262166 WBW262163:WBZ262166 WLS262163:WLV262166 WVO262163:WVR262166 H327699:J327702 JC327699:JF327702 SY327699:TB327702 ACU327699:ACX327702 AMQ327699:AMT327702 AWM327699:AWP327702 BGI327699:BGL327702 BQE327699:BQH327702 CAA327699:CAD327702 CJW327699:CJZ327702 CTS327699:CTV327702 DDO327699:DDR327702 DNK327699:DNN327702 DXG327699:DXJ327702 EHC327699:EHF327702 EQY327699:ERB327702 FAU327699:FAX327702 FKQ327699:FKT327702 FUM327699:FUP327702 GEI327699:GEL327702 GOE327699:GOH327702 GYA327699:GYD327702 HHW327699:HHZ327702 HRS327699:HRV327702 IBO327699:IBR327702 ILK327699:ILN327702 IVG327699:IVJ327702 JFC327699:JFF327702 JOY327699:JPB327702 JYU327699:JYX327702 KIQ327699:KIT327702 KSM327699:KSP327702 LCI327699:LCL327702 LME327699:LMH327702 LWA327699:LWD327702 MFW327699:MFZ327702 MPS327699:MPV327702 MZO327699:MZR327702 NJK327699:NJN327702 NTG327699:NTJ327702 ODC327699:ODF327702 OMY327699:ONB327702 OWU327699:OWX327702 PGQ327699:PGT327702 PQM327699:PQP327702 QAI327699:QAL327702 QKE327699:QKH327702 QUA327699:QUD327702 RDW327699:RDZ327702 RNS327699:RNV327702 RXO327699:RXR327702 SHK327699:SHN327702 SRG327699:SRJ327702 TBC327699:TBF327702 TKY327699:TLB327702 TUU327699:TUX327702 UEQ327699:UET327702 UOM327699:UOP327702 UYI327699:UYL327702 VIE327699:VIH327702 VSA327699:VSD327702 WBW327699:WBZ327702 WLS327699:WLV327702 WVO327699:WVR327702 H393235:J393238 JC393235:JF393238 SY393235:TB393238 ACU393235:ACX393238 AMQ393235:AMT393238 AWM393235:AWP393238 BGI393235:BGL393238 BQE393235:BQH393238 CAA393235:CAD393238 CJW393235:CJZ393238 CTS393235:CTV393238 DDO393235:DDR393238 DNK393235:DNN393238 DXG393235:DXJ393238 EHC393235:EHF393238 EQY393235:ERB393238 FAU393235:FAX393238 FKQ393235:FKT393238 FUM393235:FUP393238 GEI393235:GEL393238 GOE393235:GOH393238 GYA393235:GYD393238 HHW393235:HHZ393238 HRS393235:HRV393238 IBO393235:IBR393238 ILK393235:ILN393238 IVG393235:IVJ393238 JFC393235:JFF393238 JOY393235:JPB393238 JYU393235:JYX393238 KIQ393235:KIT393238 KSM393235:KSP393238 LCI393235:LCL393238 LME393235:LMH393238 LWA393235:LWD393238 MFW393235:MFZ393238 MPS393235:MPV393238 MZO393235:MZR393238 NJK393235:NJN393238 NTG393235:NTJ393238 ODC393235:ODF393238 OMY393235:ONB393238 OWU393235:OWX393238 PGQ393235:PGT393238 PQM393235:PQP393238 QAI393235:QAL393238 QKE393235:QKH393238 QUA393235:QUD393238 RDW393235:RDZ393238 RNS393235:RNV393238 RXO393235:RXR393238 SHK393235:SHN393238 SRG393235:SRJ393238 TBC393235:TBF393238 TKY393235:TLB393238 TUU393235:TUX393238 UEQ393235:UET393238 UOM393235:UOP393238 UYI393235:UYL393238 VIE393235:VIH393238 VSA393235:VSD393238 WBW393235:WBZ393238 WLS393235:WLV393238 WVO393235:WVR393238 H458771:J458774 JC458771:JF458774 SY458771:TB458774 ACU458771:ACX458774 AMQ458771:AMT458774 AWM458771:AWP458774 BGI458771:BGL458774 BQE458771:BQH458774 CAA458771:CAD458774 CJW458771:CJZ458774 CTS458771:CTV458774 DDO458771:DDR458774 DNK458771:DNN458774 DXG458771:DXJ458774 EHC458771:EHF458774 EQY458771:ERB458774 FAU458771:FAX458774 FKQ458771:FKT458774 FUM458771:FUP458774 GEI458771:GEL458774 GOE458771:GOH458774 GYA458771:GYD458774 HHW458771:HHZ458774 HRS458771:HRV458774 IBO458771:IBR458774 ILK458771:ILN458774 IVG458771:IVJ458774 JFC458771:JFF458774 JOY458771:JPB458774 JYU458771:JYX458774 KIQ458771:KIT458774 KSM458771:KSP458774 LCI458771:LCL458774 LME458771:LMH458774 LWA458771:LWD458774 MFW458771:MFZ458774 MPS458771:MPV458774 MZO458771:MZR458774 NJK458771:NJN458774 NTG458771:NTJ458774 ODC458771:ODF458774 OMY458771:ONB458774 OWU458771:OWX458774 PGQ458771:PGT458774 PQM458771:PQP458774 QAI458771:QAL458774 QKE458771:QKH458774 QUA458771:QUD458774 RDW458771:RDZ458774 RNS458771:RNV458774 RXO458771:RXR458774 SHK458771:SHN458774 SRG458771:SRJ458774 TBC458771:TBF458774 TKY458771:TLB458774 TUU458771:TUX458774 UEQ458771:UET458774 UOM458771:UOP458774 UYI458771:UYL458774 VIE458771:VIH458774 VSA458771:VSD458774 WBW458771:WBZ458774 WLS458771:WLV458774 WVO458771:WVR458774 H524307:J524310 JC524307:JF524310 SY524307:TB524310 ACU524307:ACX524310 AMQ524307:AMT524310 AWM524307:AWP524310 BGI524307:BGL524310 BQE524307:BQH524310 CAA524307:CAD524310 CJW524307:CJZ524310 CTS524307:CTV524310 DDO524307:DDR524310 DNK524307:DNN524310 DXG524307:DXJ524310 EHC524307:EHF524310 EQY524307:ERB524310 FAU524307:FAX524310 FKQ524307:FKT524310 FUM524307:FUP524310 GEI524307:GEL524310 GOE524307:GOH524310 GYA524307:GYD524310 HHW524307:HHZ524310 HRS524307:HRV524310 IBO524307:IBR524310 ILK524307:ILN524310 IVG524307:IVJ524310 JFC524307:JFF524310 JOY524307:JPB524310 JYU524307:JYX524310 KIQ524307:KIT524310 KSM524307:KSP524310 LCI524307:LCL524310 LME524307:LMH524310 LWA524307:LWD524310 MFW524307:MFZ524310 MPS524307:MPV524310 MZO524307:MZR524310 NJK524307:NJN524310 NTG524307:NTJ524310 ODC524307:ODF524310 OMY524307:ONB524310 OWU524307:OWX524310 PGQ524307:PGT524310 PQM524307:PQP524310 QAI524307:QAL524310 QKE524307:QKH524310 QUA524307:QUD524310 RDW524307:RDZ524310 RNS524307:RNV524310 RXO524307:RXR524310 SHK524307:SHN524310 SRG524307:SRJ524310 TBC524307:TBF524310 TKY524307:TLB524310 TUU524307:TUX524310 UEQ524307:UET524310 UOM524307:UOP524310 UYI524307:UYL524310 VIE524307:VIH524310 VSA524307:VSD524310 WBW524307:WBZ524310 WLS524307:WLV524310 WVO524307:WVR524310 H589843:J589846 JC589843:JF589846 SY589843:TB589846 ACU589843:ACX589846 AMQ589843:AMT589846 AWM589843:AWP589846 BGI589843:BGL589846 BQE589843:BQH589846 CAA589843:CAD589846 CJW589843:CJZ589846 CTS589843:CTV589846 DDO589843:DDR589846 DNK589843:DNN589846 DXG589843:DXJ589846 EHC589843:EHF589846 EQY589843:ERB589846 FAU589843:FAX589846 FKQ589843:FKT589846 FUM589843:FUP589846 GEI589843:GEL589846 GOE589843:GOH589846 GYA589843:GYD589846 HHW589843:HHZ589846 HRS589843:HRV589846 IBO589843:IBR589846 ILK589843:ILN589846 IVG589843:IVJ589846 JFC589843:JFF589846 JOY589843:JPB589846 JYU589843:JYX589846 KIQ589843:KIT589846 KSM589843:KSP589846 LCI589843:LCL589846 LME589843:LMH589846 LWA589843:LWD589846 MFW589843:MFZ589846 MPS589843:MPV589846 MZO589843:MZR589846 NJK589843:NJN589846 NTG589843:NTJ589846 ODC589843:ODF589846 OMY589843:ONB589846 OWU589843:OWX589846 PGQ589843:PGT589846 PQM589843:PQP589846 QAI589843:QAL589846 QKE589843:QKH589846 QUA589843:QUD589846 RDW589843:RDZ589846 RNS589843:RNV589846 RXO589843:RXR589846 SHK589843:SHN589846 SRG589843:SRJ589846 TBC589843:TBF589846 TKY589843:TLB589846 TUU589843:TUX589846 UEQ589843:UET589846 UOM589843:UOP589846 UYI589843:UYL589846 VIE589843:VIH589846 VSA589843:VSD589846 WBW589843:WBZ589846 WLS589843:WLV589846 WVO589843:WVR589846 H655379:J655382 JC655379:JF655382 SY655379:TB655382 ACU655379:ACX655382 AMQ655379:AMT655382 AWM655379:AWP655382 BGI655379:BGL655382 BQE655379:BQH655382 CAA655379:CAD655382 CJW655379:CJZ655382 CTS655379:CTV655382 DDO655379:DDR655382 DNK655379:DNN655382 DXG655379:DXJ655382 EHC655379:EHF655382 EQY655379:ERB655382 FAU655379:FAX655382 FKQ655379:FKT655382 FUM655379:FUP655382 GEI655379:GEL655382 GOE655379:GOH655382 GYA655379:GYD655382 HHW655379:HHZ655382 HRS655379:HRV655382 IBO655379:IBR655382 ILK655379:ILN655382 IVG655379:IVJ655382 JFC655379:JFF655382 JOY655379:JPB655382 JYU655379:JYX655382 KIQ655379:KIT655382 KSM655379:KSP655382 LCI655379:LCL655382 LME655379:LMH655382 LWA655379:LWD655382 MFW655379:MFZ655382 MPS655379:MPV655382 MZO655379:MZR655382 NJK655379:NJN655382 NTG655379:NTJ655382 ODC655379:ODF655382 OMY655379:ONB655382 OWU655379:OWX655382 PGQ655379:PGT655382 PQM655379:PQP655382 QAI655379:QAL655382 QKE655379:QKH655382 QUA655379:QUD655382 RDW655379:RDZ655382 RNS655379:RNV655382 RXO655379:RXR655382 SHK655379:SHN655382 SRG655379:SRJ655382 TBC655379:TBF655382 TKY655379:TLB655382 TUU655379:TUX655382 UEQ655379:UET655382 UOM655379:UOP655382 UYI655379:UYL655382 VIE655379:VIH655382 VSA655379:VSD655382 WBW655379:WBZ655382 WLS655379:WLV655382 WVO655379:WVR655382 H720915:J720918 JC720915:JF720918 SY720915:TB720918 ACU720915:ACX720918 AMQ720915:AMT720918 AWM720915:AWP720918 BGI720915:BGL720918 BQE720915:BQH720918 CAA720915:CAD720918 CJW720915:CJZ720918 CTS720915:CTV720918 DDO720915:DDR720918 DNK720915:DNN720918 DXG720915:DXJ720918 EHC720915:EHF720918 EQY720915:ERB720918 FAU720915:FAX720918 FKQ720915:FKT720918 FUM720915:FUP720918 GEI720915:GEL720918 GOE720915:GOH720918 GYA720915:GYD720918 HHW720915:HHZ720918 HRS720915:HRV720918 IBO720915:IBR720918 ILK720915:ILN720918 IVG720915:IVJ720918 JFC720915:JFF720918 JOY720915:JPB720918 JYU720915:JYX720918 KIQ720915:KIT720918 KSM720915:KSP720918 LCI720915:LCL720918 LME720915:LMH720918 LWA720915:LWD720918 MFW720915:MFZ720918 MPS720915:MPV720918 MZO720915:MZR720918 NJK720915:NJN720918 NTG720915:NTJ720918 ODC720915:ODF720918 OMY720915:ONB720918 OWU720915:OWX720918 PGQ720915:PGT720918 PQM720915:PQP720918 QAI720915:QAL720918 QKE720915:QKH720918 QUA720915:QUD720918 RDW720915:RDZ720918 RNS720915:RNV720918 RXO720915:RXR720918 SHK720915:SHN720918 SRG720915:SRJ720918 TBC720915:TBF720918 TKY720915:TLB720918 TUU720915:TUX720918 UEQ720915:UET720918 UOM720915:UOP720918 UYI720915:UYL720918 VIE720915:VIH720918 VSA720915:VSD720918 WBW720915:WBZ720918 WLS720915:WLV720918 WVO720915:WVR720918 H786451:J786454 JC786451:JF786454 SY786451:TB786454 ACU786451:ACX786454 AMQ786451:AMT786454 AWM786451:AWP786454 BGI786451:BGL786454 BQE786451:BQH786454 CAA786451:CAD786454 CJW786451:CJZ786454 CTS786451:CTV786454 DDO786451:DDR786454 DNK786451:DNN786454 DXG786451:DXJ786454 EHC786451:EHF786454 EQY786451:ERB786454 FAU786451:FAX786454 FKQ786451:FKT786454 FUM786451:FUP786454 GEI786451:GEL786454 GOE786451:GOH786454 GYA786451:GYD786454 HHW786451:HHZ786454 HRS786451:HRV786454 IBO786451:IBR786454 ILK786451:ILN786454 IVG786451:IVJ786454 JFC786451:JFF786454 JOY786451:JPB786454 JYU786451:JYX786454 KIQ786451:KIT786454 KSM786451:KSP786454 LCI786451:LCL786454 LME786451:LMH786454 LWA786451:LWD786454 MFW786451:MFZ786454 MPS786451:MPV786454 MZO786451:MZR786454 NJK786451:NJN786454 NTG786451:NTJ786454 ODC786451:ODF786454 OMY786451:ONB786454 OWU786451:OWX786454 PGQ786451:PGT786454 PQM786451:PQP786454 QAI786451:QAL786454 QKE786451:QKH786454 QUA786451:QUD786454 RDW786451:RDZ786454 RNS786451:RNV786454 RXO786451:RXR786454 SHK786451:SHN786454 SRG786451:SRJ786454 TBC786451:TBF786454 TKY786451:TLB786454 TUU786451:TUX786454 UEQ786451:UET786454 UOM786451:UOP786454 UYI786451:UYL786454 VIE786451:VIH786454 VSA786451:VSD786454 WBW786451:WBZ786454 WLS786451:WLV786454 WVO786451:WVR786454 H851987:J851990 JC851987:JF851990 SY851987:TB851990 ACU851987:ACX851990 AMQ851987:AMT851990 AWM851987:AWP851990 BGI851987:BGL851990 BQE851987:BQH851990 CAA851987:CAD851990 CJW851987:CJZ851990 CTS851987:CTV851990 DDO851987:DDR851990 DNK851987:DNN851990 DXG851987:DXJ851990 EHC851987:EHF851990 EQY851987:ERB851990 FAU851987:FAX851990 FKQ851987:FKT851990 FUM851987:FUP851990 GEI851987:GEL851990 GOE851987:GOH851990 GYA851987:GYD851990 HHW851987:HHZ851990 HRS851987:HRV851990 IBO851987:IBR851990 ILK851987:ILN851990 IVG851987:IVJ851990 JFC851987:JFF851990 JOY851987:JPB851990 JYU851987:JYX851990 KIQ851987:KIT851990 KSM851987:KSP851990 LCI851987:LCL851990 LME851987:LMH851990 LWA851987:LWD851990 MFW851987:MFZ851990 MPS851987:MPV851990 MZO851987:MZR851990 NJK851987:NJN851990 NTG851987:NTJ851990 ODC851987:ODF851990 OMY851987:ONB851990 OWU851987:OWX851990 PGQ851987:PGT851990 PQM851987:PQP851990 QAI851987:QAL851990 QKE851987:QKH851990 QUA851987:QUD851990 RDW851987:RDZ851990 RNS851987:RNV851990 RXO851987:RXR851990 SHK851987:SHN851990 SRG851987:SRJ851990 TBC851987:TBF851990 TKY851987:TLB851990 TUU851987:TUX851990 UEQ851987:UET851990 UOM851987:UOP851990 UYI851987:UYL851990 VIE851987:VIH851990 VSA851987:VSD851990 WBW851987:WBZ851990 WLS851987:WLV851990 WVO851987:WVR851990 H917523:J917526 JC917523:JF917526 SY917523:TB917526 ACU917523:ACX917526 AMQ917523:AMT917526 AWM917523:AWP917526 BGI917523:BGL917526 BQE917523:BQH917526 CAA917523:CAD917526 CJW917523:CJZ917526 CTS917523:CTV917526 DDO917523:DDR917526 DNK917523:DNN917526 DXG917523:DXJ917526 EHC917523:EHF917526 EQY917523:ERB917526 FAU917523:FAX917526 FKQ917523:FKT917526 FUM917523:FUP917526 GEI917523:GEL917526 GOE917523:GOH917526 GYA917523:GYD917526 HHW917523:HHZ917526 HRS917523:HRV917526 IBO917523:IBR917526 ILK917523:ILN917526 IVG917523:IVJ917526 JFC917523:JFF917526 JOY917523:JPB917526 JYU917523:JYX917526 KIQ917523:KIT917526 KSM917523:KSP917526 LCI917523:LCL917526 LME917523:LMH917526 LWA917523:LWD917526 MFW917523:MFZ917526 MPS917523:MPV917526 MZO917523:MZR917526 NJK917523:NJN917526 NTG917523:NTJ917526 ODC917523:ODF917526 OMY917523:ONB917526 OWU917523:OWX917526 PGQ917523:PGT917526 PQM917523:PQP917526 QAI917523:QAL917526 QKE917523:QKH917526 QUA917523:QUD917526 RDW917523:RDZ917526 RNS917523:RNV917526 RXO917523:RXR917526 SHK917523:SHN917526 SRG917523:SRJ917526 TBC917523:TBF917526 TKY917523:TLB917526 TUU917523:TUX917526 UEQ917523:UET917526 UOM917523:UOP917526 UYI917523:UYL917526 VIE917523:VIH917526 VSA917523:VSD917526 WBW917523:WBZ917526 WLS917523:WLV917526 WVO917523:WVR917526 H983059:J983062 JC983059:JF983062 SY983059:TB983062 ACU983059:ACX983062 AMQ983059:AMT983062 AWM983059:AWP983062 BGI983059:BGL983062 BQE983059:BQH983062 CAA983059:CAD983062 CJW983059:CJZ983062 CTS983059:CTV983062 DDO983059:DDR983062 DNK983059:DNN983062 DXG983059:DXJ983062 EHC983059:EHF983062 EQY983059:ERB983062 FAU983059:FAX983062 FKQ983059:FKT983062 FUM983059:FUP983062 GEI983059:GEL983062 GOE983059:GOH983062 GYA983059:GYD983062 HHW983059:HHZ983062 HRS983059:HRV983062 IBO983059:IBR983062 ILK983059:ILN983062 IVG983059:IVJ983062 JFC983059:JFF983062 JOY983059:JPB983062 JYU983059:JYX983062 KIQ983059:KIT983062 KSM983059:KSP983062 LCI983059:LCL983062 LME983059:LMH983062 LWA983059:LWD983062 MFW983059:MFZ983062 MPS983059:MPV983062 MZO983059:MZR983062 NJK983059:NJN983062 NTG983059:NTJ983062 ODC983059:ODF983062 OMY983059:ONB983062 OWU983059:OWX983062 PGQ983059:PGT983062 PQM983059:PQP983062 QAI983059:QAL983062 QKE983059:QKH983062 QUA983059:QUD983062 RDW983059:RDZ983062 RNS983059:RNV983062 RXO983059:RXR983062 SHK983059:SHN983062 SRG983059:SRJ983062 TBC983059:TBF983062 TKY983059:TLB983062 TUU983059:TUX983062 UEQ983059:UET983062 UOM983059:UOP983062 UYI983059:UYL983062 VIE983059:VIH983062 VSA983059:VSD983062 WBW983059:WBZ983062 WLS983059:WLV983062 WVJ24:WVM27 WLN24:WLQ27 WBR24:WBU27 VRV24:VRY27 VHZ24:VIC27 UYD24:UYG27 UOH24:UOK27 UEL24:UEO27 TUP24:TUS27 TKT24:TKW27 TAX24:TBA27 SRB24:SRE27 SHF24:SHI27 RXJ24:RXM27 RNN24:RNQ27 RDR24:RDU27 QTV24:QTY27 QJZ24:QKC27 QAD24:QAG27 PQH24:PQK27 PGL24:PGO27 OWP24:OWS27 OMT24:OMW27 OCX24:ODA27 NTB24:NTE27 NJF24:NJI27 MZJ24:MZM27 MPN24:MPQ27 MFR24:MFU27 LVV24:LVY27 LLZ24:LMC27 LCD24:LCG27 KSH24:KSK27 KIL24:KIO27 JYP24:JYS27 JOT24:JOW27 JEX24:JFA27 IVB24:IVE27 ILF24:ILI27 IBJ24:IBM27 HRN24:HRQ27 HHR24:HHU27 GXV24:GXY27 GNZ24:GOC27 GED24:GEG27 FUH24:FUK27 FKL24:FKO27 FAP24:FAS27 EQT24:EQW27 EGX24:EHA27 DXB24:DXE27 DNF24:DNI27 DDJ24:DDM27 CTN24:CTQ27 CJR24:CJU27 BZV24:BZY27 BPZ24:BQC27 BGD24:BGG27 AWH24:AWK27 AML24:AMO27 ACP24:ACS27 ST24:SW27 IX24:JA27 WVJ33:WVM39 WLN33:WLQ39 WBR33:WBU39 VRV33:VRY39 VHZ33:VIC39 UYD33:UYG39 UOH33:UOK39 UEL33:UEO39 TUP33:TUS39 TKT33:TKW39 TAX33:TBA39 SRB33:SRE39 SHF33:SHI39 RXJ33:RXM39 RNN33:RNQ39 RDR33:RDU39 QTV33:QTY39 QJZ33:QKC39 QAD33:QAG39 PQH33:PQK39 PGL33:PGO39 OWP33:OWS39 OMT33:OMW39 OCX33:ODA39 NTB33:NTE39 NJF33:NJI39 MZJ33:MZM39 MPN33:MPQ39 MFR33:MFU39 LVV33:LVY39 LLZ33:LMC39 LCD33:LCG39 KSH33:KSK39 KIL33:KIO39 JYP33:JYS39 JOT33:JOW39 JEX33:JFA39 IVB33:IVE39 ILF33:ILI39 IBJ33:IBM39 HRN33:HRQ39 HHR33:HHU39 GXV33:GXY39 GNZ33:GOC39 GED33:GEG39 FUH33:FUK39 FKL33:FKO39 FAP33:FAS39 EQT33:EQW39 EGX33:EHA39 DXB33:DXE39 DNF33:DNI39 DDJ33:DDM39 CTN33:CTQ39 CJR33:CJU39 BZV33:BZY39 BPZ33:BQC39 BGD33:BGG39 AWH33:AWK39 AML33:AMO39 ACP33:ACS39 ST33:SW39 IX33:JA39 WVJ28:WVJ30 WLN28:WLN30 WBR28:WBR30 VRV28:VRV30 VHZ28:VHZ30 UYD28:UYD30 UOH28:UOH30 UEL28:UEL30 TUP28:TUP30 TKT28:TKT30 TAX28:TAX30 SRB28:SRB30 SHF28:SHF30 RXJ28:RXJ30 RNN28:RNN30 RDR28:RDR30 QTV28:QTV30 QJZ28:QJZ30 QAD28:QAD30 PQH28:PQH30 PGL28:PGL30 OWP28:OWP30 OMT28:OMT30 OCX28:OCX30 NTB28:NTB30 NJF28:NJF30 MZJ28:MZJ30 MPN28:MPN30 MFR28:MFR30 LVV28:LVV30 LLZ28:LLZ30 LCD28:LCD30 KSH28:KSH30 KIL28:KIL30 JYP28:JYP30 JOT28:JOT30 JEX28:JEX30 IVB28:IVB30 ILF28:ILF30 IBJ28:IBJ30 HRN28:HRN30 HHR28:HHR30 GXV28:GXV30 GNZ28:GNZ30 GED28:GED30 FUH28:FUH30 FKL28:FKL30 FAP28:FAP30 EQT28:EQT30 EGX28:EGX30 DXB28:DXB30 DNF28:DNF30 DDJ28:DDJ30 CTN28:CTN30 CJR28:CJR30 BZV28:BZV30 BPZ28:BPZ30 BGD28:BGD30 AWH28:AWH30 AML28:AML30 ACP28:ACP30 ST28:ST30 IX28:IX30 WVL28:WVL30 WLP28:WLP30 WBT28:WBT30 VRX28:VRX30 VIB28:VIB30 UYF28:UYF30 UOJ28:UOJ30 UEN28:UEN30 TUR28:TUR30 TKV28:TKV30 TAZ28:TAZ30 SRD28:SRD30 SHH28:SHH30 RXL28:RXL30 RNP28:RNP30 RDT28:RDT30 QTX28:QTX30 QKB28:QKB30 QAF28:QAF30 PQJ28:PQJ30 PGN28:PGN30 OWR28:OWR30 OMV28:OMV30 OCZ28:OCZ30 NTD28:NTD30 NJH28:NJH30 MZL28:MZL30 MPP28:MPP30 MFT28:MFT30 LVX28:LVX30 LMB28:LMB30 LCF28:LCF30 KSJ28:KSJ30 KIN28:KIN30 JYR28:JYR30 JOV28:JOV30 JEZ28:JEZ30 IVD28:IVD30 ILH28:ILH30 IBL28:IBL30 HRP28:HRP30 HHT28:HHT30 GXX28:GXX30 GOB28:GOB30 GEF28:GEF30 FUJ28:FUJ30 FKN28:FKN30 FAR28:FAR30 EQV28:EQV30 EGZ28:EGZ30 DXD28:DXD30 DNH28:DNH30 DDL28:DDL30 CTP28:CTP30 CJT28:CJT30 BZX28:BZX30 BQB28:BQB30 BGF28:BGF30 AWJ28:AWJ30 AMN28:AMN30 ACR28:ACR30 SV28:SV30 IZ28:IZ30 H14:H21 WVJ17:WVM21 WLN17:WLQ21 WBR17:WBU21 VRV17:VRY21 VHZ17:VIC21 UYD17:UYG21 UOH17:UOK21 UEL17:UEO21 TUP17:TUS21 TKT17:TKW21 TAX17:TBA21 SRB17:SRE21 SHF17:SHI21 RXJ17:RXM21 RNN17:RNQ21 RDR17:RDU21 QTV17:QTY21 QJZ17:QKC21 QAD17:QAG21 PQH17:PQK21 PGL17:PGO21 OWP17:OWS21 OMT17:OMW21 OCX17:ODA21 NTB17:NTE21 NJF17:NJI21 MZJ17:MZM21 MPN17:MPQ21 MFR17:MFU21 LVV17:LVY21 LLZ17:LMC21 LCD17:LCG21 KSH17:KSK21 KIL17:KIO21 JYP17:JYS21 JOT17:JOW21 JEX17:JFA21 IVB17:IVE21 ILF17:ILI21 IBJ17:IBM21 HRN17:HRQ21 HHR17:HHU21 GXV17:GXY21 GNZ17:GOC21 GED17:GEG21 FUH17:FUK21 FKL17:FKO21 FAP17:FAS21 EQT17:EQW21 EGX17:EHA21 DXB17:DXE21 DNF17:DNI21 DDJ17:DDM21 CTN17:CTQ21 CJR17:CJU21 BZV17:BZY21 BPZ17:BQC21 BGD17:BGG21 AWH17:AWK21 AML17:AMO21 ACP17:ACS21 ST17:SW21 IX17:JA21 WVJ14:WVM14 IX14:JA14 ST14:SW14 ACP14:ACS14 AML14:AMO14 AWH14:AWK14 BGD14:BGG14 BPZ14:BQC14 BZV14:BZY14 CJR14:CJU14 CTN14:CTQ14 DDJ14:DDM14 DNF14:DNI14 DXB14:DXE14 EGX14:EHA14 EQT14:EQW14 FAP14:FAS14 FKL14:FKO14 FUH14:FUK14 GED14:GEG14 GNZ14:GOC14 GXV14:GXY14 HHR14:HHU14 HRN14:HRQ14 IBJ14:IBM14 ILF14:ILI14 IVB14:IVE14 JEX14:JFA14 JOT14:JOW14 JYP14:JYS14 KIL14:KIO14 KSH14:KSK14 LCD14:LCG14 LLZ14:LMC14 LVV14:LVY14 MFR14:MFU14 MPN14:MPQ14 MZJ14:MZM14 NJF14:NJI14 NTB14:NTE14 OCX14:ODA14 OMT14:OMW14 OWP14:OWS14 PGL14:PGO14 PQH14:PQK14 QAD14:QAG14 QJZ14:QKC14 QTV14:QTY14 RDR14:RDU14 RNN14:RNQ14 RXJ14:RXM14 SHF14:SHI14 SRB14:SRE14 TAX14:TBA14 TKT14:TKW14 TUP14:TUS14 UEL14:UEO14 UOH14:UOK14 UYD14:UYG14 VHZ14:VIC14 VRV14:VRY14 WBR14:WBU14 WLN14:WLQ14 H24:H27 H29:H34 H36:H38 H40:H43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_x00fc_rzel xmlns="5f0592f7-ddc3-4725-828f-13a4b1adedb7">F011-F015</K_x00fc_rzel>
    <Sprache xmlns="5f0592f7-ddc3-4725-828f-13a4b1adedb7">fr</Sprache>
    <Sortierung xmlns="5f0592f7-ddc3-4725-828f-13a4b1adedb7">4</Sortierung>
    <ZIP_x0020_Anzeige xmlns="a51d903e-b287-4697-a864-dff44a858ca1">false</ZIP_x0020_Anzeige>
    <Titel xmlns="5f0592f7-ddc3-4725-828f-13a4b1adedb7">Statistique des placements collectifs</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2018-06-29T22:00:00+00:00</G_x00fc_ltigkeitsdatum>
    <G_x00fc_ltigkeitsdatumBis xmlns="5f0592f7-ddc3-4725-828f-13a4b1aded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0792e8a586ddfe9d8de8e6b9d549302b">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93b2a3446a8c8c6f55bcb526012c595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XML-schem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A430E6-329F-4A38-8656-01C97B460B2C}">
  <ds:schemaRefs>
    <ds:schemaRef ds:uri="ef2e210c-1bc5-4a6f-9b90-09f0dd7cbb30"/>
    <ds:schemaRef ds:uri="http://schemas.microsoft.com/sharepoint/v4"/>
    <ds:schemaRef ds:uri="http://www.w3.org/XML/1998/namespace"/>
    <ds:schemaRef ds:uri="http://purl.org/dc/elements/1.1/"/>
    <ds:schemaRef ds:uri="http://schemas.openxmlformats.org/package/2006/metadata/core-properties"/>
    <ds:schemaRef ds:uri="http://schemas.microsoft.com/sharepoint/v3"/>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430B7C50-F7AF-4E7B-BE45-5C33642746FC}">
  <ds:schemaRefs>
    <ds:schemaRef ds:uri="http://schemas.microsoft.com/sharepoint/v3/contenttype/forms"/>
  </ds:schemaRefs>
</ds:datastoreItem>
</file>

<file path=customXml/itemProps3.xml><?xml version="1.0" encoding="utf-8"?>
<ds:datastoreItem xmlns:ds="http://schemas.openxmlformats.org/officeDocument/2006/customXml" ds:itemID="{380C430D-9124-43F6-AE02-0FB46CBCB858}">
  <ds:schemaRefs>
    <ds:schemaRef ds:uri="http://schemas.microsoft.com/office/2006/metadata/longProperties"/>
  </ds:schemaRefs>
</ds:datastoreItem>
</file>

<file path=customXml/itemProps4.xml><?xml version="1.0" encoding="utf-8"?>
<ds:datastoreItem xmlns:ds="http://schemas.openxmlformats.org/officeDocument/2006/customXml" ds:itemID="{EAF73C42-160E-4700-9A22-79CD2CE7D9E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Start</vt:lpstr>
      <vt:lpstr>F011.MELD</vt:lpstr>
      <vt:lpstr>F012.MELD</vt:lpstr>
      <vt:lpstr>F013.MELD</vt:lpstr>
      <vt:lpstr>F014.MELD</vt:lpstr>
      <vt:lpstr>F015.MELD</vt:lpstr>
      <vt:lpstr>Start!ANFO_CUR</vt:lpstr>
      <vt:lpstr>Start!ANFOSTATUS</vt:lpstr>
      <vt:lpstr>F011.MELD!Druckbereich</vt:lpstr>
      <vt:lpstr>F012.MELD!Druckbereich</vt:lpstr>
      <vt:lpstr>F013.MELD!Druckbereich</vt:lpstr>
      <vt:lpstr>F014.MELD!Druckbereich</vt:lpstr>
      <vt:lpstr>F015.MELD!Druckbereich</vt:lpstr>
      <vt:lpstr>Start!Druckbereich</vt:lpstr>
      <vt:lpstr>F012.MELD!Drucktitel</vt:lpstr>
      <vt:lpstr>P_Title</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 des placements collectifs</dc:title>
  <dc:subject>documents d‘enquêtes</dc:subject>
  <dc:creator>SNB BNS</dc:creator>
  <cp:keywords>SNB, BNS, statistiques, enquêtes, documents d‘enquêtes</cp:keywords>
  <cp:lastModifiedBy>Herzog Monika</cp:lastModifiedBy>
  <cp:lastPrinted>2017-04-13T08:10:59Z</cp:lastPrinted>
  <dcterms:created xsi:type="dcterms:W3CDTF">2003-09-24T12:46:20Z</dcterms:created>
  <dcterms:modified xsi:type="dcterms:W3CDTF">2020-04-22T08:17:59Z</dcterms:modified>
  <cp:category>documents d‘enquêtes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bis">
    <vt:lpwstr/>
  </property>
  <property fmtid="{D5CDD505-2E9C-101B-9397-08002B2CF9AE}" pid="3" name="Datum von">
    <vt:lpwstr/>
  </property>
  <property fmtid="{D5CDD505-2E9C-101B-9397-08002B2CF9AE}" pid="4" name="Status">
    <vt:lpwstr>neu</vt:lpwstr>
  </property>
  <property fmtid="{D5CDD505-2E9C-101B-9397-08002B2CF9AE}" pid="5" name="ContentTypeId">
    <vt:lpwstr>0x0101007D2F1A9EF0CD26458704E34F920B1F40</vt:lpwstr>
  </property>
  <property fmtid="{D5CDD505-2E9C-101B-9397-08002B2CF9AE}" pid="6" name="Titel">
    <vt:lpwstr>Statistique des placements collectifs</vt:lpwstr>
  </property>
  <property fmtid="{D5CDD505-2E9C-101B-9397-08002B2CF9AE}" pid="7" name="EmailFrom0">
    <vt:lpwstr/>
  </property>
  <property fmtid="{D5CDD505-2E9C-101B-9397-08002B2CF9AE}" pid="8" name="FSC#EBKCFG@15.1400:Subject">
    <vt:lpwstr>OPR Sheets E, D, F Versionen</vt:lpwstr>
  </property>
  <property fmtid="{D5CDD505-2E9C-101B-9397-08002B2CF9AE}" pid="9" name="Order">
    <vt:lpwstr>5128300.00000000</vt:lpwstr>
  </property>
  <property fmtid="{D5CDD505-2E9C-101B-9397-08002B2CF9AE}" pid="10" name="FSC#COOSYSTEM@1.1:Container">
    <vt:lpwstr>COO.2075.100.5.78095</vt:lpwstr>
  </property>
  <property fmtid="{D5CDD505-2E9C-101B-9397-08002B2CF9AE}" pid="11" name="FSC#COOELAK@1.1001:FileRefOU">
    <vt:lpwstr>BEF</vt:lpwstr>
  </property>
  <property fmtid="{D5CDD505-2E9C-101B-9397-08002B2CF9AE}" pid="12" name="FSC#EBKCFG@15.1400:RespEMail">
    <vt:lpwstr>uwe.steinhauser@ebk.admin.ch</vt:lpwstr>
  </property>
  <property fmtid="{D5CDD505-2E9C-101B-9397-08002B2CF9AE}" pid="13" name="FSC#EBKCFG@15.1400:FileRespOrgGerman">
    <vt:lpwstr>Grossbanken</vt:lpwstr>
  </property>
  <property fmtid="{D5CDD505-2E9C-101B-9397-08002B2CF9AE}" pid="14" name="FSC#EBKCFG@15.1400:FileResponsibleDep">
    <vt:lpwstr>Grossbanken</vt:lpwstr>
  </property>
  <property fmtid="{D5CDD505-2E9C-101B-9397-08002B2CF9AE}" pid="15" name="FSC#EBKCFG@15.1400:EBKClientFuturaNr">
    <vt:lpwstr/>
  </property>
  <property fmtid="{D5CDD505-2E9C-101B-9397-08002B2CF9AE}" pid="16" name="EmailFrom">
    <vt:lpwstr/>
  </property>
  <property fmtid="{D5CDD505-2E9C-101B-9397-08002B2CF9AE}" pid="17" name="FSC#COOELAK@1.1001:CreatedAt">
    <vt:lpwstr>12.09.2006 10:39:23</vt:lpwstr>
  </property>
  <property fmtid="{D5CDD505-2E9C-101B-9397-08002B2CF9AE}" pid="18" name="FSC#COOELAK@1.1001:Priority">
    <vt:lpwstr/>
  </property>
  <property fmtid="{D5CDD505-2E9C-101B-9397-08002B2CF9AE}" pid="19" name="FSC#COOELAK@1.1001:RefBarCode">
    <vt:lpwstr>*OPRDETAILS_1.0 (englisch)*</vt:lpwstr>
  </property>
  <property fmtid="{D5CDD505-2E9C-101B-9397-08002B2CF9AE}" pid="20" name="FSC#COOELAK@1.1001:FileRefOrdinal">
    <vt:lpwstr>4665</vt:lpwstr>
  </property>
  <property fmtid="{D5CDD505-2E9C-101B-9397-08002B2CF9AE}" pid="21" name="FSC#COOELAK@1.1001:FileRefBarCode">
    <vt:lpwstr>*432/2005/04665 Neuer Eigenmittelausweis (Basel II)*</vt:lpwstr>
  </property>
  <property fmtid="{D5CDD505-2E9C-101B-9397-08002B2CF9AE}" pid="22" name="EmailDate">
    <vt:lpwstr/>
  </property>
  <property fmtid="{D5CDD505-2E9C-101B-9397-08002B2CF9AE}" pid="23" name="FSC#COOELAK@1.1001:OU">
    <vt:lpwstr>GB (Grossbanken)</vt:lpwstr>
  </property>
  <property fmtid="{D5CDD505-2E9C-101B-9397-08002B2CF9AE}" pid="24" name="FSC#EBKCFG@15.1400:FileRespOrgItalian">
    <vt:lpwstr>Compiti speciali</vt:lpwstr>
  </property>
  <property fmtid="{D5CDD505-2E9C-101B-9397-08002B2CF9AE}" pid="25" name="FSC#COOELAK@1.1001:FileRefYear">
    <vt:lpwstr>2005</vt:lpwstr>
  </property>
  <property fmtid="{D5CDD505-2E9C-101B-9397-08002B2CF9AE}" pid="26" name="zuständig">
    <vt:lpwstr/>
  </property>
  <property fmtid="{D5CDD505-2E9C-101B-9397-08002B2CF9AE}" pid="27" name="EmailCc">
    <vt:lpwstr/>
  </property>
  <property fmtid="{D5CDD505-2E9C-101B-9397-08002B2CF9AE}" pid="28" name="EmailWithAttachments">
    <vt:lpwstr>0</vt:lpwstr>
  </property>
  <property fmtid="{D5CDD505-2E9C-101B-9397-08002B2CF9AE}" pid="29" name="FSC#COOELAK@1.1001:Owner">
    <vt:lpwstr> Steinhauser</vt:lpwstr>
  </property>
  <property fmtid="{D5CDD505-2E9C-101B-9397-08002B2CF9AE}" pid="30" name="FSC#COOELAK@1.1001:DispatchedBy">
    <vt:lpwstr/>
  </property>
  <property fmtid="{D5CDD505-2E9C-101B-9397-08002B2CF9AE}" pid="31" name="EmailCc0">
    <vt:lpwstr/>
  </property>
  <property fmtid="{D5CDD505-2E9C-101B-9397-08002B2CF9AE}" pid="32" name="FSC#COOELAK@1.1001:Subject">
    <vt:lpwstr>Erarbeitung des neuen Eigenmittelausweises im Rahmen von Basel II</vt:lpwstr>
  </property>
  <property fmtid="{D5CDD505-2E9C-101B-9397-08002B2CF9AE}" pid="33" name="FSC#COOELAK@1.1001:OwnerExtension">
    <vt:lpwstr>+41 31 323 27 74</vt:lpwstr>
  </property>
  <property fmtid="{D5CDD505-2E9C-101B-9397-08002B2CF9AE}" pid="34" name="EmailReceived">
    <vt:lpwstr/>
  </property>
  <property fmtid="{D5CDD505-2E9C-101B-9397-08002B2CF9AE}" pid="35" name="Kommentar">
    <vt:lpwstr/>
  </property>
  <property fmtid="{D5CDD505-2E9C-101B-9397-08002B2CF9AE}" pid="36" name="FSC#EBKCFG@15.1400:DocNumber">
    <vt:lpwstr>2006-09-12/92</vt:lpwstr>
  </property>
  <property fmtid="{D5CDD505-2E9C-101B-9397-08002B2CF9AE}" pid="37" name="FSC#EBKCFG@15.1400:FileResponsibleOrg">
    <vt:lpwstr>Risikomanagement</vt:lpwstr>
  </property>
  <property fmtid="{D5CDD505-2E9C-101B-9397-08002B2CF9AE}" pid="38" name="FSC#COOELAK@1.1001:ObjBarCode">
    <vt:lpwstr>*COO.2075.100.5.78095*</vt:lpwstr>
  </property>
  <property fmtid="{D5CDD505-2E9C-101B-9397-08002B2CF9AE}" pid="39" name="FSC#COOELAK@1.1001:ExternalRef">
    <vt:lpwstr/>
  </property>
  <property fmtid="{D5CDD505-2E9C-101B-9397-08002B2CF9AE}" pid="40" name="FSC#EBKCFG@15.1400:OutAttachElectr">
    <vt:lpwstr/>
  </property>
  <property fmtid="{D5CDD505-2E9C-101B-9397-08002B2CF9AE}" pid="41" name="FSC#EBKCFG@15.1400:OutAttachPhysic">
    <vt:lpwstr/>
  </property>
  <property fmtid="{D5CDD505-2E9C-101B-9397-08002B2CF9AE}" pid="42" name="FSC#EBKCFG@15.1400:FileRespOrgEnglish">
    <vt:lpwstr>Large Banking Groups</vt:lpwstr>
  </property>
  <property fmtid="{D5CDD505-2E9C-101B-9397-08002B2CF9AE}" pid="43" name="FSC#COOELAK@1.1001:DispatchedAt">
    <vt:lpwstr/>
  </property>
  <property fmtid="{D5CDD505-2E9C-101B-9397-08002B2CF9AE}" pid="44" name="FSC#EBKCFG@15.1400:RespTelephone">
    <vt:lpwstr>+41 31 323 27 74</vt:lpwstr>
  </property>
  <property fmtid="{D5CDD505-2E9C-101B-9397-08002B2CF9AE}" pid="45" name="EmailSubject">
    <vt:lpwstr/>
  </property>
  <property fmtid="{D5CDD505-2E9C-101B-9397-08002B2CF9AE}" pid="46" name="EmailHeaders">
    <vt:lpwstr/>
  </property>
  <property fmtid="{D5CDD505-2E9C-101B-9397-08002B2CF9AE}" pid="47" name="FSC#EBKCFG@15.1400:DossierReference">
    <vt:lpwstr>432/2005/04665</vt:lpwstr>
  </property>
  <property fmtid="{D5CDD505-2E9C-101B-9397-08002B2CF9AE}" pid="48" name="FSC#EBKCFG@15.1400:FileResponsible">
    <vt:lpwstr>Uwe Steinhauser</vt:lpwstr>
  </property>
  <property fmtid="{D5CDD505-2E9C-101B-9397-08002B2CF9AE}" pid="49" name="FSC#EBKCFG@15.1400:EBKClientName">
    <vt:lpwstr>Sekretariat der EBK</vt:lpwstr>
  </property>
  <property fmtid="{D5CDD505-2E9C-101B-9397-08002B2CF9AE}" pid="50" name="FSC#COOELAK@1.1001:Department">
    <vt:lpwstr>GB (Kreditrisiken)</vt:lpwstr>
  </property>
  <property fmtid="{D5CDD505-2E9C-101B-9397-08002B2CF9AE}" pid="51" name="FSC#COOELAK@1.1001:ApprovedBy">
    <vt:lpwstr/>
  </property>
  <property fmtid="{D5CDD505-2E9C-101B-9397-08002B2CF9AE}" pid="52" name="FSC#EBKCFG@15.1400:FileRespOrgFrench">
    <vt:lpwstr>Grandes banques</vt:lpwstr>
  </property>
  <property fmtid="{D5CDD505-2E9C-101B-9397-08002B2CF9AE}" pid="53" name="EmailTo">
    <vt:lpwstr/>
  </property>
  <property fmtid="{D5CDD505-2E9C-101B-9397-08002B2CF9AE}" pid="54" name="EmailSender">
    <vt:lpwstr/>
  </property>
  <property fmtid="{D5CDD505-2E9C-101B-9397-08002B2CF9AE}" pid="55" name="FSC#COOELAK@1.1001:FileReference">
    <vt:lpwstr>432/2005/04665 Neuer Eigenmittelausweis (Basel II)</vt:lpwstr>
  </property>
  <property fmtid="{D5CDD505-2E9C-101B-9397-08002B2CF9AE}" pid="56" name="FSC#EBKCFG@15.1400:LastChangedat">
    <vt:lpwstr>12.09.2006</vt:lpwstr>
  </property>
  <property fmtid="{D5CDD505-2E9C-101B-9397-08002B2CF9AE}" pid="57" name="EmailTo0">
    <vt:lpwstr/>
  </property>
  <property fmtid="{D5CDD505-2E9C-101B-9397-08002B2CF9AE}" pid="58" name="FSC#COOELAK@1.1001:Organization">
    <vt:lpwstr/>
  </property>
  <property fmtid="{D5CDD505-2E9C-101B-9397-08002B2CF9AE}" pid="59" name="FSC#COOELAK@1.1001:ApprovedAt">
    <vt:lpwstr/>
  </property>
  <property fmtid="{D5CDD505-2E9C-101B-9397-08002B2CF9AE}" pid="60" name="FSC#EBKCFG@15.1400:DecisionFee">
    <vt:lpwstr/>
  </property>
  <property fmtid="{D5CDD505-2E9C-101B-9397-08002B2CF9AE}" pid="61" name="FSC#COOELAK@1.1001:OwnerFaxExtension">
    <vt:lpwstr/>
  </property>
  <property fmtid="{D5CDD505-2E9C-101B-9397-08002B2CF9AE}" pid="62" name="EmailOriginalSubject">
    <vt:lpwstr/>
  </property>
</Properties>
</file>