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Templates für PRIMA\Fachlichbasierte EHM\AURX\2023.01.01\Devinitiv\"/>
    </mc:Choice>
  </mc:AlternateContent>
  <bookViews>
    <workbookView xWindow="-30" yWindow="-30" windowWidth="10950" windowHeight="8340" tabRatio="842"/>
  </bookViews>
  <sheets>
    <sheet name="Start" sheetId="1" r:id="rId1"/>
    <sheet name="AU207" sheetId="12" r:id="rId2"/>
    <sheet name="Validation" sheetId="13" r:id="rId3"/>
    <sheet name="Mapping" sheetId="14" r:id="rId4"/>
  </sheets>
  <definedNames>
    <definedName name="_xlnm._FilterDatabase" localSheetId="1" hidden="1">'AU207'!$G$19:$K$34</definedName>
    <definedName name="_xlnm._FilterDatabase" localSheetId="3" hidden="1">Mapping!$A$3:$C$14</definedName>
    <definedName name="_xlnm._FilterDatabase" localSheetId="2" hidden="1">Validation!$A$13:$F$20</definedName>
    <definedName name="C_KUV.VEV" localSheetId="1" hidden="1">'AU207'!$K$25:$K$26,'AU207'!$K$28:$K$33</definedName>
    <definedName name="C_KUV.VEV.AVV" localSheetId="1" hidden="1">'AU207'!$K$24</definedName>
    <definedName name="C_KUV.VEV.VKA" localSheetId="1" hidden="1">'AU207'!$K$22</definedName>
    <definedName name="C_KUV.VEV.VVM" localSheetId="1" hidden="1">'AU207'!$K$23</definedName>
    <definedName name="D1_AVV" localSheetId="1" hidden="1">'AU207'!$K$30</definedName>
    <definedName name="D1_KZD" localSheetId="1" hidden="1">'AU207'!$K$31</definedName>
    <definedName name="D1_MUA" localSheetId="1" hidden="1">'AU207'!$K$33</definedName>
    <definedName name="D1_SEB" localSheetId="1" hidden="1">'AU207'!$K$25:$K$26</definedName>
    <definedName name="D1_SEV" localSheetId="1" hidden="1">'AU207'!$K$28</definedName>
    <definedName name="D1_UEE" localSheetId="1" hidden="1">'AU207'!$K$32</definedName>
    <definedName name="D1_ZVV" localSheetId="1" hidden="1">'AU207'!$K$29</definedName>
    <definedName name="D2_DZA" localSheetId="1" hidden="1">'AU207'!$K$26</definedName>
    <definedName name="D2_IDZ" localSheetId="1" hidden="1">'AU207'!$K$25,'AU207'!$K$28:$K$33</definedName>
    <definedName name="_xlnm.Print_Area" localSheetId="1">'AU207'!$B$21:$P$39</definedName>
    <definedName name="_xlnm.Print_Area" localSheetId="0">Start!$A$1:$H$44</definedName>
    <definedName name="_xlnm.Print_Titles" localSheetId="1">'AU207'!$1:$20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'AU207'!$G:$J,'AU207'!$19:$20</definedName>
    <definedName name="P_Subtitle">Start!$B$8</definedName>
    <definedName name="P_Title">Start!$B$7</definedName>
    <definedName name="T_Konsi_Errors" localSheetId="1" hidden="1">'AU207'!$B$5</definedName>
    <definedName name="T_Konsi_Rules_Column" localSheetId="1" hidden="1">'AU207'!$K$38</definedName>
    <definedName name="T_Konsi_Rules_Cross" localSheetId="1" hidden="1">'AU207'!$N$38</definedName>
    <definedName name="T_Konsi_Rules_Row" localSheetId="1" hidden="1">'AU207'!$N$22</definedName>
    <definedName name="T_Konsi_Summary" hidden="1">Start!$D$21</definedName>
    <definedName name="T_Konsi_Warnings" localSheetId="1" hidden="1">'AU207'!$B$6</definedName>
    <definedName name="Validation_D001_AU207_K25_0" hidden="1">'AU207'!$K$25,'AU207'!$K$28:$K$32,'AU207'!$K$25</definedName>
    <definedName name="Validation_D002_AU207_K25_0" hidden="1">'AU207'!$K$25:$K$26,'AU207'!$K$25</definedName>
    <definedName name="Validation_KD001_AU207_K25_0" hidden="1">'AU207'!$K$22:$K$25,'AU207'!$K$25</definedName>
    <definedName name="Validation_KD002_AU207_K25_0" hidden="1">'AU207'!$K$25,'AU207'!$K$28,'AU207'!$K$25</definedName>
    <definedName name="Validation_KD003_AU207_K25_0" hidden="1">'AU207'!$K$25,'AU207'!$K$25</definedName>
    <definedName name="Validation_KD004_AU207_K29_0" hidden="1">'AU207'!$K$29:$K$30,'AU207'!$K$29</definedName>
    <definedName name="Validation_KD005_AU207_K29_0" hidden="1">'AU207'!$K$29:$K$30,'AU207'!$K$29</definedName>
    <definedName name="ValidationSummary_AU207_ERROR" hidden="1">Validation!B9</definedName>
    <definedName name="ValidationSummary_AU207_WARNING" hidden="1">Validation!B10</definedName>
    <definedName name="ValidationSummary_Total_ERROR" hidden="1">Validation!B5</definedName>
    <definedName name="ValidationSummary_Total_WARNING" hidden="1">Validation!B6</definedName>
    <definedName name="Z_CB120B31_F776_4B30_B33D_0B8FCFE1E658_.wvu.Cols" localSheetId="1" hidden="1">'AU207'!$A:$A,'AU207'!$E:$J,'AU207'!$O:$Q,'AU207'!$T:$T</definedName>
    <definedName name="Z_CB120B31_F776_4B30_B33D_0B8FCFE1E658_.wvu.PrintArea" localSheetId="1" hidden="1">'AU207'!$K$21:$L$34</definedName>
    <definedName name="Z_CB120B31_F776_4B30_B33D_0B8FCFE1E658_.wvu.PrintArea" localSheetId="0" hidden="1">Start!$A$1:$H$44</definedName>
    <definedName name="Z_CB120B31_F776_4B30_B33D_0B8FCFE1E658_.wvu.PrintTitles" localSheetId="1" hidden="1">'AU207'!$A:$J,'AU207'!$1:$19</definedName>
    <definedName name="Z_CB120B31_F776_4B30_B33D_0B8FCFE1E658_.wvu.Rows" localSheetId="1" hidden="1">'AU207'!$7:$14</definedName>
    <definedName name="Z_CB120B31_F776_4B30_B33D_0B8FCFE1E658_.wvu.Rows" localSheetId="0" hidden="1">Start!$24:$24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K34" i="12" l="1"/>
  <c r="F33" i="12" l="1"/>
  <c r="F32" i="12"/>
  <c r="F31" i="12"/>
  <c r="F34" i="12"/>
  <c r="F30" i="12"/>
  <c r="F29" i="12"/>
  <c r="F28" i="12"/>
  <c r="F26" i="12"/>
  <c r="F25" i="12"/>
  <c r="F24" i="12"/>
  <c r="F23" i="12"/>
  <c r="F22" i="12"/>
  <c r="K18" i="12"/>
  <c r="B4" i="12"/>
  <c r="B3" i="12"/>
  <c r="B1" i="12"/>
  <c r="H37" i="1" l="1"/>
  <c r="B32" i="1"/>
  <c r="H34" i="1" l="1"/>
  <c r="H35" i="1"/>
  <c r="F20" i="13"/>
  <c r="F19" i="13"/>
  <c r="F18" i="13"/>
  <c r="F17" i="13"/>
  <c r="F16" i="13"/>
  <c r="F15" i="13"/>
  <c r="F14" i="13"/>
  <c r="B10" i="13"/>
  <c r="E22" i="1" s="1"/>
  <c r="B9" i="13"/>
  <c r="D22" i="1" s="1"/>
  <c r="K44" i="12"/>
  <c r="K43" i="12"/>
  <c r="K42" i="12"/>
  <c r="K41" i="12"/>
  <c r="K40" i="12"/>
  <c r="K39" i="12"/>
  <c r="K38" i="12"/>
  <c r="B6" i="12"/>
  <c r="B5" i="12"/>
  <c r="B5" i="13" l="1"/>
  <c r="D21" i="1" s="1"/>
  <c r="B6" i="13"/>
  <c r="E21" i="1" s="1"/>
</calcChain>
</file>

<file path=xl/comments1.xml><?xml version="1.0" encoding="utf-8"?>
<comments xmlns="http://schemas.openxmlformats.org/spreadsheetml/2006/main">
  <authors>
    <author>SNB</author>
  </authors>
  <commentList>
    <comment ref="K38" authorId="0" shapeId="0">
      <text>
        <r>
          <rPr>
            <sz val="10"/>
            <color theme="1"/>
            <rFont val="Arial"/>
            <family val="2"/>
          </rPr>
          <t>Total Total avoirs administrés (y c. prises en compte doubles)</t>
        </r>
      </text>
    </comment>
    <comment ref="K39" authorId="0" shapeId="0">
      <text>
        <r>
          <rPr>
            <sz val="10"/>
            <color theme="1"/>
            <rFont val="Arial"/>
            <family val="2"/>
          </rPr>
          <t>Avoirs administrés, Etat à la fin de l'année de référence &gt;= 0</t>
        </r>
      </text>
    </comment>
    <comment ref="K40" authorId="0" shapeId="0">
      <text>
        <r>
          <rPr>
            <sz val="10"/>
            <color theme="1"/>
            <rFont val="Arial"/>
            <family val="2"/>
          </rPr>
          <t>Vérification 'dont' Total (y c. prises en compte doubles) avec sous-position Prises en compte doubles</t>
        </r>
      </text>
    </comment>
    <comment ref="K41" authorId="0" shapeId="0">
      <text>
        <r>
          <rPr>
            <sz val="10"/>
            <color theme="1"/>
            <rFont val="Arial"/>
            <family val="2"/>
          </rPr>
          <t>Vérification 'dont' Total avoirs administrés (y c. prises en compte doubles), Etat à la fin de l'année de référence avec sous-position Total avoirs administrés (y c. prises en compte doubles), Etat à la fin de l'excercice précédent</t>
        </r>
      </text>
    </comment>
    <comment ref="K42" authorId="0" shapeId="0">
      <text>
        <r>
          <rPr>
            <sz val="10"/>
            <color theme="1"/>
            <rFont val="Arial"/>
            <family val="2"/>
          </rPr>
          <t>Calcul Evolution Avoirs administrés</t>
        </r>
      </text>
    </comment>
    <comment ref="K43" authorId="0" shapeId="0">
      <text>
        <r>
          <rPr>
            <sz val="10"/>
            <color theme="1"/>
            <rFont val="Arial"/>
            <family val="2"/>
          </rPr>
          <t>Vérification des valeurs positives</t>
        </r>
      </text>
    </comment>
    <comment ref="K44" authorId="0" shapeId="0">
      <text>
        <r>
          <rPr>
            <sz val="10"/>
            <color theme="1"/>
            <rFont val="Arial"/>
            <family val="2"/>
          </rPr>
          <t>Vérification des positions bruts</t>
        </r>
      </text>
    </comment>
  </commentList>
</comments>
</file>

<file path=xl/sharedStrings.xml><?xml version="1.0" encoding="utf-8"?>
<sst xmlns="http://schemas.openxmlformats.org/spreadsheetml/2006/main" count="173" uniqueCount="140">
  <si>
    <t>XXXXXX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</si>
  <si>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</si>
  <si>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</si>
  <si>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Version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</si>
  <si>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www.snb.ch/de/emi/AURX</t>
    </r>
  </si>
  <si>
    <t>2</t>
  </si>
  <si>
    <t>2.1</t>
  </si>
  <si>
    <t>2.2</t>
  </si>
  <si>
    <t>2.3</t>
  </si>
  <si>
    <t>AU207</t>
  </si>
  <si>
    <t>1.1</t>
  </si>
  <si>
    <t>1.3</t>
  </si>
  <si>
    <t>2.4</t>
  </si>
  <si>
    <t>2.5</t>
  </si>
  <si>
    <t>www.finma.ch</t>
  </si>
  <si>
    <t>info@finma.ch</t>
  </si>
  <si>
    <t>Avoirs détenus par des instruments de placement collectifs sous gestion propre</t>
  </si>
  <si>
    <t>Autres avoirs administrés</t>
  </si>
  <si>
    <t>Total des avoirs administrés (y c. prises en compte doubles)</t>
  </si>
  <si>
    <t>Evolution des avoirs administrés</t>
  </si>
  <si>
    <t>Total des avoirs administrés (y c. prises en compte doubles) à la fin de l'année de référence</t>
  </si>
  <si>
    <t>Avoirs sous mandat de gestion</t>
  </si>
  <si>
    <t>Reporting prudentiel</t>
  </si>
  <si>
    <t>Base individuelle / Entreprise</t>
  </si>
  <si>
    <t>Avoirs administrés</t>
  </si>
  <si>
    <t>dont: prises en compte doubles</t>
  </si>
  <si>
    <t>Apports d'avoirs administrés (bruts)</t>
  </si>
  <si>
    <t>Retraits d'avoirs administrés (bruts)</t>
  </si>
  <si>
    <t>Evolution des cours, intérêts, dividendes et évolution de change</t>
  </si>
  <si>
    <t>Autres effets</t>
  </si>
  <si>
    <t>AUR_UEA</t>
  </si>
  <si>
    <t>1 *</t>
  </si>
  <si>
    <t>1.2 *</t>
  </si>
  <si>
    <t>1.4 *</t>
  </si>
  <si>
    <t>1.4.1 *</t>
  </si>
  <si>
    <t>2.5.1 *</t>
  </si>
  <si>
    <t>2.6 *</t>
  </si>
  <si>
    <t>*</t>
  </si>
  <si>
    <t>dont: en lien avec des opérations "M&amp;A" ou des transactions de type "asset deal"</t>
  </si>
  <si>
    <t>Total</t>
  </si>
  <si>
    <t>Total des avoirs administrés (y c. prises en compte doubles) à la fin de l'année précédente</t>
  </si>
  <si>
    <t>Enquête</t>
  </si>
  <si>
    <t>fr</t>
  </si>
  <si>
    <t>Date de référence</t>
  </si>
  <si>
    <t xml:space="preserve"> -&gt; Continuez en utilisant le tabulateur</t>
  </si>
  <si>
    <t>Raison sociale:</t>
  </si>
  <si>
    <t>Nombre d'erreurs</t>
  </si>
  <si>
    <t>Nombre d'avertissements</t>
  </si>
  <si>
    <t>Banque nationale suisse</t>
  </si>
  <si>
    <t>Questions concernant les enquêtes:</t>
  </si>
  <si>
    <t>Case postale</t>
  </si>
  <si>
    <t>CH-8022 Zurich</t>
  </si>
  <si>
    <t>Objet:</t>
  </si>
  <si>
    <t>CH-3003 Berne</t>
  </si>
  <si>
    <t>jj.mm.aaaa</t>
  </si>
  <si>
    <t>voir les commentaires</t>
  </si>
  <si>
    <t>En milliers de francs</t>
  </si>
  <si>
    <t>Répartition des avoirs administrés *</t>
  </si>
  <si>
    <r>
      <t>Délai de remise:</t>
    </r>
    <r>
      <rPr>
        <sz val="10"/>
        <rFont val="Arial"/>
        <family val="2"/>
      </rPr>
      <t xml:space="preserve"> Le relevé, à fournir annuellement, doit parvenir à la BNS, siège de Zurich, dans les </t>
    </r>
    <r>
      <rPr>
        <b/>
        <sz val="10"/>
        <rFont val="Arial"/>
        <family val="2"/>
      </rPr>
      <t>60 jours</t>
    </r>
    <r>
      <rPr>
        <sz val="10"/>
        <rFont val="Arial"/>
        <family val="2"/>
      </rPr>
      <t xml:space="preserve"> qui suivent la date de référence. 
Si, après l'envoi du relevé, des données sont modifiées, un </t>
    </r>
    <r>
      <rPr>
        <b/>
        <sz val="10"/>
        <rFont val="Arial"/>
        <family val="2"/>
      </rPr>
      <t>second envoi</t>
    </r>
    <r>
      <rPr>
        <sz val="10"/>
        <rFont val="Arial"/>
        <family val="2"/>
      </rPr>
      <t xml:space="preserve"> s'impose. Une version corrigée est à remettre au plus tard </t>
    </r>
    <r>
      <rPr>
        <b/>
        <sz val="10"/>
        <rFont val="Arial"/>
        <family val="2"/>
      </rPr>
      <t>sept mois après la date de référence</t>
    </r>
    <r>
      <rPr>
        <sz val="10"/>
        <rFont val="Arial"/>
        <family val="2"/>
      </rPr>
      <t>.</t>
    </r>
  </si>
  <si>
    <t>Données complémentaires - Répartition des avoirs administrés</t>
  </si>
  <si>
    <t>Données complémentaires</t>
  </si>
  <si>
    <t>Tél.: +41 58 631 00 00</t>
  </si>
  <si>
    <t>Code BNS</t>
  </si>
  <si>
    <r>
      <t>N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techn.</t>
    </r>
  </si>
  <si>
    <t>Statistique</t>
  </si>
  <si>
    <t>Questions de fond:</t>
  </si>
  <si>
    <t>aufsichtsreporting@finma.ch</t>
  </si>
  <si>
    <t>Commande de formulaires d’enquête:</t>
  </si>
  <si>
    <t>Formulaire(s)</t>
  </si>
  <si>
    <t>Examens de la cohérence</t>
  </si>
  <si>
    <t>Formulaire</t>
  </si>
  <si>
    <t>Révision</t>
  </si>
  <si>
    <t>Langue</t>
  </si>
  <si>
    <t>Autorité fédérale de surveillance des marchés financiers FINMA</t>
  </si>
  <si>
    <t>Laupenstrasse 27</t>
  </si>
  <si>
    <t>Tél.: +41 31 327 91 00</t>
  </si>
  <si>
    <t>5</t>
  </si>
  <si>
    <t>7</t>
  </si>
  <si>
    <t>Tableau</t>
  </si>
  <si>
    <t>Code de la règle</t>
  </si>
  <si>
    <t>Nom</t>
  </si>
  <si>
    <t>Règle Excel</t>
  </si>
  <si>
    <t>Règle basée sur le contenu</t>
  </si>
  <si>
    <t>Evaluation</t>
  </si>
  <si>
    <t>AUR_UEA_D.D001</t>
  </si>
  <si>
    <t>Calcul Evolution Avoirs administrés</t>
  </si>
  <si>
    <t>K25=K28+SUM(K31,K32,K29)-SUM(K30)(±0.5)</t>
  </si>
  <si>
    <t>KUV.VEV{SEB,IDZ}=KUV.VEV{SEV,IDZ}+SUM(KUV.VEV{KZD,IDZ},KUV.VEV{UEE,IDZ},KUV.VEV{ZVV,IDZ})-SUM(KUV.VEV{AVV,IDZ})(±0.5)</t>
  </si>
  <si>
    <t>AUR_UEA_D.D002</t>
  </si>
  <si>
    <t>Vérification 'dont' Total (y c. prises en compte doubles) avec sous-position Prises en compte doubles</t>
  </si>
  <si>
    <t>K25&gt;=SUM(K26)(±0.5)</t>
  </si>
  <si>
    <t>KUV.VEV{SEB,IDZ}&gt;=SUM(KUV.VEV{SEB,DZA})(±0.5)</t>
  </si>
  <si>
    <t>AUR_UEA_KUV.KD001</t>
  </si>
  <si>
    <t>Total Total avoirs administrés (y c. prises en compte doubles)</t>
  </si>
  <si>
    <t>K25=K22+K23+K24(±0.5)</t>
  </si>
  <si>
    <t>KUV.VEV{SEB,IDZ}=KUV.VEV.VKA{}+KUV.VEV.VVM{}+KUV.VEV.AVV{}(±0.5)</t>
  </si>
  <si>
    <t>AUR_UEA_KUV.KD002</t>
  </si>
  <si>
    <t>Vérification 'dont' Total avoirs administrés (y c. prises en compte doubles), Etat à la fin de l'année de référence avec sous-position Total avoirs administrés (y c. prises en compte doubles), Etat à la fin de l'excercice précédent</t>
  </si>
  <si>
    <t>IF(K25&gt;=K28,K25&lt;=100*K28(±0.5),K25&gt;=0.1*K28(±0.5))</t>
  </si>
  <si>
    <t>IF(KUV.VEV{SEB,IDZ}&gt;=KUV.VEV{SEV,IDZ},KUV.VEV{SEB,IDZ}&lt;=100*KUV.VEV{SEV,IDZ}(±0.5),KUV.VEV{SEB,IDZ}&gt;=0.1*KUV.VEV{SEV,IDZ}(±0.5))</t>
  </si>
  <si>
    <t>AUR_UEA_KUV.KD003</t>
  </si>
  <si>
    <t>Avoirs administrés, Etat à la fin de l'année de référence &gt;= 0</t>
  </si>
  <si>
    <t>OR(NOT(K25&lt;&gt;0),K25&gt;=0)</t>
  </si>
  <si>
    <t>OR(NOT(KUV.VEV{SEB,IDZ}&lt;&gt;0),KUV.VEV{SEB,IDZ}&gt;=0)</t>
  </si>
  <si>
    <t>AUR_UEA_KUV.KD004</t>
  </si>
  <si>
    <t>Vérification des valeurs positives</t>
  </si>
  <si>
    <t>AND(K29&gt;=0,K30&gt;=0(±0.5))</t>
  </si>
  <si>
    <t>AND(KUV.VEV{ZVV,IDZ}&gt;=0,KUV.VEV{AVV,IDZ}&gt;=0(±0.5))</t>
  </si>
  <si>
    <t>AUR_UEA_KUV.KD005</t>
  </si>
  <si>
    <t>Vérification des positions bruts</t>
  </si>
  <si>
    <t>IF(NOT(AND(K29=0,K30=0)),AND(K30&lt;&gt;0,K29&lt;&gt;0),TRUE)</t>
  </si>
  <si>
    <t>IF(NOT(AND(KUV.VEV{ZVV,IDZ}=0,KUV.VEV{AVV,IDZ}=0)),AND(KUV.VEV{AVV,IDZ}&lt;&gt;0,KUV.VEV{ZVV,IDZ}&lt;&gt;0),TRUE)</t>
  </si>
  <si>
    <t>ERROR</t>
  </si>
  <si>
    <t>WARNING</t>
  </si>
  <si>
    <t>Attribution des cellules Excel aux clés techniques</t>
  </si>
  <si>
    <t>tableau</t>
  </si>
  <si>
    <t>clé technique</t>
  </si>
  <si>
    <t>cellule Excel</t>
  </si>
  <si>
    <t>KUV.VEV{SEB,IDZ}</t>
  </si>
  <si>
    <t>K25</t>
  </si>
  <si>
    <t>KUV.VEV{SEB,DZA}</t>
  </si>
  <si>
    <t>K26</t>
  </si>
  <si>
    <t>KUV.VEV{SEV,IDZ}</t>
  </si>
  <si>
    <t>K28</t>
  </si>
  <si>
    <t>KUV.VEV{ZVV,IDZ}</t>
  </si>
  <si>
    <t>K29</t>
  </si>
  <si>
    <t>KUV.VEV{AVV,IDZ}</t>
  </si>
  <si>
    <t>K30</t>
  </si>
  <si>
    <t>KUV.VEV{KZD,IDZ}</t>
  </si>
  <si>
    <t>K31</t>
  </si>
  <si>
    <t>KUV.VEV{UEE,IDZ}</t>
  </si>
  <si>
    <t>K32</t>
  </si>
  <si>
    <t>KUV.VEV{MUA,IDZ}</t>
  </si>
  <si>
    <t>K33</t>
  </si>
  <si>
    <t>KUV.VEV.VKA{}</t>
  </si>
  <si>
    <t>K22</t>
  </si>
  <si>
    <t>KUV.VEV.VVM{}</t>
  </si>
  <si>
    <t>K23</t>
  </si>
  <si>
    <t>KUV.VEV.AVV{}</t>
  </si>
  <si>
    <t>K24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</si>
</sst>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"/>
    <numFmt numFmtId="165" formatCode="d/mm/yyyy"/>
    <numFmt numFmtId="166" formatCode="General_)"/>
    <numFmt numFmtId="167" formatCode="#,##0_);[Red]\-#,##0_);;@"/>
    <numFmt numFmtId="168" formatCode="0.000%"/>
  </numFmts>
  <fonts count="3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0"/>
      <color theme="1"/>
      <name val="Arial"/>
      <family val="2"/>
    </font>
    <font>
      <b/>
      <sz val="11"/>
      <name val="Calibri"/>
    </font>
    <font>
      <b/>
      <sz val="14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  <font>
      <u/>
      <sz val="11"/>
      <color rgb="FF0000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13">
    <xf numFmtId="0" fontId="0" fillId="0" borderId="0"/>
    <xf numFmtId="167" fontId="10" fillId="0" borderId="1" applyFill="0">
      <protection locked="0"/>
    </xf>
    <xf numFmtId="0" fontId="10" fillId="2" borderId="2" applyNumberFormat="0">
      <alignment vertical="center"/>
    </xf>
    <xf numFmtId="0" fontId="11" fillId="0" borderId="0" applyNumberFormat="0" applyFill="0" applyBorder="0" applyProtection="0">
      <alignment horizontal="left" vertical="top" wrapText="1"/>
    </xf>
    <xf numFmtId="167" fontId="10" fillId="0" borderId="2" applyNumberFormat="0" applyFont="0" applyAlignment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49" fontId="10" fillId="5" borderId="2">
      <alignment horizontal="left"/>
    </xf>
    <xf numFmtId="0" fontId="10" fillId="0" borderId="3">
      <alignment horizontal="left" wrapText="1"/>
    </xf>
    <xf numFmtId="0" fontId="14" fillId="3" borderId="4">
      <alignment horizontal="center" vertical="center"/>
    </xf>
    <xf numFmtId="0" fontId="15" fillId="0" borderId="0">
      <alignment horizontal="left" wrapText="1"/>
    </xf>
    <xf numFmtId="0" fontId="10" fillId="5" borderId="2">
      <alignment horizontal="center"/>
    </xf>
    <xf numFmtId="166" fontId="4" fillId="0" borderId="0" applyFill="0" applyBorder="0">
      <alignment horizontal="left"/>
    </xf>
    <xf numFmtId="168" fontId="10" fillId="0" borderId="1">
      <protection locked="0"/>
    </xf>
  </cellStyleXfs>
  <cellXfs count="119">
    <xf numFmtId="0" fontId="0" fillId="0" borderId="0" xfId="0"/>
    <xf numFmtId="0" fontId="0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 textRotation="90"/>
    </xf>
    <xf numFmtId="0" fontId="16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0" fillId="0" borderId="5" xfId="5" applyFont="1" applyBorder="1" applyAlignment="1" applyProtection="1">
      <alignment horizontal="left" readingOrder="1"/>
    </xf>
    <xf numFmtId="0" fontId="19" fillId="0" borderId="5" xfId="0" applyFont="1" applyBorder="1"/>
    <xf numFmtId="0" fontId="21" fillId="0" borderId="0" xfId="0" applyFont="1" applyAlignment="1">
      <alignment horizontal="right" readingOrder="1"/>
    </xf>
    <xf numFmtId="0" fontId="19" fillId="0" borderId="0" xfId="0" applyFont="1" applyAlignment="1">
      <alignment horizontal="right"/>
    </xf>
    <xf numFmtId="0" fontId="16" fillId="0" borderId="0" xfId="0" applyFont="1"/>
    <xf numFmtId="0" fontId="21" fillId="0" borderId="0" xfId="0" applyFont="1" applyAlignment="1">
      <alignment horizontal="left" readingOrder="1"/>
    </xf>
    <xf numFmtId="0" fontId="16" fillId="0" borderId="0" xfId="0" applyFont="1" applyAlignment="1"/>
    <xf numFmtId="0" fontId="19" fillId="0" borderId="0" xfId="0" applyFont="1" applyAlignment="1"/>
    <xf numFmtId="0" fontId="6" fillId="0" borderId="0" xfId="0" applyFont="1" applyAlignment="1">
      <alignment horizontal="left"/>
    </xf>
    <xf numFmtId="0" fontId="20" fillId="0" borderId="0" xfId="5" applyFont="1" applyAlignment="1" applyProtection="1">
      <alignment horizontal="right"/>
    </xf>
    <xf numFmtId="0" fontId="19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Border="1"/>
    <xf numFmtId="49" fontId="10" fillId="5" borderId="2" xfId="6">
      <alignment horizontal="left"/>
    </xf>
    <xf numFmtId="0" fontId="0" fillId="0" borderId="0" xfId="0" applyBorder="1"/>
    <xf numFmtId="0" fontId="16" fillId="0" borderId="0" xfId="0" applyFont="1"/>
    <xf numFmtId="0" fontId="6" fillId="0" borderId="0" xfId="0" applyFont="1" applyAlignment="1">
      <alignment horizontal="left" vertical="top"/>
    </xf>
    <xf numFmtId="0" fontId="22" fillId="0" borderId="0" xfId="0" applyFont="1"/>
    <xf numFmtId="165" fontId="9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1" fillId="0" borderId="0" xfId="3" applyAlignment="1">
      <alignment vertical="top"/>
    </xf>
    <xf numFmtId="49" fontId="10" fillId="5" borderId="2" xfId="6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7" fontId="10" fillId="0" borderId="1" xfId="1">
      <protection locked="0"/>
    </xf>
    <xf numFmtId="167" fontId="10" fillId="0" borderId="2" xfId="4" applyAlignment="1"/>
    <xf numFmtId="0" fontId="6" fillId="0" borderId="0" xfId="0" applyFont="1" applyAlignment="1"/>
    <xf numFmtId="0" fontId="0" fillId="0" borderId="0" xfId="0" applyAlignment="1"/>
    <xf numFmtId="0" fontId="22" fillId="0" borderId="0" xfId="0" applyFont="1" applyAlignment="1"/>
    <xf numFmtId="167" fontId="10" fillId="2" borderId="2" xfId="2" applyNumberFormat="1">
      <alignment vertical="center"/>
    </xf>
    <xf numFmtId="164" fontId="18" fillId="4" borderId="14" xfId="0" applyNumberFormat="1" applyFont="1" applyFill="1" applyBorder="1" applyAlignment="1" applyProtection="1">
      <alignment horizontal="center" vertical="center"/>
    </xf>
    <xf numFmtId="14" fontId="18" fillId="4" borderId="15" xfId="0" applyNumberFormat="1" applyFont="1" applyFill="1" applyBorder="1" applyAlignment="1" applyProtection="1">
      <alignment horizontal="center" vertical="center"/>
    </xf>
    <xf numFmtId="14" fontId="18" fillId="4" borderId="15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0" fillId="5" borderId="2" xfId="6" applyAlignment="1">
      <alignment horizontal="center"/>
    </xf>
    <xf numFmtId="49" fontId="0" fillId="5" borderId="2" xfId="6" applyFont="1" applyAlignment="1">
      <alignment horizontal="center"/>
    </xf>
    <xf numFmtId="0" fontId="10" fillId="5" borderId="2" xfId="10">
      <alignment horizontal="center"/>
    </xf>
    <xf numFmtId="0" fontId="0" fillId="0" borderId="11" xfId="0" applyBorder="1"/>
    <xf numFmtId="49" fontId="0" fillId="5" borderId="2" xfId="6" applyFont="1">
      <alignment horizontal="left"/>
    </xf>
    <xf numFmtId="0" fontId="0" fillId="0" borderId="13" xfId="0" applyFont="1" applyBorder="1" applyAlignment="1">
      <alignment horizontal="right"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49" fontId="18" fillId="4" borderId="15" xfId="0" quotePrefix="1" applyNumberFormat="1" applyFont="1" applyFill="1" applyBorder="1" applyAlignment="1" applyProtection="1">
      <alignment horizontal="center" vertical="center"/>
    </xf>
    <xf numFmtId="14" fontId="18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9" fontId="0" fillId="5" borderId="12" xfId="6" applyFont="1" applyBorder="1" applyAlignment="1">
      <alignment horizontal="left" vertical="center" indent="1" shrinkToFit="1"/>
    </xf>
    <xf numFmtId="0" fontId="0" fillId="6" borderId="3" xfId="0" applyFont="1" applyFill="1" applyBorder="1"/>
    <xf numFmtId="0" fontId="6" fillId="6" borderId="3" xfId="0" applyFont="1" applyFill="1" applyBorder="1"/>
    <xf numFmtId="0" fontId="2" fillId="0" borderId="0" xfId="0" applyFont="1" applyAlignment="1"/>
    <xf numFmtId="0" fontId="6" fillId="6" borderId="3" xfId="0" applyFont="1" applyFill="1" applyBorder="1" applyAlignment="1">
      <alignment horizontal="left" indent="1"/>
    </xf>
    <xf numFmtId="0" fontId="24" fillId="6" borderId="0" xfId="0" applyFont="1" applyFill="1" applyBorder="1" applyAlignment="1"/>
    <xf numFmtId="166" fontId="23" fillId="0" borderId="0" xfId="11" quotePrefix="1" applyFont="1" applyBorder="1" applyAlignment="1">
      <alignment horizontal="left" indent="1"/>
    </xf>
    <xf numFmtId="166" fontId="9" fillId="0" borderId="0" xfId="11" applyFont="1" applyAlignment="1">
      <alignment horizontal="lef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6" borderId="3" xfId="0" applyFont="1" applyFill="1" applyBorder="1" applyAlignment="1">
      <alignment horizontal="left"/>
    </xf>
    <xf numFmtId="0" fontId="24" fillId="6" borderId="19" xfId="0" applyFont="1" applyFill="1" applyBorder="1" applyAlignment="1"/>
    <xf numFmtId="0" fontId="0" fillId="6" borderId="3" xfId="0" applyFont="1" applyFill="1" applyBorder="1" applyAlignment="1">
      <alignment horizontal="left"/>
    </xf>
    <xf numFmtId="0" fontId="0" fillId="6" borderId="0" xfId="0" quotePrefix="1" applyFont="1" applyFill="1" applyBorder="1" applyAlignment="1">
      <alignment horizontal="left" indent="2"/>
    </xf>
    <xf numFmtId="0" fontId="0" fillId="0" borderId="0" xfId="0"/>
    <xf numFmtId="0" fontId="25" fillId="0" borderId="0" xfId="0" applyFont="1"/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164" fontId="18" fillId="4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/>
    <xf numFmtId="0" fontId="11" fillId="0" borderId="0" xfId="3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1" fillId="0" borderId="0" xfId="3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/>
    <xf numFmtId="0" fontId="1" fillId="0" borderId="0" xfId="0" applyFont="1"/>
    <xf numFmtId="0" fontId="9" fillId="0" borderId="0" xfId="0" applyFont="1"/>
    <xf numFmtId="0" fontId="28" fillId="0" borderId="0" xfId="0" applyFont="1" applyAlignment="1">
      <alignment horizontal="left" vertical="top"/>
    </xf>
    <xf numFmtId="49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/>
    <xf numFmtId="0" fontId="20" fillId="0" borderId="0" xfId="5" applyFont="1" applyFill="1" applyAlignment="1" applyProtection="1">
      <alignment horizontal="right"/>
    </xf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20" xfId="0" applyBorder="1" applyProtection="1">
      <protection locked="0"/>
    </xf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vertical="top"/>
    </xf>
    <xf numFmtId="0" fontId="26" fillId="0" borderId="0" xfId="0" applyFont="1" applyAlignment="1">
      <alignment horizontal="left" wrapText="1"/>
    </xf>
    <xf numFmtId="0" fontId="27" fillId="0" borderId="0" xfId="3" applyFont="1" applyAlignment="1">
      <alignment horizontal="left" wrapText="1"/>
    </xf>
    <xf numFmtId="0" fontId="28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4" fillId="5" borderId="16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</cellXfs>
  <cellStyles count="13">
    <cellStyle name="Beobachtung" xfId="1"/>
    <cellStyle name="Beobachtung (%)" xfId="12"/>
    <cellStyle name="Beobachtung (gesperrt)" xfId="2"/>
    <cellStyle name="Eh_Titel_01" xfId="3"/>
    <cellStyle name="EmptyField" xfId="4"/>
    <cellStyle name="Link" xfId="5" builtinId="8"/>
    <cellStyle name="NaRas" xfId="6"/>
    <cellStyle name="Row_Text" xfId="7"/>
    <cellStyle name="Standard" xfId="0" builtinId="0"/>
    <cellStyle name="Titel" xfId="11"/>
    <cellStyle name="ValMessage" xfId="8"/>
    <cellStyle name="ValMessTxt" xfId="9"/>
    <cellStyle name="ZeN" xfId="10"/>
  </cellStyles>
  <dxfs count="18"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AUR_UEA"/>
          <xs:element name="SubjectId" type="xs:string"/>
          <xs:element name="ReferDate" type="xs:date"/>
          <xs:element name="Version" type="xs:string" fixed="1.1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KUV.VEV" type="EntwicklungVerwVerm_InformationDoppelzaehlungen" minOccurs="0">
            <xs:annotation>
              <xs:documentation>Avoirs de la clientèle.Avoirs administrés</xs:documentation>
            </xs:annotation>
          </xs:element>
          <xs:element name="KUV.VEV.VKA" type="xs:double" minOccurs="0">
            <xs:annotation>
              <xs:documentation>Avoirs de la clientèle.Avoirs administrés.Avoirs détenus par des instruments de placement collectifs sous gestion propre</xs:documentation>
            </xs:annotation>
          </xs:element>
          <xs:element name="KUV.VEV.VVM" type="xs:double" minOccurs="0">
            <xs:annotation>
              <xs:documentation>Avoirs de la clientèle.Avoirs administrés.Avoirs sous mandat de gestion</xs:documentation>
            </xs:annotation>
          </xs:element>
          <xs:element name="KUV.VEV.AVV" type="xs:double" minOccurs="0">
            <xs:annotation>
              <xs:documentation>Avoirs de la clientèle.Avoirs administrés.Autres avoirs administrés</xs:documentation>
            </xs:annotation>
          </xs:element>
        </xs:all>
      </xs:complexType>
      <xs:complexType name="EntwicklungVerwVerm_InformationDoppelzaehlungen">
        <xs:all>
          <xs:element ref="SEB.IDZ" minOccurs="0"/>
          <xs:element ref="SEB.DZA" minOccurs="0"/>
          <xs:element ref="SEV.IDZ" minOccurs="0"/>
          <xs:element ref="ZVV.IDZ" minOccurs="0"/>
          <xs:element ref="AVV.IDZ" minOccurs="0"/>
          <xs:element ref="KZD.IDZ" minOccurs="0"/>
          <xs:element ref="UEE.IDZ" minOccurs="0"/>
          <xs:element ref="MUA.IDZ" minOccurs="0"/>
        </xs:all>
      </xs:complexType>
      <xs:element name="SEB.IDZ" type="xs:double">
        <xs:annotation>
          <xs:documentation>Etat à la fin de l'année de référence,Total (y c. prises en compte doubles)</xs:documentation>
        </xs:annotation>
      </xs:element>
      <xs:element name="SEB.DZA" type="xs:double">
        <xs:annotation>
          <xs:documentation>Etat à la fin de l'année de référence,prises en compte doubles</xs:documentation>
        </xs:annotation>
      </xs:element>
      <xs:element name="SEV.IDZ" type="xs:double">
        <xs:annotation>
          <xs:documentation>Etat à la fin de l'excercice précédent,Total (y c. prises en compte doubles)</xs:documentation>
        </xs:annotation>
      </xs:element>
      <xs:element name="ZVV.IDZ" type="xs:double">
        <xs:annotation>
          <xs:documentation>Apports d'avoirs administrés (bruts),Total (y c. prises en compte doubles)</xs:documentation>
        </xs:annotation>
      </xs:element>
      <xs:element name="AVV.IDZ" type="xs:double">
        <xs:annotation>
          <xs:documentation>Retraits d'avoirs administrés (bruts),Total (y c. prises en compte doubles)</xs:documentation>
        </xs:annotation>
      </xs:element>
      <xs:element name="KZD.IDZ" type="xs:double">
        <xs:annotation>
          <xs:documentation>Evolution des cours, intérêts, dividendes et évolution de change,Total (y c. prises en compte doubles)</xs:documentation>
        </xs:annotation>
      </xs:element>
      <xs:element name="UEE.IDZ" type="xs:double">
        <xs:annotation>
          <xs:documentation>Autres effets,Total (y c. prises en compte doubles)</xs:documentation>
        </xs:annotation>
      </xs:element>
      <xs:element name="MUA.IDZ" type="xs:double">
        <xs:annotation>
          <xs:documentation>en lien avec des opérations "M&amp;A" ou des transactions de type "asset deal",Total (y c. prises en compte doubles)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5"/>
          <xs:element name="Language" type="xs:string" fixed="fr"/>
          <xs:element name="TechNumber" type="xs:string" fixed="7"/>
        </xs:all>
      </xs:complexType>
    </xs:schema>
  </Schema>
  <Map ID="2" Name="MetaData" RootElement="Report" SchemaID="metaDataSchemaId" ShowImportExportValidationErrors="true" AutoFit="false" Append="false" PreserveSortAFLayout="true" PreserveFormat="true"/>
  <Map ID="1" Name="Report" RootElement="Report" SchemaID="schemaId" ShowImportExportValidationErrors="tru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tables/tableSingleCells1.xml><?xml version="1.0" encoding="utf-8"?>
<singleXmlCells xmlns="http://schemas.openxmlformats.org/spreadsheetml/2006/main">
  <singleXmlCell id="1" r="B3" connectionId="0">
    <xmlCellPr id="1" uniqueName="_Report_Version">
      <xmlPr mapId="1" xpath="/Report/Version" xmlDataType="string"/>
    </xmlCellPr>
  </singleXmlCell>
  <singleXmlCell id="2" r="B1" connectionId="0">
    <xmlCellPr id="2" uniqueName="_Report_ReportName">
      <xmlPr mapId="1" xpath="/Report/ReportName" xmlDataType="string"/>
    </xmlCellPr>
  </singleXmlCell>
  <singleXmlCell id="11" r="H1" connectionId="0">
    <xmlCellPr id="11" uniqueName="_Report_SubjectId">
      <xmlPr mapId="1" xpath="/Report/SubjectId" xmlDataType="string"/>
    </xmlCellPr>
  </singleXmlCell>
  <singleXmlCell id="13" r="H2" connectionId="0">
    <xmlCellPr id="13" uniqueName="_Report_ReferDate">
      <xmlPr mapId="1" xpath="/Report/ReferDate" xmlDataType="date"/>
    </xmlCellPr>
  </singleXmlCell>
  <singleXmlCell id="16" r="B4" connectionId="0">
    <xmlCellPr id="16" uniqueName="_Report_Revision">
      <xmlPr mapId="2" xpath="/Report/Revision" xmlDataType="string"/>
    </xmlCellPr>
  </singleXmlCell>
  <singleXmlCell id="17" r="B5" connectionId="0">
    <xmlCellPr id="17" uniqueName="_Report_Language">
      <xmlPr mapId="2" xpath="/Report/Language" xmlDataType="string"/>
    </xmlCellPr>
  </singleXmlCell>
  <singleXmlCell id="18" r="B6" connectionId="0">
    <xmlCellPr id="18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3" r="K29" connectionId="0">
    <xmlCellPr id="3" uniqueName="_Report_Observations_KUV.VEV_ZVV.IDZ">
      <xmlPr mapId="1" xpath="/Report/Observations/KUV.VEV/ZVV.IDZ" xmlDataType="double"/>
    </xmlCellPr>
  </singleXmlCell>
  <singleXmlCell id="4" r="K28" connectionId="0">
    <xmlCellPr id="4" uniqueName="_Report_Observations_KUV.VEV_SEV.IDZ">
      <xmlPr mapId="1" xpath="/Report/Observations/KUV.VEV/SEV.IDZ" xmlDataType="double"/>
    </xmlCellPr>
  </singleXmlCell>
  <singleXmlCell id="5" r="K33" connectionId="0">
    <xmlCellPr id="5" uniqueName="_Report_Observations_KUV.VEV_MUA.IDZ">
      <xmlPr mapId="1" xpath="/Report/Observations/KUV.VEV/MUA.IDZ" xmlDataType="double"/>
    </xmlCellPr>
  </singleXmlCell>
  <singleXmlCell id="6" r="K22" connectionId="0">
    <xmlCellPr id="6" uniqueName="_Report_Observations_KUV.VEV.VKA">
      <xmlPr mapId="1" xpath="/Report/Observations/KUV.VEV.VKA" xmlDataType="double"/>
    </xmlCellPr>
  </singleXmlCell>
  <singleXmlCell id="7" r="K32" connectionId="0">
    <xmlCellPr id="7" uniqueName="_Report_Observations_KUV.VEV_UEE.IDZ">
      <xmlPr mapId="1" xpath="/Report/Observations/KUV.VEV/UEE.IDZ" xmlDataType="double"/>
    </xmlCellPr>
  </singleXmlCell>
  <singleXmlCell id="8" r="K31" connectionId="0">
    <xmlCellPr id="8" uniqueName="_Report_Observations_KUV.VEV_KZD.IDZ">
      <xmlPr mapId="1" xpath="/Report/Observations/KUV.VEV/KZD.IDZ" xmlDataType="double"/>
    </xmlCellPr>
  </singleXmlCell>
  <singleXmlCell id="9" r="K30" connectionId="0">
    <xmlCellPr id="9" uniqueName="_Report_Observations_KUV.VEV_AVV.IDZ">
      <xmlPr mapId="1" xpath="/Report/Observations/KUV.VEV/AVV.IDZ" xmlDataType="double"/>
    </xmlCellPr>
  </singleXmlCell>
  <singleXmlCell id="10" r="K26" connectionId="0">
    <xmlCellPr id="10" uniqueName="_Report_Observations_KUV.VEV_SEB.DZA">
      <xmlPr mapId="1" xpath="/Report/Observations/KUV.VEV/SEB.DZA" xmlDataType="double"/>
    </xmlCellPr>
  </singleXmlCell>
  <singleXmlCell id="12" r="K25" connectionId="0">
    <xmlCellPr id="12" uniqueName="_Report_Observations_KUV.VEV_SEB.IDZ">
      <xmlPr mapId="1" xpath="/Report/Observations/KUV.VEV/SEB.IDZ" xmlDataType="double"/>
    </xmlCellPr>
  </singleXmlCell>
  <singleXmlCell id="14" r="K24" connectionId="0">
    <xmlCellPr id="14" uniqueName="_Report_Observations_KUV.VEV.AVV">
      <xmlPr mapId="1" xpath="/Report/Observations/KUV.VEV.AVV" xmlDataType="double"/>
    </xmlCellPr>
  </singleXmlCell>
  <singleXmlCell id="15" r="K23" connectionId="0">
    <xmlCellPr id="15" uniqueName="_Report_Observations_KUV.VEV.VVM">
      <xmlPr mapId="1" xpath="/Report/Observations/KUV.VEV.VVM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finma.ch" TargetMode="External"/><Relationship Id="rId7" Type="http://schemas.openxmlformats.org/officeDocument/2006/relationships/tableSingleCells" Target="../tables/tableSingleCells1.xml"/><Relationship Id="rId2" Type="http://schemas.openxmlformats.org/officeDocument/2006/relationships/hyperlink" Target="http://www.finma.ch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aufsichtsreporting@finma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SingleCells" Target="../tables/tableSingleCell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47"/>
  <sheetViews>
    <sheetView showGridLines="0" showRowColHeaders="0" tabSelected="1" zoomScale="80" zoomScaleNormal="80" workbookViewId="0">
      <selection activeCell="H1" sqref="H1"/>
    </sheetView>
  </sheetViews>
  <sheetFormatPr baseColWidth="10" defaultRowHeight="14.25" x14ac:dyDescent="0.2"/>
  <cols>
    <col min="1" max="1" width="0.85546875" style="12" customWidth="1"/>
    <col min="2" max="2" width="17.28515625" style="12" customWidth="1"/>
    <col min="3" max="3" width="12.5703125" style="12" customWidth="1"/>
    <col min="4" max="5" width="18.7109375" style="12" customWidth="1"/>
    <col min="6" max="6" width="6.42578125" style="12" customWidth="1"/>
    <col min="7" max="7" width="12.7109375" style="12" customWidth="1"/>
    <col min="8" max="8" width="15" style="12" customWidth="1"/>
    <col min="9" max="9" width="7.28515625" style="12" customWidth="1"/>
    <col min="10" max="16384" width="11.42578125" style="12"/>
  </cols>
  <sheetData>
    <row r="1" spans="1:10" ht="20.100000000000001" customHeight="1" x14ac:dyDescent="0.2">
      <c r="B1" s="45" t="s">
        <v>30</v>
      </c>
      <c r="C1" s="62" t="s">
        <v>41</v>
      </c>
      <c r="G1" s="60" t="s">
        <v>62</v>
      </c>
      <c r="H1" s="96" t="s">
        <v>0</v>
      </c>
      <c r="J1" s="3" t="s">
        <v>44</v>
      </c>
    </row>
    <row r="2" spans="1:10" ht="20.100000000000001" customHeight="1" x14ac:dyDescent="0.2">
      <c r="B2" s="84" t="s">
        <v>9</v>
      </c>
      <c r="C2" s="62" t="s">
        <v>68</v>
      </c>
      <c r="G2" s="60" t="s">
        <v>43</v>
      </c>
      <c r="H2" s="64" t="s">
        <v>54</v>
      </c>
    </row>
    <row r="3" spans="1:10" ht="20.100000000000001" customHeight="1" x14ac:dyDescent="0.2">
      <c r="B3" s="63" t="s">
        <v>10</v>
      </c>
      <c r="C3" s="62" t="s">
        <v>3</v>
      </c>
    </row>
    <row r="4" spans="1:10" ht="20.100000000000001" customHeight="1" x14ac:dyDescent="0.2">
      <c r="B4" s="63" t="s">
        <v>76</v>
      </c>
      <c r="C4" s="62" t="s">
        <v>71</v>
      </c>
      <c r="D4" s="32"/>
      <c r="E4" s="32"/>
    </row>
    <row r="5" spans="1:10" s="24" customFormat="1" ht="20.100000000000001" customHeight="1" x14ac:dyDescent="0.2">
      <c r="B5" s="47" t="s">
        <v>42</v>
      </c>
      <c r="C5" s="62" t="s">
        <v>72</v>
      </c>
      <c r="D5" s="32"/>
      <c r="E5" s="32"/>
    </row>
    <row r="6" spans="1:10" ht="20.100000000000001" customHeight="1" x14ac:dyDescent="0.2">
      <c r="B6" s="47" t="s">
        <v>77</v>
      </c>
      <c r="C6" s="62" t="s">
        <v>63</v>
      </c>
      <c r="D6" s="32"/>
      <c r="E6" s="32"/>
      <c r="G6" s="24"/>
      <c r="H6" s="24"/>
    </row>
    <row r="7" spans="1:10" s="24" customFormat="1" ht="43.5" customHeight="1" x14ac:dyDescent="0.25">
      <c r="B7" s="109" t="s">
        <v>22</v>
      </c>
      <c r="C7" s="109"/>
      <c r="D7" s="109"/>
      <c r="E7" s="109"/>
      <c r="F7" s="109"/>
      <c r="G7" s="109"/>
      <c r="H7" s="109"/>
    </row>
    <row r="8" spans="1:10" s="24" customFormat="1" ht="21" customHeight="1" x14ac:dyDescent="0.2">
      <c r="B8" s="110" t="s">
        <v>23</v>
      </c>
      <c r="C8" s="110"/>
      <c r="D8" s="110"/>
      <c r="E8" s="110"/>
      <c r="F8" s="110"/>
      <c r="G8" s="110"/>
      <c r="H8" s="110"/>
    </row>
    <row r="9" spans="1:10" s="24" customFormat="1" ht="21" customHeight="1" x14ac:dyDescent="0.25">
      <c r="B9" s="94" t="s">
        <v>59</v>
      </c>
      <c r="C9" s="95"/>
      <c r="D9" s="95"/>
      <c r="E9" s="95"/>
      <c r="F9" s="95"/>
      <c r="G9" s="95"/>
      <c r="H9" s="20"/>
    </row>
    <row r="10" spans="1:10" ht="27" hidden="1" customHeight="1" x14ac:dyDescent="0.2">
      <c r="B10" s="28"/>
    </row>
    <row r="11" spans="1:10" ht="31.5" customHeight="1" x14ac:dyDescent="0.2">
      <c r="A11" s="4"/>
      <c r="B11" s="5"/>
      <c r="C11" s="5"/>
      <c r="D11" s="113"/>
      <c r="E11" s="113"/>
      <c r="F11" s="113"/>
      <c r="G11" s="113"/>
      <c r="H11" s="5"/>
    </row>
    <row r="12" spans="1:10" ht="36" customHeight="1" x14ac:dyDescent="0.2">
      <c r="A12" s="4"/>
      <c r="B12" s="91" t="s">
        <v>45</v>
      </c>
      <c r="C12" s="5"/>
      <c r="D12" s="118"/>
      <c r="E12" s="118"/>
      <c r="F12" s="118"/>
      <c r="G12" s="118"/>
      <c r="H12" s="118"/>
    </row>
    <row r="13" spans="1:10" s="61" customFormat="1" ht="12.75" x14ac:dyDescent="0.2">
      <c r="D13" s="112"/>
      <c r="E13" s="112"/>
      <c r="F13" s="112"/>
      <c r="G13" s="112"/>
    </row>
    <row r="14" spans="1:10" s="61" customFormat="1" ht="12.75" hidden="1" x14ac:dyDescent="0.2">
      <c r="D14" s="112"/>
      <c r="E14" s="112"/>
      <c r="F14" s="112"/>
      <c r="G14" s="112"/>
    </row>
    <row r="15" spans="1:10" s="61" customFormat="1" ht="12.75" hidden="1" x14ac:dyDescent="0.2">
      <c r="D15" s="112"/>
      <c r="E15" s="112"/>
      <c r="F15" s="112"/>
      <c r="G15" s="112"/>
    </row>
    <row r="16" spans="1:10" s="61" customFormat="1" ht="12.75" hidden="1" x14ac:dyDescent="0.2">
      <c r="D16" s="112"/>
      <c r="E16" s="112"/>
      <c r="F16" s="112"/>
      <c r="G16" s="112"/>
    </row>
    <row r="17" spans="1:16" s="61" customFormat="1" ht="12.75" hidden="1" x14ac:dyDescent="0.2">
      <c r="D17" s="112"/>
      <c r="E17" s="112"/>
      <c r="F17" s="112"/>
      <c r="G17" s="112"/>
    </row>
    <row r="18" spans="1:16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2"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 t="s">
        <v>69</v>
      </c>
      <c r="C20" s="92"/>
      <c r="D20" s="7" t="s">
        <v>46</v>
      </c>
      <c r="E20" s="7" t="s">
        <v>47</v>
      </c>
      <c r="F20" s="7"/>
      <c r="G20" s="7"/>
      <c r="H20" s="5"/>
    </row>
    <row r="21" spans="1:16" ht="15" customHeight="1" x14ac:dyDescent="0.2">
      <c r="B21" s="6"/>
      <c r="C21" s="86" t="s">
        <v>39</v>
      </c>
      <c r="D21" s="7">
        <f>Validation!B5</f>
        <v>0</v>
      </c>
      <c r="E21" s="7">
        <f>Validation!B6</f>
        <v>0</v>
      </c>
      <c r="F21" s="7"/>
      <c r="G21" s="7"/>
      <c r="H21" s="5"/>
    </row>
    <row r="22" spans="1:16" x14ac:dyDescent="0.2">
      <c r="C22" t="s">
        <v>9</v>
      </c>
      <c r="D22">
        <f>Validation!B9</f>
        <v>0</v>
      </c>
      <c r="E22">
        <f>Validation!B10</f>
        <v>0</v>
      </c>
    </row>
    <row r="23" spans="1:16" ht="15" customHeight="1" x14ac:dyDescent="0.2">
      <c r="B23" s="6"/>
      <c r="C23" s="5"/>
      <c r="D23" s="7"/>
      <c r="E23" s="7"/>
      <c r="F23" s="7"/>
      <c r="G23" s="7"/>
      <c r="H23" s="5"/>
    </row>
    <row r="24" spans="1:16" s="24" customFormat="1" ht="15" hidden="1" customHeight="1" x14ac:dyDescent="0.2">
      <c r="B24" s="6"/>
      <c r="C24" s="5"/>
      <c r="D24" s="7"/>
      <c r="E24" s="7"/>
      <c r="F24" s="7"/>
      <c r="G24" s="7"/>
      <c r="H24" s="5"/>
    </row>
    <row r="25" spans="1:16" ht="15" hidden="1" customHeight="1" x14ac:dyDescent="0.2">
      <c r="B25" s="6"/>
      <c r="C25" s="5"/>
      <c r="D25" s="7"/>
      <c r="E25" s="7"/>
      <c r="F25" s="7"/>
      <c r="G25" s="7"/>
      <c r="H25" s="5"/>
    </row>
    <row r="26" spans="1:16" ht="15" customHeight="1" x14ac:dyDescent="0.2">
      <c r="B26" s="6"/>
      <c r="C26" s="5"/>
      <c r="D26" s="7"/>
      <c r="E26" s="7"/>
      <c r="F26" s="7"/>
      <c r="G26" s="7"/>
      <c r="H26" s="5"/>
      <c r="P26" s="2"/>
    </row>
    <row r="27" spans="1:16" s="24" customFormat="1" ht="90.75" customHeight="1" x14ac:dyDescent="0.2">
      <c r="B27" s="115" t="s">
        <v>58</v>
      </c>
      <c r="C27" s="116"/>
      <c r="D27" s="116"/>
      <c r="E27" s="116"/>
      <c r="F27" s="116"/>
      <c r="G27" s="116"/>
      <c r="H27" s="117"/>
    </row>
    <row r="28" spans="1:16" s="24" customFormat="1" x14ac:dyDescent="0.2">
      <c r="B28" s="16"/>
      <c r="C28" s="16"/>
      <c r="D28" s="16"/>
      <c r="E28" s="16"/>
      <c r="F28" s="16"/>
      <c r="G28" s="16"/>
      <c r="H28" s="16"/>
    </row>
    <row r="29" spans="1:16" s="24" customFormat="1" ht="21" hidden="1" customHeight="1" x14ac:dyDescent="0.2">
      <c r="B29" s="114" t="s">
        <v>4</v>
      </c>
      <c r="C29" s="114"/>
      <c r="D29" s="114"/>
      <c r="E29" s="114"/>
      <c r="F29" s="114"/>
      <c r="G29" s="114"/>
      <c r="H29" s="114"/>
    </row>
    <row r="30" spans="1:16" s="24" customFormat="1" hidden="1" x14ac:dyDescent="0.2">
      <c r="B30" s="19" t="s">
        <v>2</v>
      </c>
      <c r="C30" s="31"/>
      <c r="D30" s="31"/>
      <c r="E30" s="31"/>
      <c r="F30" s="31"/>
      <c r="G30" s="31"/>
      <c r="H30" s="31"/>
    </row>
    <row r="31" spans="1:16" s="24" customFormat="1" ht="21" hidden="1" customHeight="1" x14ac:dyDescent="0.2">
      <c r="B31" s="111" t="s">
        <v>1</v>
      </c>
      <c r="C31" s="111"/>
      <c r="D31" s="111"/>
      <c r="E31" s="111"/>
      <c r="F31" s="111"/>
      <c r="G31" s="111"/>
      <c r="H31" s="111"/>
    </row>
    <row r="32" spans="1:16" hidden="1" x14ac:dyDescent="0.2">
      <c r="B32" s="111" t="str">
        <f>"unter Angabe Ihres Codes ("&amp;H1&amp;"), der Erhebung ("&amp;B1&amp;") und des Stichdatums ("&amp;IF(ISTEXT(H2),H2,DAY(H2)&amp;"."&amp;MONTH(H2)&amp;"."&amp;YEAR(H2))&amp;")."</f>
        <v>unter Angabe Ihres Codes (XXXXXX), der Erhebung (AUR_UEA) und des Stichdatums (jj.mm.aaaa).</v>
      </c>
      <c r="C32" s="111"/>
      <c r="D32" s="111"/>
      <c r="E32" s="111"/>
      <c r="F32" s="111"/>
      <c r="G32" s="111"/>
      <c r="H32" s="111"/>
    </row>
    <row r="33" spans="2:11" ht="15" customHeight="1" x14ac:dyDescent="0.2">
      <c r="B33" s="8"/>
      <c r="C33" s="9"/>
      <c r="D33" s="9"/>
      <c r="E33" s="9"/>
      <c r="F33" s="9"/>
      <c r="G33" s="9"/>
      <c r="H33" s="9"/>
    </row>
    <row r="34" spans="2:11" ht="21" customHeight="1" x14ac:dyDescent="0.2">
      <c r="B34" s="13" t="s">
        <v>48</v>
      </c>
      <c r="C34" s="15"/>
      <c r="D34" s="15"/>
      <c r="E34" s="15"/>
      <c r="F34" s="10" t="s">
        <v>67</v>
      </c>
      <c r="G34" s="14"/>
      <c r="H34" s="17" t="str">
        <f>HYPERLINK("mailto:forms@snb.ch?subject="&amp;H37&amp;" Commande de formules","forms@snb.ch")</f>
        <v>forms@snb.ch</v>
      </c>
    </row>
    <row r="35" spans="2:11" x14ac:dyDescent="0.2">
      <c r="B35" s="13" t="s">
        <v>64</v>
      </c>
      <c r="C35" s="15"/>
      <c r="D35" s="15"/>
      <c r="E35" s="15"/>
      <c r="F35" s="11" t="s">
        <v>49</v>
      </c>
      <c r="G35" s="14"/>
      <c r="H35" s="17" t="str">
        <f>HYPERLINK("mailto:statistik.erhebungen@snb.ch?subject="&amp;H37&amp;" Demande","statistik.erhebungen@snb.ch")</f>
        <v>statistik.erhebungen@snb.ch</v>
      </c>
    </row>
    <row r="36" spans="2:11" x14ac:dyDescent="0.2">
      <c r="B36" s="13" t="s">
        <v>50</v>
      </c>
      <c r="C36" s="15"/>
      <c r="D36" s="15"/>
      <c r="E36" s="15"/>
      <c r="F36" s="97" t="s">
        <v>65</v>
      </c>
      <c r="G36" s="98"/>
      <c r="H36" s="99" t="s">
        <v>66</v>
      </c>
      <c r="K36" s="1"/>
    </row>
    <row r="37" spans="2:11" x14ac:dyDescent="0.2">
      <c r="B37" s="13" t="s">
        <v>51</v>
      </c>
      <c r="C37" s="15"/>
      <c r="D37" s="15"/>
      <c r="E37" s="15"/>
      <c r="F37" s="11" t="s">
        <v>52</v>
      </c>
      <c r="G37" s="15"/>
      <c r="H37" s="11" t="str">
        <f>H1&amp;" "&amp;""&amp;B1&amp;" "&amp;IF(ISTEXT(H2),H2,DAY(H2)&amp;"."&amp;MONTH(H2)&amp;"."&amp;YEAR(H2))</f>
        <v>XXXXXX AUR_UEA jj.mm.aaaa</v>
      </c>
      <c r="K37" s="1"/>
    </row>
    <row r="38" spans="2:11" x14ac:dyDescent="0.2">
      <c r="B38" s="13" t="s">
        <v>61</v>
      </c>
      <c r="C38" s="15"/>
      <c r="D38" s="15"/>
      <c r="E38" s="15"/>
      <c r="F38" s="93"/>
    </row>
    <row r="39" spans="2:11" s="24" customFormat="1" x14ac:dyDescent="0.2">
      <c r="B39" s="13"/>
      <c r="C39" s="15"/>
      <c r="D39" s="15"/>
      <c r="E39" s="15"/>
      <c r="F39" s="93"/>
    </row>
    <row r="40" spans="2:11" s="24" customFormat="1" x14ac:dyDescent="0.2">
      <c r="B40" s="13" t="s">
        <v>73</v>
      </c>
      <c r="C40" s="15"/>
      <c r="D40" s="15"/>
      <c r="E40" s="15"/>
      <c r="F40" s="93"/>
      <c r="H40" s="17" t="s">
        <v>14</v>
      </c>
    </row>
    <row r="41" spans="2:11" s="24" customFormat="1" x14ac:dyDescent="0.2">
      <c r="B41" s="13" t="s">
        <v>74</v>
      </c>
      <c r="C41" s="15"/>
      <c r="D41" s="15"/>
      <c r="E41" s="15"/>
      <c r="F41" s="93"/>
      <c r="H41" s="17" t="s">
        <v>15</v>
      </c>
    </row>
    <row r="42" spans="2:11" s="24" customFormat="1" x14ac:dyDescent="0.2">
      <c r="B42" s="13" t="s">
        <v>53</v>
      </c>
      <c r="C42" s="15"/>
      <c r="D42" s="15"/>
      <c r="E42" s="15"/>
      <c r="F42" s="93"/>
    </row>
    <row r="43" spans="2:11" s="24" customFormat="1" x14ac:dyDescent="0.2">
      <c r="B43" s="13" t="s">
        <v>75</v>
      </c>
      <c r="C43" s="15"/>
      <c r="D43" s="15"/>
      <c r="E43" s="15"/>
      <c r="F43" s="93"/>
    </row>
    <row r="44" spans="2:11" ht="12.95" customHeight="1" x14ac:dyDescent="0.2">
      <c r="C44" s="18"/>
      <c r="D44" s="18"/>
      <c r="E44" s="18"/>
      <c r="F44" s="18"/>
      <c r="G44" s="18"/>
      <c r="H44" s="18"/>
    </row>
    <row r="47" spans="2:11" x14ac:dyDescent="0.2">
      <c r="B47" s="108"/>
      <c r="C47" s="108"/>
      <c r="D47" s="108"/>
      <c r="E47" s="108"/>
      <c r="F47" s="108"/>
      <c r="G47" s="108"/>
      <c r="H47" s="108"/>
    </row>
  </sheetData>
  <sheetProtection sheet="1" objects="1" scenarios="1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4">
    <mergeCell ref="B47:H47"/>
    <mergeCell ref="B7:H7"/>
    <mergeCell ref="B8:H8"/>
    <mergeCell ref="B31:H31"/>
    <mergeCell ref="B32:H32"/>
    <mergeCell ref="D17:G17"/>
    <mergeCell ref="D11:G11"/>
    <mergeCell ref="D13:G13"/>
    <mergeCell ref="D14:G14"/>
    <mergeCell ref="B29:H29"/>
    <mergeCell ref="B27:H27"/>
    <mergeCell ref="D15:G15"/>
    <mergeCell ref="D16:G16"/>
    <mergeCell ref="D12:H12"/>
  </mergeCells>
  <conditionalFormatting sqref="D12">
    <cfRule type="containsBlanks" dxfId="17" priority="6">
      <formula>LEN(TRIM(D12))=0</formula>
    </cfRule>
  </conditionalFormatting>
  <conditionalFormatting sqref="H2">
    <cfRule type="containsText" dxfId="16" priority="2" operator="containsText" text="jj.mm.aaaa">
      <formula>NOT(ISERROR(SEARCH("jj.mm.aaaa",H2)))</formula>
    </cfRule>
  </conditionalFormatting>
  <conditionalFormatting sqref="H1">
    <cfRule type="cellIs" dxfId="15" priority="1" operator="equal">
      <formula>"XXXXXX"</formula>
    </cfRule>
  </conditionalFormatting>
  <conditionalFormatting sqref="D21:D22">
    <cfRule type="expression" dxfId="14" priority="4">
      <formula>AND(D21=0,NOT(ISBLANK(D21)))</formula>
    </cfRule>
    <cfRule type="expression" dxfId="13" priority="5">
      <formula>D21&gt;0</formula>
    </cfRule>
  </conditionalFormatting>
  <conditionalFormatting sqref="D21:E22">
    <cfRule type="expression" dxfId="12" priority="7">
      <formula>AND(D21=0,NOT(ISBLANK(D21)))</formula>
    </cfRule>
    <cfRule type="expression" dxfId="11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hyperlinks>
    <hyperlink ref="H40" r:id="rId2"/>
    <hyperlink ref="H41" r:id="rId3"/>
    <hyperlink ref="H36" r:id="rId4"/>
  </hyperlink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5"/>
  <headerFooter>
    <oddHeader>&amp;R&amp;G</oddHeader>
    <oddFooter>&amp;L&amp;8&amp;D - &amp;T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pageSetUpPr fitToPage="1"/>
  </sheetPr>
  <dimension ref="A1:W182"/>
  <sheetViews>
    <sheetView showGridLines="0" showRowColHeaders="0" topLeftCell="B1" zoomScale="80" zoomScaleNormal="80" workbookViewId="0">
      <pane xSplit="9" ySplit="20" topLeftCell="K21" activePane="bottomRight" state="frozen"/>
      <selection activeCell="H1" sqref="H1"/>
      <selection pane="topRight" activeCell="H1" sqref="H1"/>
      <selection pane="bottomLeft" activeCell="H1" sqref="H1"/>
      <selection pane="bottomRight" activeCell="K22" sqref="K22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85.7109375" style="20" customWidth="1"/>
    <col min="5" max="5" width="4.7109375" style="20" hidden="1" customWidth="1"/>
    <col min="6" max="6" width="4.7109375" style="20" customWidth="1"/>
    <col min="7" max="7" width="8.42578125" style="48" hidden="1" customWidth="1"/>
    <col min="8" max="8" width="7.42578125" style="48" hidden="1" customWidth="1"/>
    <col min="9" max="9" width="5.7109375" style="48" hidden="1" customWidth="1"/>
    <col min="10" max="10" width="24.28515625" style="20" hidden="1" customWidth="1"/>
    <col min="11" max="11" width="20.7109375" style="20" customWidth="1"/>
    <col min="12" max="12" width="1.7109375" style="20" customWidth="1"/>
    <col min="13" max="13" width="9.5703125" style="20" customWidth="1"/>
    <col min="14" max="21" width="11.7109375" style="20" customWidth="1"/>
    <col min="22" max="22" width="11.7109375" style="65" customWidth="1"/>
    <col min="23" max="24" width="11.7109375" style="20" customWidth="1"/>
    <col min="25" max="16384" width="11.5703125" style="20"/>
  </cols>
  <sheetData>
    <row r="1" spans="1:22" ht="21.95" customHeight="1" x14ac:dyDescent="0.2">
      <c r="A1" s="21"/>
      <c r="B1" s="45" t="str">
        <f>I_ReportName</f>
        <v>AUR_UEA</v>
      </c>
      <c r="D1" s="16" t="s">
        <v>41</v>
      </c>
      <c r="E1" s="21"/>
      <c r="H1" s="49"/>
      <c r="I1" s="49"/>
      <c r="K1" s="90" t="s">
        <v>22</v>
      </c>
      <c r="L1" s="87"/>
      <c r="M1" s="87"/>
      <c r="N1" s="87"/>
      <c r="O1" s="87"/>
      <c r="P1" s="87"/>
      <c r="Q1" s="87"/>
    </row>
    <row r="2" spans="1:22" ht="21.95" customHeight="1" x14ac:dyDescent="0.2">
      <c r="A2" s="21"/>
      <c r="B2" s="45" t="s">
        <v>9</v>
      </c>
      <c r="D2" s="16" t="s">
        <v>70</v>
      </c>
      <c r="E2" s="21"/>
      <c r="H2" s="49"/>
      <c r="I2" s="49"/>
      <c r="K2" s="74" t="s">
        <v>23</v>
      </c>
      <c r="L2" s="74"/>
      <c r="M2" s="74"/>
      <c r="N2" s="74"/>
      <c r="O2" s="74"/>
      <c r="P2" s="74"/>
      <c r="Q2" s="74"/>
    </row>
    <row r="3" spans="1:22" ht="21.95" customHeight="1" x14ac:dyDescent="0.2">
      <c r="A3" s="21"/>
      <c r="B3" s="45" t="str">
        <f>I_SubjectId</f>
        <v>XXXXXX</v>
      </c>
      <c r="D3" s="16" t="s">
        <v>62</v>
      </c>
      <c r="E3" s="21"/>
      <c r="H3" s="49"/>
      <c r="I3" s="49"/>
      <c r="K3" s="73" t="s">
        <v>60</v>
      </c>
      <c r="L3" s="75"/>
      <c r="M3" s="75"/>
      <c r="N3" s="27"/>
      <c r="O3" s="27"/>
      <c r="P3" s="27"/>
      <c r="Q3" s="27"/>
    </row>
    <row r="4" spans="1:22" ht="21.95" customHeight="1" x14ac:dyDescent="0.2">
      <c r="A4" s="23"/>
      <c r="B4" s="46" t="str">
        <f>I_ReferDate</f>
        <v>jj.mm.aaaa</v>
      </c>
      <c r="D4" s="16" t="s">
        <v>43</v>
      </c>
      <c r="E4" s="23"/>
      <c r="H4" s="49"/>
      <c r="I4" s="49"/>
      <c r="K4" s="73" t="s">
        <v>57</v>
      </c>
      <c r="L4" s="75"/>
      <c r="M4" s="75"/>
      <c r="N4" s="75"/>
      <c r="O4" s="75"/>
      <c r="P4" s="75"/>
      <c r="Q4" s="75"/>
    </row>
    <row r="5" spans="1:22" s="25" customFormat="1" ht="20.100000000000001" customHeight="1" x14ac:dyDescent="0.2">
      <c r="A5" s="65"/>
      <c r="B5" s="65">
        <f>COUNTIFS(K38:K44,"*ERROR*")</f>
        <v>0</v>
      </c>
      <c r="C5" s="65"/>
      <c r="D5" s="16" t="s">
        <v>46</v>
      </c>
      <c r="E5" s="65"/>
      <c r="F5" s="65"/>
      <c r="G5" s="50"/>
      <c r="H5" s="51"/>
      <c r="I5" s="51"/>
      <c r="J5" s="65"/>
      <c r="K5" s="86" t="s">
        <v>56</v>
      </c>
      <c r="L5" s="86"/>
      <c r="S5" s="20"/>
      <c r="T5" s="20"/>
      <c r="U5" s="20"/>
      <c r="V5" s="65"/>
    </row>
    <row r="6" spans="1:22" s="25" customFormat="1" ht="20.100000000000001" customHeight="1" x14ac:dyDescent="0.2">
      <c r="A6" s="65"/>
      <c r="B6" s="65">
        <f>COUNTIFS(K38:K44,"*WARNING*")</f>
        <v>0</v>
      </c>
      <c r="C6" s="65"/>
      <c r="D6" s="16" t="s">
        <v>47</v>
      </c>
      <c r="E6" s="65"/>
      <c r="F6" s="65"/>
      <c r="G6" s="50"/>
      <c r="H6" s="51"/>
      <c r="I6" s="51"/>
      <c r="J6" s="65"/>
      <c r="K6" s="86"/>
      <c r="L6" s="86"/>
      <c r="S6" s="20"/>
      <c r="T6" s="20"/>
      <c r="U6" s="20"/>
      <c r="V6" s="65"/>
    </row>
    <row r="7" spans="1:22" ht="15" hidden="1" customHeight="1" x14ac:dyDescent="0.2">
      <c r="A7" s="65"/>
      <c r="B7" s="65"/>
      <c r="C7" s="65"/>
      <c r="D7" s="65"/>
      <c r="E7" s="65"/>
      <c r="F7" s="65"/>
      <c r="G7" s="51"/>
      <c r="H7" s="51"/>
      <c r="I7" s="51"/>
      <c r="J7" s="65"/>
      <c r="K7" s="86"/>
      <c r="L7" s="86"/>
    </row>
    <row r="8" spans="1:22" ht="15" hidden="1" customHeight="1" x14ac:dyDescent="0.2">
      <c r="A8" s="65"/>
      <c r="B8" s="65"/>
      <c r="C8" s="65"/>
      <c r="D8" s="65"/>
      <c r="E8" s="65"/>
      <c r="F8" s="65"/>
      <c r="G8" s="51"/>
      <c r="H8" s="51"/>
      <c r="I8" s="51"/>
      <c r="J8" s="65"/>
      <c r="K8" s="86"/>
      <c r="L8" s="86"/>
    </row>
    <row r="9" spans="1:22" ht="15" hidden="1" customHeight="1" x14ac:dyDescent="0.2">
      <c r="A9" s="65"/>
      <c r="B9" s="65"/>
      <c r="C9" s="65"/>
      <c r="D9" s="65"/>
      <c r="E9" s="65"/>
      <c r="F9" s="65"/>
      <c r="G9" s="51"/>
      <c r="H9" s="51"/>
      <c r="I9" s="51"/>
      <c r="J9" s="65"/>
      <c r="K9" s="86"/>
      <c r="L9" s="86"/>
    </row>
    <row r="10" spans="1:22" ht="15" hidden="1" customHeight="1" x14ac:dyDescent="0.2">
      <c r="A10" s="65"/>
      <c r="B10" s="65"/>
      <c r="C10" s="65"/>
      <c r="D10" s="65"/>
      <c r="E10" s="65"/>
      <c r="F10" s="65"/>
      <c r="G10" s="51"/>
      <c r="H10" s="51"/>
      <c r="I10" s="51"/>
      <c r="J10" s="65"/>
      <c r="K10" s="86"/>
      <c r="L10" s="86"/>
    </row>
    <row r="11" spans="1:22" ht="15" hidden="1" customHeight="1" x14ac:dyDescent="0.2">
      <c r="A11" s="65"/>
      <c r="B11" s="65"/>
      <c r="C11" s="65"/>
      <c r="D11" s="65"/>
      <c r="E11" s="65"/>
      <c r="F11" s="65"/>
      <c r="G11" s="51"/>
      <c r="H11" s="51"/>
      <c r="I11" s="51"/>
      <c r="J11" s="65"/>
      <c r="K11" s="86"/>
      <c r="L11" s="86"/>
    </row>
    <row r="12" spans="1:22" ht="15" hidden="1" customHeight="1" x14ac:dyDescent="0.2">
      <c r="A12" s="65"/>
      <c r="B12" s="65"/>
      <c r="C12" s="65"/>
      <c r="D12" s="65"/>
      <c r="E12" s="65"/>
      <c r="F12" s="65"/>
      <c r="G12" s="51"/>
      <c r="H12" s="51"/>
      <c r="I12" s="51"/>
      <c r="J12" s="65"/>
      <c r="K12" s="86"/>
      <c r="L12" s="86"/>
    </row>
    <row r="13" spans="1:22" ht="15" hidden="1" customHeight="1" x14ac:dyDescent="0.2">
      <c r="A13" s="65"/>
      <c r="B13" s="65"/>
      <c r="C13" s="65"/>
      <c r="D13" s="65"/>
      <c r="E13" s="65"/>
      <c r="F13" s="65"/>
      <c r="G13" s="51"/>
      <c r="H13" s="51"/>
      <c r="I13" s="51"/>
      <c r="J13" s="65"/>
      <c r="K13" s="86"/>
      <c r="L13" s="86"/>
    </row>
    <row r="14" spans="1:22" ht="15" hidden="1" customHeight="1" x14ac:dyDescent="0.2">
      <c r="A14" s="65"/>
      <c r="B14" s="65"/>
      <c r="C14" s="65"/>
      <c r="D14" s="65"/>
      <c r="E14" s="65"/>
      <c r="F14" s="65"/>
      <c r="G14" s="51"/>
      <c r="H14" s="51"/>
      <c r="I14" s="51"/>
      <c r="J14" s="65"/>
      <c r="K14" s="86"/>
      <c r="L14" s="86"/>
    </row>
    <row r="15" spans="1:22" ht="15" customHeight="1" x14ac:dyDescent="0.2">
      <c r="A15" s="65"/>
      <c r="B15" s="65"/>
      <c r="C15" s="65"/>
      <c r="D15" s="65"/>
      <c r="E15" s="65"/>
      <c r="F15" s="65"/>
      <c r="G15" s="51"/>
      <c r="H15" s="51"/>
      <c r="I15" s="51"/>
      <c r="J15" s="65"/>
      <c r="K15" s="86"/>
      <c r="L15" s="86"/>
    </row>
    <row r="16" spans="1:22" ht="29.25" customHeight="1" x14ac:dyDescent="0.2">
      <c r="A16" s="29"/>
      <c r="B16" s="29"/>
      <c r="C16" s="29"/>
      <c r="D16" s="30"/>
      <c r="E16" s="29"/>
      <c r="F16" s="37"/>
      <c r="G16" s="52"/>
      <c r="H16" s="52"/>
      <c r="I16" s="52"/>
      <c r="J16" s="30"/>
      <c r="K16" s="88"/>
      <c r="L16" s="37"/>
    </row>
    <row r="17" spans="1:22" ht="28.5" customHeight="1" x14ac:dyDescent="0.2">
      <c r="A17" s="23"/>
      <c r="B17" s="23"/>
      <c r="C17" s="23"/>
      <c r="D17" s="34"/>
      <c r="E17" s="23"/>
      <c r="F17" s="38"/>
      <c r="G17" s="53"/>
      <c r="H17" s="53"/>
      <c r="I17" s="53"/>
      <c r="J17" s="34"/>
      <c r="K17" s="89"/>
      <c r="L17" s="38"/>
    </row>
    <row r="18" spans="1:22" x14ac:dyDescent="0.2">
      <c r="A18" s="35"/>
      <c r="B18" s="35"/>
      <c r="C18" s="35"/>
      <c r="D18" s="36"/>
      <c r="E18" s="35"/>
      <c r="F18" s="58"/>
      <c r="G18" s="54"/>
      <c r="H18" s="54"/>
      <c r="I18" s="54"/>
      <c r="J18" s="36"/>
      <c r="K18" s="57" t="str">
        <f>SUBSTITUTE(ADDRESS(1,COLUMN(),4),1,)</f>
        <v>K</v>
      </c>
      <c r="L18" s="38"/>
      <c r="T18" s="26"/>
    </row>
    <row r="19" spans="1:22" ht="18" hidden="1" customHeight="1" x14ac:dyDescent="0.2">
      <c r="A19" s="65"/>
      <c r="C19" s="65"/>
      <c r="D19" s="65"/>
      <c r="E19" s="65"/>
      <c r="F19" s="57"/>
      <c r="G19" s="55"/>
      <c r="H19" s="55"/>
      <c r="I19" s="55"/>
      <c r="J19" s="33"/>
      <c r="K19" s="66"/>
      <c r="L19" s="38"/>
    </row>
    <row r="20" spans="1:22" ht="18" hidden="1" customHeight="1" x14ac:dyDescent="0.2">
      <c r="A20" s="65"/>
      <c r="C20" s="65"/>
      <c r="D20" s="65"/>
      <c r="E20" s="65"/>
      <c r="F20" s="57"/>
      <c r="G20" s="56"/>
      <c r="H20" s="56"/>
      <c r="I20" s="56"/>
      <c r="J20" s="33"/>
      <c r="K20" s="33"/>
      <c r="L20" s="38"/>
    </row>
    <row r="21" spans="1:22" s="41" customFormat="1" ht="24.95" customHeight="1" x14ac:dyDescent="0.2">
      <c r="A21" s="42"/>
      <c r="B21" s="72" t="s">
        <v>31</v>
      </c>
      <c r="C21" s="69"/>
      <c r="D21" s="71" t="s">
        <v>24</v>
      </c>
      <c r="E21" s="42"/>
      <c r="F21" s="57"/>
      <c r="G21" s="55"/>
      <c r="H21" s="55"/>
      <c r="I21" s="55"/>
      <c r="J21" s="22"/>
      <c r="K21" s="40"/>
      <c r="L21" s="57"/>
      <c r="T21" s="43"/>
      <c r="V21" s="65"/>
    </row>
    <row r="22" spans="1:22" ht="20.100000000000001" customHeight="1" x14ac:dyDescent="0.2">
      <c r="A22" s="65"/>
      <c r="B22" s="79" t="s">
        <v>10</v>
      </c>
      <c r="C22" s="65"/>
      <c r="D22" s="76" t="s">
        <v>16</v>
      </c>
      <c r="E22" s="65"/>
      <c r="F22" s="57">
        <f>ROW()</f>
        <v>22</v>
      </c>
      <c r="G22" s="55"/>
      <c r="H22" s="55"/>
      <c r="I22" s="55"/>
      <c r="J22" s="22"/>
      <c r="K22" s="39"/>
      <c r="L22" s="57"/>
      <c r="T22" s="65"/>
    </row>
    <row r="23" spans="1:22" ht="20.100000000000001" customHeight="1" x14ac:dyDescent="0.2">
      <c r="A23" s="65"/>
      <c r="B23" s="79" t="s">
        <v>32</v>
      </c>
      <c r="C23" s="65"/>
      <c r="D23" s="78" t="s">
        <v>21</v>
      </c>
      <c r="E23" s="65"/>
      <c r="F23" s="57">
        <f>ROW()</f>
        <v>23</v>
      </c>
      <c r="G23" s="55"/>
      <c r="H23" s="55"/>
      <c r="I23" s="55"/>
      <c r="J23" s="59"/>
      <c r="K23" s="39"/>
      <c r="L23" s="57"/>
      <c r="T23" s="65"/>
    </row>
    <row r="24" spans="1:22" ht="20.100000000000001" customHeight="1" x14ac:dyDescent="0.2">
      <c r="A24" s="65"/>
      <c r="B24" s="79" t="s">
        <v>11</v>
      </c>
      <c r="C24" s="65"/>
      <c r="D24" s="78" t="s">
        <v>17</v>
      </c>
      <c r="E24" s="65"/>
      <c r="F24" s="57">
        <f>ROW()</f>
        <v>24</v>
      </c>
      <c r="G24" s="55"/>
      <c r="H24" s="55"/>
      <c r="I24" s="55"/>
      <c r="J24" s="59"/>
      <c r="K24" s="39"/>
      <c r="L24" s="57"/>
      <c r="T24" s="65"/>
    </row>
    <row r="25" spans="1:22" ht="20.100000000000001" customHeight="1" x14ac:dyDescent="0.2">
      <c r="A25" s="65"/>
      <c r="B25" s="79" t="s">
        <v>33</v>
      </c>
      <c r="C25" s="65"/>
      <c r="D25" s="67" t="s">
        <v>18</v>
      </c>
      <c r="E25" s="65"/>
      <c r="F25" s="57">
        <f>ROW()</f>
        <v>25</v>
      </c>
      <c r="G25" s="55"/>
      <c r="H25" s="55"/>
      <c r="I25" s="55"/>
      <c r="J25" s="59"/>
      <c r="K25" s="39"/>
      <c r="L25" s="57"/>
      <c r="T25" s="65"/>
    </row>
    <row r="26" spans="1:22" ht="20.100000000000001" customHeight="1" x14ac:dyDescent="0.2">
      <c r="A26" s="65"/>
      <c r="B26" s="79" t="s">
        <v>34</v>
      </c>
      <c r="C26" s="65"/>
      <c r="D26" s="70" t="s">
        <v>25</v>
      </c>
      <c r="E26" s="65"/>
      <c r="F26" s="57">
        <f>ROW()</f>
        <v>26</v>
      </c>
      <c r="G26" s="55"/>
      <c r="H26" s="55"/>
      <c r="I26" s="55"/>
      <c r="J26" s="59"/>
      <c r="K26" s="39"/>
      <c r="L26" s="57"/>
      <c r="T26" s="65"/>
    </row>
    <row r="27" spans="1:22" s="41" customFormat="1" ht="24.95" customHeight="1" x14ac:dyDescent="0.2">
      <c r="A27" s="42"/>
      <c r="B27" s="72" t="s">
        <v>5</v>
      </c>
      <c r="C27" s="69"/>
      <c r="D27" s="77" t="s">
        <v>19</v>
      </c>
      <c r="E27" s="42"/>
      <c r="F27" s="57"/>
      <c r="G27" s="55"/>
      <c r="H27" s="55"/>
      <c r="I27" s="55"/>
      <c r="J27" s="22"/>
      <c r="K27" s="40"/>
      <c r="L27" s="57"/>
      <c r="T27" s="43"/>
      <c r="V27" s="65"/>
    </row>
    <row r="28" spans="1:22" ht="20.100000000000001" customHeight="1" x14ac:dyDescent="0.2">
      <c r="A28" s="65"/>
      <c r="B28" s="79" t="s">
        <v>6</v>
      </c>
      <c r="C28" s="65"/>
      <c r="D28" s="68" t="s">
        <v>40</v>
      </c>
      <c r="E28" s="65"/>
      <c r="F28" s="57">
        <f>ROW()</f>
        <v>28</v>
      </c>
      <c r="G28" s="55"/>
      <c r="H28" s="55"/>
      <c r="I28" s="55"/>
      <c r="J28" s="59"/>
      <c r="K28" s="39"/>
      <c r="L28" s="57"/>
      <c r="T28" s="65"/>
    </row>
    <row r="29" spans="1:22" s="41" customFormat="1" ht="20.100000000000001" customHeight="1" x14ac:dyDescent="0.2">
      <c r="A29" s="42"/>
      <c r="B29" s="79" t="s">
        <v>7</v>
      </c>
      <c r="C29" s="65"/>
      <c r="D29" s="78" t="s">
        <v>26</v>
      </c>
      <c r="E29" s="42"/>
      <c r="F29" s="57">
        <f>ROW()</f>
        <v>29</v>
      </c>
      <c r="G29" s="55"/>
      <c r="H29" s="55"/>
      <c r="I29" s="55"/>
      <c r="J29" s="22"/>
      <c r="K29" s="39"/>
      <c r="L29" s="57"/>
      <c r="T29" s="42"/>
      <c r="V29" s="65"/>
    </row>
    <row r="30" spans="1:22" ht="20.100000000000001" customHeight="1" x14ac:dyDescent="0.2">
      <c r="A30" s="65"/>
      <c r="B30" s="79" t="s">
        <v>8</v>
      </c>
      <c r="C30" s="65"/>
      <c r="D30" s="76" t="s">
        <v>27</v>
      </c>
      <c r="E30" s="65"/>
      <c r="F30" s="57">
        <f>ROW()</f>
        <v>30</v>
      </c>
      <c r="G30" s="55"/>
      <c r="H30" s="55"/>
      <c r="I30" s="55"/>
      <c r="J30" s="59"/>
      <c r="K30" s="39"/>
      <c r="L30" s="57"/>
      <c r="T30" s="65"/>
    </row>
    <row r="31" spans="1:22" ht="20.100000000000001" customHeight="1" x14ac:dyDescent="0.2">
      <c r="A31" s="65"/>
      <c r="B31" s="79" t="s">
        <v>12</v>
      </c>
      <c r="C31" s="65"/>
      <c r="D31" s="76" t="s">
        <v>28</v>
      </c>
      <c r="E31" s="65"/>
      <c r="F31" s="57">
        <f>ROW()</f>
        <v>31</v>
      </c>
      <c r="G31" s="55"/>
      <c r="H31" s="55"/>
      <c r="I31" s="55"/>
      <c r="J31" s="59"/>
      <c r="K31" s="39"/>
      <c r="L31" s="57"/>
      <c r="T31" s="65"/>
    </row>
    <row r="32" spans="1:22" s="41" customFormat="1" ht="20.100000000000001" customHeight="1" x14ac:dyDescent="0.2">
      <c r="A32" s="42"/>
      <c r="B32" s="79" t="s">
        <v>13</v>
      </c>
      <c r="C32" s="65"/>
      <c r="D32" s="78" t="s">
        <v>29</v>
      </c>
      <c r="E32" s="42"/>
      <c r="F32" s="57">
        <f>ROW()</f>
        <v>32</v>
      </c>
      <c r="G32" s="55"/>
      <c r="H32" s="55"/>
      <c r="I32" s="55"/>
      <c r="J32" s="22"/>
      <c r="K32" s="39"/>
      <c r="L32" s="57"/>
      <c r="T32" s="42"/>
      <c r="V32" s="65"/>
    </row>
    <row r="33" spans="1:23" ht="20.100000000000001" customHeight="1" x14ac:dyDescent="0.2">
      <c r="A33" s="65"/>
      <c r="B33" s="79" t="s">
        <v>35</v>
      </c>
      <c r="C33" s="65"/>
      <c r="D33" s="70" t="s">
        <v>38</v>
      </c>
      <c r="E33" s="65"/>
      <c r="F33" s="57">
        <f>ROW()</f>
        <v>33</v>
      </c>
      <c r="G33" s="55"/>
      <c r="H33" s="55"/>
      <c r="I33" s="55"/>
      <c r="J33" s="59"/>
      <c r="K33" s="39"/>
      <c r="L33" s="57"/>
      <c r="T33" s="65"/>
    </row>
    <row r="34" spans="1:23" s="41" customFormat="1" ht="20.100000000000001" customHeight="1" x14ac:dyDescent="0.2">
      <c r="A34" s="42"/>
      <c r="B34" s="79" t="s">
        <v>36</v>
      </c>
      <c r="C34" s="65"/>
      <c r="D34" s="67" t="s">
        <v>20</v>
      </c>
      <c r="E34" s="42"/>
      <c r="F34" s="57">
        <f>ROW()</f>
        <v>34</v>
      </c>
      <c r="G34" s="55"/>
      <c r="H34" s="55"/>
      <c r="I34" s="55"/>
      <c r="J34" s="22"/>
      <c r="K34" s="44">
        <f>K25</f>
        <v>0</v>
      </c>
      <c r="L34" s="57"/>
      <c r="T34" s="42"/>
      <c r="V34" s="65"/>
    </row>
    <row r="35" spans="1:23" s="65" customFormat="1" ht="6" customHeight="1" x14ac:dyDescent="0.2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86"/>
      <c r="N35" s="86"/>
      <c r="O35" s="86"/>
      <c r="P35" s="86"/>
      <c r="Q35" s="86"/>
      <c r="R35" s="86"/>
    </row>
    <row r="36" spans="1:23" s="65" customFormat="1" ht="16.5" customHeight="1" x14ac:dyDescent="0.2">
      <c r="K36" s="86"/>
      <c r="L36" s="86"/>
      <c r="M36" s="86"/>
      <c r="N36" s="86"/>
      <c r="O36" s="86"/>
      <c r="P36" s="86"/>
      <c r="Q36" s="86"/>
      <c r="R36" s="86"/>
    </row>
    <row r="37" spans="1:23" s="80" customFormat="1" ht="16.5" customHeight="1" x14ac:dyDescent="0.2">
      <c r="B37" s="85" t="s">
        <v>37</v>
      </c>
      <c r="D37" s="80" t="s">
        <v>55</v>
      </c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</row>
    <row r="38" spans="1:23" s="65" customFormat="1" ht="12.95" customHeight="1" x14ac:dyDescent="0.2">
      <c r="B38" s="82"/>
      <c r="C38" s="81"/>
      <c r="D38" s="83"/>
      <c r="K38" s="104" t="str">
        <f>IF(ABS(K25-(K22+K23+K24))&lt;=0.5,"OK","K25: ERROR")</f>
        <v>OK</v>
      </c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</row>
    <row r="39" spans="1:23" s="65" customFormat="1" ht="12.95" customHeight="1" x14ac:dyDescent="0.2">
      <c r="B39" s="82"/>
      <c r="C39" s="81"/>
      <c r="D39" s="83"/>
      <c r="K39" s="104" t="str">
        <f>IF(OR(NOT(K25&lt;&gt;0),K25&gt;=0),"OK","K25: ERROR")</f>
        <v>OK</v>
      </c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</row>
    <row r="40" spans="1:23" s="65" customFormat="1" ht="12.95" customHeight="1" x14ac:dyDescent="0.2">
      <c r="K40" s="104" t="str">
        <f>IF(K25-SUM(K26)&gt;=-0.5,"OK","K25: WARNING")</f>
        <v>OK</v>
      </c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</row>
    <row r="41" spans="1:23" s="65" customFormat="1" ht="12.95" customHeight="1" x14ac:dyDescent="0.2">
      <c r="K41" s="104" t="str">
        <f>IF(IF(K25&gt;=K28,K25-100*K28&lt;=0.5,K25-0.1*K28&gt;=-0.5),"OK","K25: WARNING")</f>
        <v>OK</v>
      </c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1:23" s="65" customFormat="1" ht="12.95" customHeight="1" x14ac:dyDescent="0.2">
      <c r="K42" s="104" t="str">
        <f>IF(ABS(K25-(K28+SUM(K31,K32,K29)-SUM(K30)))&lt;=0.5,"OK","K25: ERROR")</f>
        <v>OK</v>
      </c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</row>
    <row r="43" spans="1:23" s="65" customFormat="1" ht="12.95" customHeight="1" x14ac:dyDescent="0.2">
      <c r="K43" s="104" t="str">
        <f>IF(AND(K29&gt;=0,K30-0&gt;=-0.5),"OK","K29: ERROR")</f>
        <v>OK</v>
      </c>
      <c r="L43" s="86"/>
      <c r="M43" s="86"/>
      <c r="N43" s="86"/>
      <c r="O43" s="86"/>
      <c r="P43" s="86"/>
      <c r="Q43" s="86"/>
      <c r="R43" s="86"/>
    </row>
    <row r="44" spans="1:23" s="65" customFormat="1" ht="12.95" customHeight="1" x14ac:dyDescent="0.2">
      <c r="K44" s="104" t="str">
        <f>IF(IF(NOT(AND(K29=0,K30=0)),AND(K30&lt;&gt;0,K29&lt;&gt;0),TRUE),"OK","K29: WARNING")</f>
        <v>OK</v>
      </c>
      <c r="L44" s="86"/>
      <c r="M44" s="86"/>
      <c r="N44" s="86"/>
      <c r="O44" s="86"/>
      <c r="P44" s="86"/>
      <c r="Q44" s="86"/>
      <c r="R44" s="86"/>
    </row>
    <row r="45" spans="1:23" s="65" customFormat="1" ht="12.95" customHeight="1" x14ac:dyDescent="0.2">
      <c r="K45" s="86"/>
      <c r="L45" s="86"/>
      <c r="M45" s="86"/>
      <c r="N45" s="86"/>
      <c r="O45" s="86"/>
      <c r="P45" s="86"/>
      <c r="Q45" s="86"/>
      <c r="R45" s="86"/>
    </row>
    <row r="46" spans="1:23" s="65" customFormat="1" ht="12.95" customHeight="1" x14ac:dyDescent="0.2">
      <c r="K46" s="86"/>
      <c r="L46" s="86"/>
      <c r="M46" s="86"/>
      <c r="N46" s="86"/>
      <c r="O46" s="86"/>
      <c r="P46" s="86"/>
      <c r="Q46" s="86"/>
      <c r="R46" s="86"/>
    </row>
    <row r="47" spans="1:23" s="65" customFormat="1" ht="12.95" customHeight="1" x14ac:dyDescent="0.2">
      <c r="K47" s="86"/>
      <c r="L47" s="86"/>
      <c r="M47" s="86"/>
      <c r="N47" s="86"/>
      <c r="O47" s="86"/>
      <c r="P47" s="86"/>
      <c r="Q47" s="86"/>
      <c r="R47" s="86"/>
    </row>
    <row r="48" spans="1:23" s="65" customFormat="1" ht="12.95" customHeight="1" x14ac:dyDescent="0.2">
      <c r="K48" s="86"/>
      <c r="L48" s="86"/>
      <c r="M48" s="86"/>
      <c r="N48" s="86"/>
      <c r="O48" s="86"/>
      <c r="P48" s="86"/>
      <c r="Q48" s="86"/>
      <c r="R48" s="86"/>
    </row>
    <row r="49" spans="11:18" s="65" customFormat="1" x14ac:dyDescent="0.2">
      <c r="K49" s="86"/>
      <c r="L49" s="86"/>
      <c r="M49" s="86"/>
      <c r="N49" s="86"/>
      <c r="O49" s="86"/>
      <c r="P49" s="86"/>
      <c r="Q49" s="86"/>
      <c r="R49" s="86"/>
    </row>
    <row r="50" spans="11:18" s="65" customFormat="1" x14ac:dyDescent="0.2">
      <c r="K50" s="86"/>
      <c r="L50" s="86"/>
      <c r="M50" s="86"/>
      <c r="N50" s="86"/>
      <c r="O50" s="86"/>
      <c r="P50" s="86"/>
      <c r="Q50" s="86"/>
      <c r="R50" s="86"/>
    </row>
    <row r="51" spans="11:18" s="65" customFormat="1" x14ac:dyDescent="0.2">
      <c r="K51" s="86"/>
      <c r="L51" s="86"/>
      <c r="M51" s="86"/>
      <c r="N51" s="86"/>
      <c r="O51" s="86"/>
      <c r="P51" s="86"/>
      <c r="Q51" s="86"/>
      <c r="R51" s="86"/>
    </row>
    <row r="52" spans="11:18" s="65" customFormat="1" x14ac:dyDescent="0.2">
      <c r="K52" s="86"/>
      <c r="L52" s="86"/>
      <c r="M52" s="86"/>
      <c r="N52" s="86"/>
      <c r="O52" s="86"/>
      <c r="P52" s="86"/>
      <c r="Q52" s="86"/>
      <c r="R52" s="86"/>
    </row>
    <row r="53" spans="11:18" s="65" customFormat="1" x14ac:dyDescent="0.2">
      <c r="K53" s="86"/>
      <c r="L53" s="86"/>
      <c r="M53" s="86"/>
      <c r="N53" s="86"/>
      <c r="O53" s="86"/>
      <c r="P53" s="86"/>
      <c r="Q53" s="86"/>
      <c r="R53" s="86"/>
    </row>
    <row r="54" spans="11:18" s="65" customFormat="1" x14ac:dyDescent="0.2">
      <c r="K54" s="86"/>
      <c r="L54" s="86"/>
      <c r="M54" s="86"/>
      <c r="N54" s="86"/>
      <c r="O54" s="86"/>
      <c r="P54" s="86"/>
      <c r="Q54" s="86"/>
      <c r="R54" s="86"/>
    </row>
    <row r="55" spans="11:18" s="65" customFormat="1" x14ac:dyDescent="0.2">
      <c r="K55" s="86"/>
      <c r="L55" s="86"/>
      <c r="M55" s="86"/>
      <c r="N55" s="86"/>
      <c r="O55" s="86"/>
      <c r="P55" s="86"/>
      <c r="Q55" s="86"/>
      <c r="R55" s="86"/>
    </row>
    <row r="56" spans="11:18" s="65" customFormat="1" x14ac:dyDescent="0.2">
      <c r="K56" s="86"/>
      <c r="L56" s="86"/>
      <c r="M56" s="86"/>
      <c r="N56" s="86"/>
      <c r="O56" s="86"/>
      <c r="P56" s="86"/>
      <c r="Q56" s="86"/>
      <c r="R56" s="86"/>
    </row>
    <row r="57" spans="11:18" s="65" customFormat="1" x14ac:dyDescent="0.2">
      <c r="K57" s="86"/>
      <c r="L57" s="86"/>
      <c r="M57" s="86"/>
      <c r="N57" s="86"/>
      <c r="O57" s="86"/>
      <c r="P57" s="86"/>
      <c r="Q57" s="86"/>
      <c r="R57" s="86"/>
    </row>
    <row r="58" spans="11:18" s="65" customFormat="1" x14ac:dyDescent="0.2">
      <c r="K58" s="86"/>
      <c r="L58" s="86"/>
      <c r="M58" s="86"/>
      <c r="N58" s="86"/>
      <c r="O58" s="86"/>
      <c r="P58" s="86"/>
      <c r="Q58" s="86"/>
      <c r="R58" s="86"/>
    </row>
    <row r="59" spans="11:18" s="65" customFormat="1" x14ac:dyDescent="0.2">
      <c r="K59" s="86"/>
      <c r="L59" s="86"/>
      <c r="M59" s="86"/>
      <c r="N59" s="86"/>
      <c r="O59" s="86"/>
      <c r="P59" s="86"/>
      <c r="Q59" s="86"/>
      <c r="R59" s="86"/>
    </row>
    <row r="60" spans="11:18" s="65" customFormat="1" x14ac:dyDescent="0.2">
      <c r="K60" s="86"/>
      <c r="L60" s="86"/>
      <c r="M60" s="86"/>
      <c r="N60" s="86"/>
      <c r="O60" s="86"/>
      <c r="P60" s="86"/>
      <c r="Q60" s="86"/>
      <c r="R60" s="86"/>
    </row>
    <row r="61" spans="11:18" s="65" customFormat="1" x14ac:dyDescent="0.2">
      <c r="K61" s="86"/>
      <c r="L61" s="86"/>
      <c r="M61" s="86"/>
      <c r="N61" s="86"/>
      <c r="O61" s="86"/>
      <c r="P61" s="86"/>
      <c r="Q61" s="86"/>
      <c r="R61" s="86"/>
    </row>
    <row r="62" spans="11:18" s="65" customFormat="1" x14ac:dyDescent="0.2">
      <c r="K62" s="86"/>
      <c r="L62" s="86"/>
      <c r="M62" s="86"/>
      <c r="N62" s="86"/>
      <c r="O62" s="86"/>
      <c r="P62" s="86"/>
      <c r="Q62" s="86"/>
      <c r="R62" s="86"/>
    </row>
    <row r="63" spans="11:18" s="65" customFormat="1" x14ac:dyDescent="0.2">
      <c r="K63" s="86"/>
      <c r="L63" s="86"/>
      <c r="M63" s="86"/>
      <c r="N63" s="86"/>
      <c r="O63" s="86"/>
      <c r="P63" s="86"/>
      <c r="Q63" s="86"/>
      <c r="R63" s="86"/>
    </row>
    <row r="64" spans="11:18" s="65" customFormat="1" x14ac:dyDescent="0.2">
      <c r="K64" s="86"/>
      <c r="L64" s="86"/>
      <c r="M64" s="86"/>
      <c r="N64" s="86"/>
      <c r="O64" s="86"/>
      <c r="P64" s="86"/>
      <c r="Q64" s="86"/>
      <c r="R64" s="86"/>
    </row>
    <row r="65" spans="11:18" s="65" customFormat="1" x14ac:dyDescent="0.2">
      <c r="K65" s="86"/>
      <c r="L65" s="86"/>
      <c r="M65" s="86"/>
      <c r="N65" s="86"/>
      <c r="O65" s="86"/>
      <c r="P65" s="86"/>
      <c r="Q65" s="86"/>
      <c r="R65" s="86"/>
    </row>
    <row r="66" spans="11:18" s="65" customFormat="1" x14ac:dyDescent="0.2">
      <c r="K66" s="86"/>
      <c r="L66" s="86"/>
      <c r="M66" s="86"/>
      <c r="N66" s="86"/>
      <c r="O66" s="86"/>
      <c r="P66" s="86"/>
      <c r="Q66" s="86"/>
      <c r="R66" s="86"/>
    </row>
    <row r="67" spans="11:18" s="65" customFormat="1" x14ac:dyDescent="0.2">
      <c r="K67" s="86"/>
      <c r="L67" s="86"/>
      <c r="M67" s="86"/>
      <c r="N67" s="86"/>
      <c r="O67" s="86"/>
      <c r="P67" s="86"/>
      <c r="Q67" s="86"/>
      <c r="R67" s="86"/>
    </row>
    <row r="68" spans="11:18" s="65" customFormat="1" x14ac:dyDescent="0.2">
      <c r="K68" s="86"/>
      <c r="L68" s="86"/>
      <c r="M68" s="86"/>
      <c r="N68" s="86"/>
      <c r="O68" s="86"/>
      <c r="P68" s="86"/>
      <c r="Q68" s="86"/>
      <c r="R68" s="86"/>
    </row>
    <row r="69" spans="11:18" s="65" customFormat="1" x14ac:dyDescent="0.2">
      <c r="K69" s="86"/>
      <c r="L69" s="86"/>
      <c r="M69" s="86"/>
      <c r="N69" s="86"/>
      <c r="O69" s="86"/>
      <c r="P69" s="86"/>
      <c r="Q69" s="86"/>
      <c r="R69" s="86"/>
    </row>
    <row r="70" spans="11:18" s="65" customFormat="1" x14ac:dyDescent="0.2">
      <c r="K70" s="86"/>
      <c r="L70" s="86"/>
      <c r="M70" s="86"/>
      <c r="N70" s="86"/>
      <c r="O70" s="86"/>
      <c r="P70" s="86"/>
      <c r="Q70" s="86"/>
      <c r="R70" s="86"/>
    </row>
    <row r="71" spans="11:18" s="65" customFormat="1" x14ac:dyDescent="0.2">
      <c r="K71" s="86"/>
      <c r="L71" s="86"/>
      <c r="M71" s="86"/>
      <c r="N71" s="86"/>
      <c r="O71" s="86"/>
      <c r="P71" s="86"/>
      <c r="Q71" s="86"/>
      <c r="R71" s="86"/>
    </row>
    <row r="72" spans="11:18" s="65" customFormat="1" x14ac:dyDescent="0.2">
      <c r="K72" s="86"/>
      <c r="L72" s="86"/>
      <c r="M72" s="86"/>
      <c r="N72" s="86"/>
      <c r="O72" s="86"/>
      <c r="P72" s="86"/>
      <c r="Q72" s="86"/>
      <c r="R72" s="86"/>
    </row>
    <row r="73" spans="11:18" s="65" customFormat="1" x14ac:dyDescent="0.2">
      <c r="K73" s="86"/>
      <c r="L73" s="86"/>
      <c r="M73" s="86"/>
      <c r="N73" s="86"/>
      <c r="O73" s="86"/>
      <c r="P73" s="86"/>
      <c r="Q73" s="86"/>
      <c r="R73" s="86"/>
    </row>
    <row r="74" spans="11:18" s="65" customFormat="1" x14ac:dyDescent="0.2">
      <c r="K74" s="86"/>
      <c r="L74" s="86"/>
      <c r="M74" s="86"/>
      <c r="N74" s="86"/>
      <c r="O74" s="86"/>
      <c r="P74" s="86"/>
      <c r="Q74" s="86"/>
      <c r="R74" s="86"/>
    </row>
    <row r="75" spans="11:18" s="65" customFormat="1" x14ac:dyDescent="0.2">
      <c r="K75" s="86"/>
      <c r="L75" s="86"/>
      <c r="M75" s="86"/>
      <c r="N75" s="86"/>
      <c r="O75" s="86"/>
      <c r="P75" s="86"/>
      <c r="Q75" s="86"/>
      <c r="R75" s="86"/>
    </row>
    <row r="76" spans="11:18" s="65" customFormat="1" x14ac:dyDescent="0.2">
      <c r="K76" s="86"/>
      <c r="L76" s="86"/>
      <c r="M76" s="86"/>
      <c r="N76" s="86"/>
      <c r="O76" s="86"/>
      <c r="P76" s="86"/>
      <c r="Q76" s="86"/>
      <c r="R76" s="86"/>
    </row>
    <row r="77" spans="11:18" s="65" customFormat="1" x14ac:dyDescent="0.2">
      <c r="K77" s="86"/>
      <c r="L77" s="86"/>
      <c r="M77" s="86"/>
      <c r="N77" s="86"/>
      <c r="O77" s="86"/>
      <c r="P77" s="86"/>
      <c r="Q77" s="86"/>
      <c r="R77" s="86"/>
    </row>
    <row r="78" spans="11:18" s="65" customFormat="1" x14ac:dyDescent="0.2">
      <c r="K78" s="86"/>
      <c r="L78" s="86"/>
      <c r="M78" s="86"/>
      <c r="N78" s="86"/>
      <c r="O78" s="86"/>
      <c r="P78" s="86"/>
      <c r="Q78" s="86"/>
      <c r="R78" s="86"/>
    </row>
    <row r="79" spans="11:18" s="65" customFormat="1" x14ac:dyDescent="0.2">
      <c r="K79" s="86"/>
      <c r="L79" s="86"/>
      <c r="M79" s="86"/>
      <c r="N79" s="86"/>
      <c r="O79" s="86"/>
      <c r="P79" s="86"/>
      <c r="Q79" s="86"/>
      <c r="R79" s="86"/>
    </row>
    <row r="80" spans="11:18" s="65" customFormat="1" x14ac:dyDescent="0.2">
      <c r="K80" s="86"/>
      <c r="L80" s="86"/>
      <c r="M80" s="86"/>
      <c r="N80" s="86"/>
      <c r="O80" s="86"/>
      <c r="P80" s="86"/>
      <c r="Q80" s="86"/>
      <c r="R80" s="86"/>
    </row>
    <row r="81" spans="11:18" s="65" customFormat="1" x14ac:dyDescent="0.2">
      <c r="K81" s="86"/>
      <c r="L81" s="86"/>
      <c r="M81" s="86"/>
      <c r="N81" s="86"/>
      <c r="O81" s="86"/>
      <c r="P81" s="86"/>
      <c r="Q81" s="86"/>
      <c r="R81" s="86"/>
    </row>
    <row r="82" spans="11:18" s="65" customFormat="1" x14ac:dyDescent="0.2">
      <c r="K82" s="86"/>
      <c r="L82" s="86"/>
      <c r="M82" s="86"/>
      <c r="N82" s="86"/>
      <c r="O82" s="86"/>
      <c r="P82" s="86"/>
      <c r="Q82" s="86"/>
      <c r="R82" s="86"/>
    </row>
    <row r="83" spans="11:18" s="65" customFormat="1" x14ac:dyDescent="0.2">
      <c r="K83" s="86"/>
      <c r="L83" s="86"/>
      <c r="M83" s="86"/>
      <c r="N83" s="86"/>
      <c r="O83" s="86"/>
      <c r="P83" s="86"/>
      <c r="Q83" s="86"/>
      <c r="R83" s="86"/>
    </row>
    <row r="84" spans="11:18" s="65" customFormat="1" x14ac:dyDescent="0.2">
      <c r="K84" s="86"/>
      <c r="L84" s="86"/>
      <c r="M84" s="86"/>
      <c r="N84" s="86"/>
      <c r="O84" s="86"/>
      <c r="P84" s="86"/>
      <c r="Q84" s="86"/>
      <c r="R84" s="86"/>
    </row>
    <row r="85" spans="11:18" s="65" customFormat="1" x14ac:dyDescent="0.2">
      <c r="K85" s="86"/>
      <c r="L85" s="86"/>
      <c r="M85" s="86"/>
      <c r="N85" s="86"/>
      <c r="O85" s="86"/>
      <c r="P85" s="86"/>
      <c r="Q85" s="86"/>
      <c r="R85" s="86"/>
    </row>
    <row r="86" spans="11:18" s="65" customFormat="1" x14ac:dyDescent="0.2">
      <c r="K86" s="86"/>
      <c r="L86" s="86"/>
      <c r="M86" s="86"/>
      <c r="N86" s="86"/>
      <c r="O86" s="86"/>
      <c r="P86" s="86"/>
      <c r="Q86" s="86"/>
      <c r="R86" s="86"/>
    </row>
    <row r="87" spans="11:18" s="65" customFormat="1" x14ac:dyDescent="0.2">
      <c r="K87" s="86"/>
      <c r="L87" s="86"/>
      <c r="M87" s="86"/>
      <c r="N87" s="86"/>
      <c r="O87" s="86"/>
      <c r="P87" s="86"/>
      <c r="Q87" s="86"/>
      <c r="R87" s="86"/>
    </row>
    <row r="88" spans="11:18" s="65" customFormat="1" x14ac:dyDescent="0.2">
      <c r="K88" s="86"/>
      <c r="L88" s="86"/>
      <c r="M88" s="86"/>
      <c r="N88" s="86"/>
      <c r="O88" s="86"/>
      <c r="P88" s="86"/>
      <c r="Q88" s="86"/>
      <c r="R88" s="86"/>
    </row>
    <row r="89" spans="11:18" s="65" customFormat="1" x14ac:dyDescent="0.2">
      <c r="K89" s="86"/>
      <c r="L89" s="86"/>
      <c r="M89" s="86"/>
      <c r="N89" s="86"/>
      <c r="O89" s="86"/>
      <c r="P89" s="86"/>
      <c r="Q89" s="86"/>
      <c r="R89" s="86"/>
    </row>
    <row r="90" spans="11:18" s="65" customFormat="1" x14ac:dyDescent="0.2">
      <c r="K90" s="86"/>
      <c r="L90" s="86"/>
      <c r="M90" s="86"/>
      <c r="N90" s="86"/>
      <c r="O90" s="86"/>
      <c r="P90" s="86"/>
      <c r="Q90" s="86"/>
      <c r="R90" s="86"/>
    </row>
    <row r="91" spans="11:18" s="65" customFormat="1" x14ac:dyDescent="0.2">
      <c r="K91" s="86"/>
      <c r="L91" s="86"/>
      <c r="M91" s="86"/>
      <c r="N91" s="86"/>
      <c r="O91" s="86"/>
      <c r="P91" s="86"/>
      <c r="Q91" s="86"/>
      <c r="R91" s="86"/>
    </row>
    <row r="92" spans="11:18" s="65" customFormat="1" x14ac:dyDescent="0.2">
      <c r="K92" s="86"/>
      <c r="L92" s="86"/>
      <c r="M92" s="86"/>
      <c r="N92" s="86"/>
      <c r="O92" s="86"/>
      <c r="P92" s="86"/>
      <c r="Q92" s="86"/>
      <c r="R92" s="86"/>
    </row>
    <row r="93" spans="11:18" s="65" customFormat="1" x14ac:dyDescent="0.2">
      <c r="K93" s="86"/>
      <c r="L93" s="86"/>
      <c r="M93" s="86"/>
      <c r="N93" s="86"/>
      <c r="O93" s="86"/>
      <c r="P93" s="86"/>
      <c r="Q93" s="86"/>
      <c r="R93" s="86"/>
    </row>
    <row r="94" spans="11:18" s="65" customFormat="1" x14ac:dyDescent="0.2">
      <c r="K94" s="86"/>
      <c r="L94" s="86"/>
      <c r="M94" s="86"/>
      <c r="N94" s="86"/>
      <c r="O94" s="86"/>
      <c r="P94" s="86"/>
      <c r="Q94" s="86"/>
      <c r="R94" s="86"/>
    </row>
    <row r="95" spans="11:18" s="65" customFormat="1" x14ac:dyDescent="0.2">
      <c r="K95" s="86"/>
      <c r="L95" s="86"/>
      <c r="M95" s="86"/>
      <c r="N95" s="86"/>
      <c r="O95" s="86"/>
      <c r="P95" s="86"/>
      <c r="Q95" s="86"/>
      <c r="R95" s="86"/>
    </row>
    <row r="96" spans="11:18" s="65" customFormat="1" x14ac:dyDescent="0.2">
      <c r="K96" s="86"/>
      <c r="L96" s="86"/>
      <c r="M96" s="86"/>
      <c r="N96" s="86"/>
      <c r="O96" s="86"/>
      <c r="P96" s="86"/>
      <c r="Q96" s="86"/>
      <c r="R96" s="86"/>
    </row>
    <row r="97" spans="11:18" s="65" customFormat="1" x14ac:dyDescent="0.2">
      <c r="K97" s="86"/>
      <c r="L97" s="86"/>
      <c r="M97" s="86"/>
      <c r="N97" s="86"/>
      <c r="O97" s="86"/>
      <c r="P97" s="86"/>
      <c r="Q97" s="86"/>
      <c r="R97" s="86"/>
    </row>
    <row r="98" spans="11:18" s="65" customFormat="1" x14ac:dyDescent="0.2">
      <c r="K98" s="86"/>
      <c r="L98" s="86"/>
      <c r="M98" s="86"/>
      <c r="N98" s="86"/>
      <c r="O98" s="86"/>
      <c r="P98" s="86"/>
      <c r="Q98" s="86"/>
      <c r="R98" s="86"/>
    </row>
    <row r="99" spans="11:18" s="65" customFormat="1" x14ac:dyDescent="0.2">
      <c r="K99" s="86"/>
      <c r="L99" s="86"/>
      <c r="M99" s="86"/>
      <c r="N99" s="86"/>
      <c r="O99" s="86"/>
      <c r="P99" s="86"/>
      <c r="Q99" s="86"/>
      <c r="R99" s="86"/>
    </row>
    <row r="100" spans="11:18" s="65" customFormat="1" x14ac:dyDescent="0.2">
      <c r="K100" s="86"/>
      <c r="L100" s="86"/>
      <c r="M100" s="86"/>
      <c r="N100" s="86"/>
      <c r="O100" s="86"/>
      <c r="P100" s="86"/>
      <c r="Q100" s="86"/>
      <c r="R100" s="86"/>
    </row>
    <row r="101" spans="11:18" s="65" customFormat="1" x14ac:dyDescent="0.2">
      <c r="K101" s="86"/>
      <c r="L101" s="86"/>
      <c r="M101" s="86"/>
      <c r="N101" s="86"/>
      <c r="O101" s="86"/>
      <c r="P101" s="86"/>
      <c r="Q101" s="86"/>
      <c r="R101" s="86"/>
    </row>
    <row r="102" spans="11:18" s="65" customFormat="1" x14ac:dyDescent="0.2">
      <c r="K102" s="86"/>
      <c r="L102" s="86"/>
      <c r="M102" s="86"/>
      <c r="N102" s="86"/>
      <c r="O102" s="86"/>
      <c r="P102" s="86"/>
      <c r="Q102" s="86"/>
      <c r="R102" s="86"/>
    </row>
    <row r="103" spans="11:18" s="65" customFormat="1" x14ac:dyDescent="0.2">
      <c r="K103" s="86"/>
      <c r="L103" s="86"/>
      <c r="M103" s="86"/>
      <c r="N103" s="86"/>
      <c r="O103" s="86"/>
      <c r="P103" s="86"/>
      <c r="Q103" s="86"/>
      <c r="R103" s="86"/>
    </row>
    <row r="104" spans="11:18" s="65" customFormat="1" x14ac:dyDescent="0.2">
      <c r="K104" s="86"/>
      <c r="L104" s="86"/>
      <c r="M104" s="86"/>
      <c r="N104" s="86"/>
      <c r="O104" s="86"/>
      <c r="P104" s="86"/>
      <c r="Q104" s="86"/>
      <c r="R104" s="86"/>
    </row>
    <row r="105" spans="11:18" s="65" customFormat="1" x14ac:dyDescent="0.2">
      <c r="K105" s="86"/>
      <c r="L105" s="86"/>
      <c r="M105" s="86"/>
      <c r="N105" s="86"/>
      <c r="O105" s="86"/>
      <c r="P105" s="86"/>
      <c r="Q105" s="86"/>
      <c r="R105" s="86"/>
    </row>
    <row r="106" spans="11:18" s="65" customFormat="1" x14ac:dyDescent="0.2">
      <c r="K106" s="86"/>
      <c r="L106" s="86"/>
      <c r="M106" s="86"/>
      <c r="N106" s="86"/>
      <c r="O106" s="86"/>
      <c r="P106" s="86"/>
      <c r="Q106" s="86"/>
      <c r="R106" s="86"/>
    </row>
    <row r="107" spans="11:18" s="65" customFormat="1" x14ac:dyDescent="0.2">
      <c r="K107" s="86"/>
      <c r="L107" s="86"/>
      <c r="M107" s="86"/>
      <c r="N107" s="86"/>
      <c r="O107" s="86"/>
      <c r="P107" s="86"/>
      <c r="Q107" s="86"/>
      <c r="R107" s="86"/>
    </row>
    <row r="108" spans="11:18" s="65" customFormat="1" x14ac:dyDescent="0.2">
      <c r="K108" s="86"/>
      <c r="L108" s="86"/>
      <c r="M108" s="86"/>
      <c r="N108" s="86"/>
      <c r="O108" s="86"/>
      <c r="P108" s="86"/>
      <c r="Q108" s="86"/>
      <c r="R108" s="86"/>
    </row>
    <row r="109" spans="11:18" s="65" customFormat="1" x14ac:dyDescent="0.2">
      <c r="K109" s="86"/>
      <c r="L109" s="86"/>
      <c r="M109" s="86"/>
      <c r="N109" s="86"/>
      <c r="O109" s="86"/>
      <c r="P109" s="86"/>
      <c r="Q109" s="86"/>
      <c r="R109" s="86"/>
    </row>
    <row r="110" spans="11:18" s="65" customFormat="1" x14ac:dyDescent="0.2">
      <c r="K110" s="86"/>
      <c r="L110" s="86"/>
      <c r="M110" s="86"/>
      <c r="N110" s="86"/>
      <c r="O110" s="86"/>
      <c r="P110" s="86"/>
      <c r="Q110" s="86"/>
      <c r="R110" s="86"/>
    </row>
    <row r="111" spans="11:18" s="65" customFormat="1" x14ac:dyDescent="0.2">
      <c r="K111" s="86"/>
      <c r="L111" s="86"/>
      <c r="M111" s="86"/>
      <c r="N111" s="86"/>
      <c r="O111" s="86"/>
      <c r="P111" s="86"/>
      <c r="Q111" s="86"/>
      <c r="R111" s="86"/>
    </row>
    <row r="112" spans="11:18" s="65" customFormat="1" x14ac:dyDescent="0.2">
      <c r="K112" s="86"/>
      <c r="L112" s="86"/>
      <c r="M112" s="86"/>
      <c r="N112" s="86"/>
      <c r="O112" s="86"/>
      <c r="P112" s="86"/>
      <c r="Q112" s="86"/>
      <c r="R112" s="86"/>
    </row>
    <row r="113" spans="11:18" s="65" customFormat="1" x14ac:dyDescent="0.2">
      <c r="K113" s="86"/>
      <c r="L113" s="86"/>
      <c r="M113" s="86"/>
      <c r="N113" s="86"/>
      <c r="O113" s="86"/>
      <c r="P113" s="86"/>
      <c r="Q113" s="86"/>
      <c r="R113" s="86"/>
    </row>
    <row r="114" spans="11:18" s="65" customFormat="1" x14ac:dyDescent="0.2">
      <c r="K114" s="86"/>
      <c r="L114" s="86"/>
      <c r="M114" s="86"/>
      <c r="N114" s="86"/>
      <c r="O114" s="86"/>
      <c r="P114" s="86"/>
      <c r="Q114" s="86"/>
      <c r="R114" s="86"/>
    </row>
    <row r="115" spans="11:18" s="65" customFormat="1" x14ac:dyDescent="0.2">
      <c r="K115" s="86"/>
      <c r="L115" s="86"/>
      <c r="M115" s="86"/>
      <c r="N115" s="86"/>
      <c r="O115" s="86"/>
      <c r="P115" s="86"/>
      <c r="Q115" s="86"/>
      <c r="R115" s="86"/>
    </row>
    <row r="116" spans="11:18" s="65" customFormat="1" x14ac:dyDescent="0.2">
      <c r="K116" s="86"/>
      <c r="L116" s="86"/>
      <c r="M116" s="86"/>
      <c r="N116" s="86"/>
      <c r="O116" s="86"/>
      <c r="P116" s="86"/>
      <c r="Q116" s="86"/>
      <c r="R116" s="86"/>
    </row>
    <row r="117" spans="11:18" s="65" customFormat="1" x14ac:dyDescent="0.2">
      <c r="K117" s="86"/>
      <c r="L117" s="86"/>
      <c r="M117" s="86"/>
      <c r="N117" s="86"/>
      <c r="O117" s="86"/>
      <c r="P117" s="86"/>
      <c r="Q117" s="86"/>
      <c r="R117" s="86"/>
    </row>
    <row r="118" spans="11:18" s="65" customFormat="1" x14ac:dyDescent="0.2">
      <c r="K118" s="86"/>
      <c r="L118" s="86"/>
      <c r="M118" s="86"/>
      <c r="N118" s="86"/>
      <c r="O118" s="86"/>
      <c r="P118" s="86"/>
      <c r="Q118" s="86"/>
      <c r="R118" s="86"/>
    </row>
    <row r="119" spans="11:18" s="65" customFormat="1" x14ac:dyDescent="0.2">
      <c r="K119" s="86"/>
      <c r="L119" s="86"/>
      <c r="M119" s="86"/>
      <c r="N119" s="86"/>
      <c r="O119" s="86"/>
      <c r="P119" s="86"/>
      <c r="Q119" s="86"/>
      <c r="R119" s="86"/>
    </row>
    <row r="120" spans="11:18" s="65" customFormat="1" x14ac:dyDescent="0.2">
      <c r="K120" s="86"/>
      <c r="L120" s="86"/>
      <c r="M120" s="86"/>
      <c r="N120" s="86"/>
      <c r="O120" s="86"/>
      <c r="P120" s="86"/>
      <c r="Q120" s="86"/>
      <c r="R120" s="86"/>
    </row>
    <row r="121" spans="11:18" s="65" customFormat="1" x14ac:dyDescent="0.2">
      <c r="K121" s="86"/>
      <c r="L121" s="86"/>
      <c r="M121" s="86"/>
      <c r="N121" s="86"/>
      <c r="O121" s="86"/>
      <c r="P121" s="86"/>
      <c r="Q121" s="86"/>
      <c r="R121" s="86"/>
    </row>
    <row r="122" spans="11:18" s="65" customFormat="1" x14ac:dyDescent="0.2">
      <c r="K122" s="86"/>
      <c r="L122" s="86"/>
      <c r="M122" s="86"/>
      <c r="N122" s="86"/>
      <c r="O122" s="86"/>
      <c r="P122" s="86"/>
      <c r="Q122" s="86"/>
      <c r="R122" s="86"/>
    </row>
    <row r="123" spans="11:18" s="65" customFormat="1" x14ac:dyDescent="0.2">
      <c r="K123" s="86"/>
      <c r="L123" s="86"/>
      <c r="M123" s="86"/>
      <c r="N123" s="86"/>
      <c r="O123" s="86"/>
      <c r="P123" s="86"/>
      <c r="Q123" s="86"/>
      <c r="R123" s="86"/>
    </row>
    <row r="124" spans="11:18" s="65" customFormat="1" x14ac:dyDescent="0.2">
      <c r="K124" s="86"/>
      <c r="L124" s="86"/>
      <c r="M124" s="86"/>
      <c r="N124" s="86"/>
      <c r="O124" s="86"/>
      <c r="P124" s="86"/>
      <c r="Q124" s="86"/>
      <c r="R124" s="86"/>
    </row>
    <row r="125" spans="11:18" s="65" customFormat="1" x14ac:dyDescent="0.2">
      <c r="K125" s="86"/>
      <c r="L125" s="86"/>
      <c r="M125" s="86"/>
      <c r="N125" s="86"/>
      <c r="O125" s="86"/>
      <c r="P125" s="86"/>
      <c r="Q125" s="86"/>
      <c r="R125" s="86"/>
    </row>
    <row r="126" spans="11:18" s="65" customFormat="1" x14ac:dyDescent="0.2">
      <c r="K126" s="86"/>
      <c r="L126" s="86"/>
      <c r="M126" s="86"/>
      <c r="N126" s="86"/>
      <c r="O126" s="86"/>
      <c r="P126" s="86"/>
      <c r="Q126" s="86"/>
      <c r="R126" s="86"/>
    </row>
    <row r="127" spans="11:18" s="65" customFormat="1" x14ac:dyDescent="0.2">
      <c r="K127" s="86"/>
      <c r="L127" s="86"/>
      <c r="M127" s="86"/>
      <c r="N127" s="86"/>
      <c r="O127" s="86"/>
      <c r="P127" s="86"/>
      <c r="Q127" s="86"/>
      <c r="R127" s="86"/>
    </row>
    <row r="128" spans="11:18" s="65" customFormat="1" x14ac:dyDescent="0.2">
      <c r="K128" s="86"/>
      <c r="L128" s="86"/>
      <c r="M128" s="86"/>
      <c r="N128" s="86"/>
      <c r="O128" s="86"/>
      <c r="P128" s="86"/>
      <c r="Q128" s="86"/>
      <c r="R128" s="86"/>
    </row>
    <row r="129" spans="11:18" s="65" customFormat="1" x14ac:dyDescent="0.2">
      <c r="K129" s="86"/>
      <c r="L129" s="86"/>
      <c r="M129" s="86"/>
      <c r="N129" s="86"/>
      <c r="O129" s="86"/>
      <c r="P129" s="86"/>
      <c r="Q129" s="86"/>
      <c r="R129" s="86"/>
    </row>
    <row r="130" spans="11:18" s="65" customFormat="1" x14ac:dyDescent="0.2">
      <c r="K130" s="86"/>
      <c r="L130" s="86"/>
      <c r="M130" s="86"/>
      <c r="N130" s="86"/>
      <c r="O130" s="86"/>
      <c r="P130" s="86"/>
      <c r="Q130" s="86"/>
      <c r="R130" s="86"/>
    </row>
    <row r="131" spans="11:18" s="65" customFormat="1" x14ac:dyDescent="0.2">
      <c r="K131" s="86"/>
      <c r="L131" s="86"/>
      <c r="M131" s="86"/>
      <c r="N131" s="86"/>
      <c r="O131" s="86"/>
      <c r="P131" s="86"/>
      <c r="Q131" s="86"/>
      <c r="R131" s="86"/>
    </row>
    <row r="132" spans="11:18" s="65" customFormat="1" x14ac:dyDescent="0.2">
      <c r="K132" s="86"/>
      <c r="L132" s="86"/>
      <c r="M132" s="86"/>
      <c r="N132" s="86"/>
      <c r="O132" s="86"/>
      <c r="P132" s="86"/>
      <c r="Q132" s="86"/>
      <c r="R132" s="86"/>
    </row>
    <row r="133" spans="11:18" s="65" customFormat="1" x14ac:dyDescent="0.2">
      <c r="K133" s="86"/>
      <c r="L133" s="86"/>
      <c r="M133" s="86"/>
      <c r="N133" s="86"/>
      <c r="O133" s="86"/>
      <c r="P133" s="86"/>
      <c r="Q133" s="86"/>
      <c r="R133" s="86"/>
    </row>
    <row r="134" spans="11:18" s="65" customFormat="1" x14ac:dyDescent="0.2">
      <c r="K134" s="86"/>
      <c r="L134" s="86"/>
      <c r="M134" s="86"/>
      <c r="N134" s="86"/>
      <c r="O134" s="86"/>
      <c r="P134" s="86"/>
      <c r="Q134" s="86"/>
      <c r="R134" s="86"/>
    </row>
    <row r="135" spans="11:18" s="65" customFormat="1" x14ac:dyDescent="0.2">
      <c r="K135" s="86"/>
      <c r="L135" s="86"/>
      <c r="M135" s="86"/>
      <c r="N135" s="86"/>
      <c r="O135" s="86"/>
      <c r="P135" s="86"/>
      <c r="Q135" s="86"/>
      <c r="R135" s="86"/>
    </row>
    <row r="136" spans="11:18" s="65" customFormat="1" x14ac:dyDescent="0.2">
      <c r="K136" s="86"/>
      <c r="L136" s="86"/>
      <c r="M136" s="86"/>
      <c r="N136" s="86"/>
      <c r="O136" s="86"/>
      <c r="P136" s="86"/>
      <c r="Q136" s="86"/>
      <c r="R136" s="86"/>
    </row>
    <row r="137" spans="11:18" s="65" customFormat="1" x14ac:dyDescent="0.2">
      <c r="K137" s="86"/>
      <c r="L137" s="86"/>
      <c r="M137" s="86"/>
      <c r="N137" s="86"/>
      <c r="O137" s="86"/>
      <c r="P137" s="86"/>
      <c r="Q137" s="86"/>
      <c r="R137" s="86"/>
    </row>
    <row r="138" spans="11:18" s="65" customFormat="1" x14ac:dyDescent="0.2">
      <c r="K138" s="86"/>
      <c r="L138" s="86"/>
      <c r="M138" s="86"/>
      <c r="N138" s="86"/>
      <c r="O138" s="86"/>
      <c r="P138" s="86"/>
      <c r="Q138" s="86"/>
      <c r="R138" s="86"/>
    </row>
    <row r="139" spans="11:18" s="65" customFormat="1" x14ac:dyDescent="0.2">
      <c r="K139" s="86"/>
      <c r="L139" s="86"/>
      <c r="M139" s="86"/>
      <c r="N139" s="86"/>
      <c r="O139" s="86"/>
      <c r="P139" s="86"/>
      <c r="Q139" s="86"/>
      <c r="R139" s="86"/>
    </row>
    <row r="140" spans="11:18" s="65" customFormat="1" x14ac:dyDescent="0.2">
      <c r="K140" s="86"/>
      <c r="L140" s="86"/>
      <c r="M140" s="86"/>
      <c r="N140" s="86"/>
      <c r="O140" s="86"/>
      <c r="P140" s="86"/>
      <c r="Q140" s="86"/>
      <c r="R140" s="86"/>
    </row>
    <row r="141" spans="11:18" s="65" customFormat="1" x14ac:dyDescent="0.2">
      <c r="K141" s="86"/>
      <c r="L141" s="86"/>
      <c r="M141" s="86"/>
      <c r="N141" s="86"/>
      <c r="O141" s="86"/>
      <c r="P141" s="86"/>
      <c r="Q141" s="86"/>
      <c r="R141" s="86"/>
    </row>
    <row r="142" spans="11:18" s="65" customFormat="1" x14ac:dyDescent="0.2">
      <c r="K142" s="86"/>
      <c r="L142" s="86"/>
      <c r="M142" s="86"/>
      <c r="N142" s="86"/>
      <c r="O142" s="86"/>
      <c r="P142" s="86"/>
      <c r="Q142" s="86"/>
      <c r="R142" s="86"/>
    </row>
    <row r="143" spans="11:18" s="65" customFormat="1" x14ac:dyDescent="0.2">
      <c r="K143" s="86"/>
      <c r="L143" s="86"/>
      <c r="M143" s="86"/>
      <c r="N143" s="86"/>
      <c r="O143" s="86"/>
      <c r="P143" s="86"/>
      <c r="Q143" s="86"/>
      <c r="R143" s="86"/>
    </row>
    <row r="144" spans="11:18" s="65" customFormat="1" x14ac:dyDescent="0.2">
      <c r="K144" s="86"/>
      <c r="L144" s="86"/>
      <c r="M144" s="86"/>
      <c r="N144" s="86"/>
      <c r="O144" s="86"/>
      <c r="P144" s="86"/>
      <c r="Q144" s="86"/>
      <c r="R144" s="86"/>
    </row>
    <row r="145" spans="11:18" s="65" customFormat="1" x14ac:dyDescent="0.2">
      <c r="K145" s="86"/>
      <c r="L145" s="86"/>
      <c r="M145" s="86"/>
      <c r="N145" s="86"/>
      <c r="O145" s="86"/>
      <c r="P145" s="86"/>
      <c r="Q145" s="86"/>
      <c r="R145" s="86"/>
    </row>
    <row r="146" spans="11:18" s="65" customFormat="1" x14ac:dyDescent="0.2">
      <c r="K146" s="86"/>
      <c r="L146" s="86"/>
      <c r="M146" s="86"/>
      <c r="N146" s="86"/>
      <c r="O146" s="86"/>
      <c r="P146" s="86"/>
      <c r="Q146" s="86"/>
      <c r="R146" s="86"/>
    </row>
    <row r="147" spans="11:18" s="65" customFormat="1" x14ac:dyDescent="0.2">
      <c r="K147" s="86"/>
      <c r="L147" s="86"/>
      <c r="M147" s="86"/>
      <c r="N147" s="86"/>
      <c r="O147" s="86"/>
      <c r="P147" s="86"/>
      <c r="Q147" s="86"/>
      <c r="R147" s="86"/>
    </row>
    <row r="148" spans="11:18" s="65" customFormat="1" x14ac:dyDescent="0.2">
      <c r="K148" s="86"/>
      <c r="L148" s="86"/>
      <c r="M148" s="86"/>
      <c r="N148" s="86"/>
      <c r="O148" s="86"/>
      <c r="P148" s="86"/>
      <c r="Q148" s="86"/>
      <c r="R148" s="86"/>
    </row>
    <row r="149" spans="11:18" s="65" customFormat="1" x14ac:dyDescent="0.2">
      <c r="K149" s="86"/>
      <c r="L149" s="86"/>
      <c r="M149" s="86"/>
      <c r="N149" s="86"/>
      <c r="O149" s="86"/>
      <c r="P149" s="86"/>
      <c r="Q149" s="86"/>
      <c r="R149" s="86"/>
    </row>
    <row r="150" spans="11:18" s="65" customFormat="1" x14ac:dyDescent="0.2">
      <c r="K150" s="86"/>
      <c r="L150" s="86"/>
      <c r="M150" s="86"/>
      <c r="N150" s="86"/>
      <c r="O150" s="86"/>
      <c r="P150" s="86"/>
      <c r="Q150" s="86"/>
      <c r="R150" s="86"/>
    </row>
    <row r="151" spans="11:18" s="65" customFormat="1" x14ac:dyDescent="0.2">
      <c r="K151" s="86"/>
      <c r="L151" s="86"/>
      <c r="M151" s="86"/>
      <c r="N151" s="86"/>
      <c r="O151" s="86"/>
      <c r="P151" s="86"/>
      <c r="Q151" s="86"/>
      <c r="R151" s="86"/>
    </row>
    <row r="152" spans="11:18" s="65" customFormat="1" x14ac:dyDescent="0.2">
      <c r="K152" s="86"/>
      <c r="L152" s="86"/>
      <c r="M152" s="86"/>
      <c r="N152" s="86"/>
      <c r="O152" s="86"/>
      <c r="P152" s="86"/>
      <c r="Q152" s="86"/>
      <c r="R152" s="86"/>
    </row>
    <row r="153" spans="11:18" s="65" customFormat="1" x14ac:dyDescent="0.2">
      <c r="K153" s="86"/>
      <c r="L153" s="86"/>
      <c r="M153" s="86"/>
      <c r="N153" s="86"/>
      <c r="O153" s="86"/>
      <c r="P153" s="86"/>
      <c r="Q153" s="86"/>
      <c r="R153" s="86"/>
    </row>
    <row r="154" spans="11:18" s="65" customFormat="1" x14ac:dyDescent="0.2">
      <c r="K154" s="86"/>
      <c r="L154" s="86"/>
      <c r="M154" s="86"/>
      <c r="N154" s="86"/>
      <c r="O154" s="86"/>
      <c r="P154" s="86"/>
      <c r="Q154" s="86"/>
      <c r="R154" s="86"/>
    </row>
    <row r="155" spans="11:18" s="65" customFormat="1" x14ac:dyDescent="0.2">
      <c r="K155" s="86"/>
      <c r="L155" s="86"/>
      <c r="M155" s="86"/>
      <c r="N155" s="86"/>
      <c r="O155" s="86"/>
      <c r="P155" s="86"/>
      <c r="Q155" s="86"/>
      <c r="R155" s="86"/>
    </row>
    <row r="156" spans="11:18" s="65" customFormat="1" x14ac:dyDescent="0.2">
      <c r="K156" s="86"/>
      <c r="L156" s="86"/>
      <c r="M156" s="86"/>
      <c r="N156" s="86"/>
      <c r="O156" s="86"/>
      <c r="P156" s="86"/>
      <c r="Q156" s="86"/>
      <c r="R156" s="86"/>
    </row>
    <row r="157" spans="11:18" s="65" customFormat="1" x14ac:dyDescent="0.2">
      <c r="K157" s="86"/>
      <c r="L157" s="86"/>
      <c r="M157" s="86"/>
      <c r="N157" s="86"/>
      <c r="O157" s="86"/>
      <c r="P157" s="86"/>
      <c r="Q157" s="86"/>
      <c r="R157" s="86"/>
    </row>
    <row r="158" spans="11:18" s="65" customFormat="1" x14ac:dyDescent="0.2">
      <c r="K158" s="86"/>
      <c r="L158" s="86"/>
      <c r="M158" s="86"/>
      <c r="N158" s="86"/>
      <c r="O158" s="86"/>
      <c r="P158" s="86"/>
      <c r="Q158" s="86"/>
      <c r="R158" s="86"/>
    </row>
    <row r="159" spans="11:18" s="65" customFormat="1" x14ac:dyDescent="0.2">
      <c r="K159" s="86"/>
      <c r="L159" s="86"/>
      <c r="M159" s="86"/>
      <c r="N159" s="86"/>
      <c r="O159" s="86"/>
      <c r="P159" s="86"/>
      <c r="Q159" s="86"/>
      <c r="R159" s="86"/>
    </row>
    <row r="160" spans="11:18" s="65" customFormat="1" x14ac:dyDescent="0.2">
      <c r="K160" s="86"/>
      <c r="L160" s="86"/>
      <c r="M160" s="86"/>
      <c r="N160" s="86"/>
      <c r="O160" s="86"/>
      <c r="P160" s="86"/>
      <c r="Q160" s="86"/>
      <c r="R160" s="86"/>
    </row>
    <row r="161" spans="11:18" s="65" customFormat="1" x14ac:dyDescent="0.2">
      <c r="K161" s="86"/>
      <c r="L161" s="86"/>
      <c r="M161" s="86"/>
      <c r="N161" s="86"/>
      <c r="O161" s="86"/>
      <c r="P161" s="86"/>
      <c r="Q161" s="86"/>
      <c r="R161" s="86"/>
    </row>
    <row r="162" spans="11:18" s="65" customFormat="1" x14ac:dyDescent="0.2">
      <c r="K162" s="86"/>
      <c r="L162" s="86"/>
      <c r="M162" s="86"/>
      <c r="N162" s="86"/>
      <c r="O162" s="86"/>
      <c r="P162" s="86"/>
      <c r="Q162" s="86"/>
      <c r="R162" s="86"/>
    </row>
    <row r="163" spans="11:18" s="65" customFormat="1" x14ac:dyDescent="0.2">
      <c r="K163" s="86"/>
      <c r="L163" s="86"/>
      <c r="M163" s="86"/>
      <c r="N163" s="86"/>
      <c r="O163" s="86"/>
      <c r="P163" s="86"/>
      <c r="Q163" s="86"/>
      <c r="R163" s="86"/>
    </row>
    <row r="164" spans="11:18" s="65" customFormat="1" x14ac:dyDescent="0.2">
      <c r="K164" s="86"/>
      <c r="L164" s="86"/>
      <c r="M164" s="86"/>
      <c r="N164" s="86"/>
      <c r="O164" s="86"/>
      <c r="P164" s="86"/>
      <c r="Q164" s="86"/>
      <c r="R164" s="86"/>
    </row>
    <row r="165" spans="11:18" s="65" customFormat="1" x14ac:dyDescent="0.2">
      <c r="K165" s="86"/>
      <c r="L165" s="86"/>
      <c r="M165" s="86"/>
      <c r="N165" s="86"/>
      <c r="O165" s="86"/>
      <c r="P165" s="86"/>
      <c r="Q165" s="86"/>
      <c r="R165" s="86"/>
    </row>
    <row r="166" spans="11:18" s="65" customFormat="1" x14ac:dyDescent="0.2">
      <c r="K166" s="86"/>
      <c r="L166" s="86"/>
      <c r="M166" s="86"/>
      <c r="N166" s="86"/>
      <c r="O166" s="86"/>
      <c r="P166" s="86"/>
      <c r="Q166" s="86"/>
      <c r="R166" s="86"/>
    </row>
    <row r="167" spans="11:18" s="65" customFormat="1" x14ac:dyDescent="0.2">
      <c r="K167" s="86"/>
      <c r="L167" s="86"/>
      <c r="M167" s="86"/>
      <c r="N167" s="86"/>
      <c r="O167" s="86"/>
      <c r="P167" s="86"/>
      <c r="Q167" s="86"/>
      <c r="R167" s="86"/>
    </row>
    <row r="168" spans="11:18" s="65" customFormat="1" x14ac:dyDescent="0.2">
      <c r="K168" s="86"/>
      <c r="L168" s="86"/>
      <c r="M168" s="86"/>
      <c r="N168" s="86"/>
      <c r="O168" s="86"/>
      <c r="P168" s="86"/>
      <c r="Q168" s="86"/>
      <c r="R168" s="86"/>
    </row>
    <row r="169" spans="11:18" s="65" customFormat="1" x14ac:dyDescent="0.2">
      <c r="K169" s="86"/>
      <c r="L169" s="86"/>
      <c r="M169" s="86"/>
      <c r="N169" s="86"/>
      <c r="O169" s="86"/>
      <c r="P169" s="86"/>
      <c r="Q169" s="86"/>
      <c r="R169" s="86"/>
    </row>
    <row r="170" spans="11:18" s="65" customFormat="1" x14ac:dyDescent="0.2">
      <c r="K170" s="86"/>
      <c r="L170" s="86"/>
      <c r="M170" s="86"/>
      <c r="N170" s="86"/>
      <c r="O170" s="86"/>
      <c r="P170" s="86"/>
      <c r="Q170" s="86"/>
      <c r="R170" s="86"/>
    </row>
    <row r="171" spans="11:18" s="65" customFormat="1" x14ac:dyDescent="0.2">
      <c r="K171" s="86"/>
      <c r="L171" s="86"/>
      <c r="M171" s="86"/>
      <c r="N171" s="86"/>
      <c r="O171" s="86"/>
      <c r="P171" s="86"/>
      <c r="Q171" s="86"/>
      <c r="R171" s="86"/>
    </row>
    <row r="172" spans="11:18" s="65" customFormat="1" x14ac:dyDescent="0.2">
      <c r="K172" s="86"/>
      <c r="L172" s="86"/>
      <c r="M172" s="86"/>
      <c r="N172" s="86"/>
      <c r="O172" s="86"/>
      <c r="P172" s="86"/>
      <c r="Q172" s="86"/>
      <c r="R172" s="86"/>
    </row>
    <row r="173" spans="11:18" s="65" customFormat="1" x14ac:dyDescent="0.2">
      <c r="K173" s="86"/>
      <c r="L173" s="86"/>
      <c r="M173" s="86"/>
      <c r="N173" s="86"/>
      <c r="O173" s="86"/>
      <c r="P173" s="86"/>
      <c r="Q173" s="86"/>
      <c r="R173" s="86"/>
    </row>
    <row r="174" spans="11:18" s="65" customFormat="1" x14ac:dyDescent="0.2">
      <c r="K174" s="86"/>
      <c r="L174" s="86"/>
      <c r="M174" s="86"/>
      <c r="N174" s="86"/>
      <c r="O174" s="86"/>
      <c r="P174" s="86"/>
      <c r="Q174" s="86"/>
      <c r="R174" s="86"/>
    </row>
    <row r="175" spans="11:18" s="65" customFormat="1" x14ac:dyDescent="0.2">
      <c r="K175" s="86"/>
      <c r="L175" s="86"/>
      <c r="M175" s="86"/>
      <c r="N175" s="86"/>
      <c r="O175" s="86"/>
      <c r="P175" s="86"/>
      <c r="Q175" s="86"/>
      <c r="R175" s="86"/>
    </row>
    <row r="176" spans="11:18" s="65" customFormat="1" x14ac:dyDescent="0.2">
      <c r="K176" s="86"/>
      <c r="L176" s="86"/>
      <c r="M176" s="86"/>
      <c r="N176" s="86"/>
      <c r="O176" s="86"/>
      <c r="P176" s="86"/>
      <c r="Q176" s="86"/>
      <c r="R176" s="86"/>
    </row>
    <row r="177" spans="11:18" s="65" customFormat="1" x14ac:dyDescent="0.2">
      <c r="K177" s="86"/>
      <c r="L177" s="86"/>
      <c r="M177" s="86"/>
      <c r="N177" s="86"/>
      <c r="O177" s="86"/>
      <c r="P177" s="86"/>
      <c r="Q177" s="86"/>
      <c r="R177" s="86"/>
    </row>
    <row r="178" spans="11:18" s="65" customFormat="1" x14ac:dyDescent="0.2">
      <c r="K178" s="86"/>
      <c r="L178" s="86"/>
      <c r="M178" s="86"/>
      <c r="N178" s="86"/>
      <c r="O178" s="86"/>
      <c r="P178" s="86"/>
      <c r="Q178" s="86"/>
      <c r="R178" s="86"/>
    </row>
    <row r="179" spans="11:18" s="65" customFormat="1" x14ac:dyDescent="0.2">
      <c r="K179" s="86"/>
      <c r="L179" s="86"/>
      <c r="M179" s="86"/>
      <c r="N179" s="86"/>
      <c r="O179" s="86"/>
      <c r="P179" s="86"/>
      <c r="Q179" s="86"/>
      <c r="R179" s="86"/>
    </row>
    <row r="180" spans="11:18" s="65" customFormat="1" x14ac:dyDescent="0.2">
      <c r="K180" s="86"/>
      <c r="L180" s="86"/>
      <c r="M180" s="86"/>
      <c r="N180" s="86"/>
      <c r="O180" s="86"/>
      <c r="P180" s="86"/>
      <c r="Q180" s="86"/>
      <c r="R180" s="86"/>
    </row>
    <row r="181" spans="11:18" s="65" customFormat="1" x14ac:dyDescent="0.2">
      <c r="K181" s="86"/>
      <c r="L181" s="86"/>
      <c r="M181" s="86"/>
      <c r="N181" s="86"/>
      <c r="O181" s="86"/>
      <c r="P181" s="86"/>
      <c r="Q181" s="86"/>
      <c r="R181" s="86"/>
    </row>
    <row r="182" spans="11:18" s="65" customFormat="1" x14ac:dyDescent="0.2">
      <c r="K182" s="86"/>
      <c r="L182" s="86"/>
      <c r="M182" s="86"/>
      <c r="N182" s="86"/>
      <c r="O182" s="86"/>
      <c r="P182" s="86"/>
      <c r="Q182" s="86"/>
      <c r="R182" s="86"/>
    </row>
  </sheetData>
  <sheetProtection sheet="1" objects="1" scenarios="1"/>
  <conditionalFormatting sqref="K38:K44">
    <cfRule type="expression" dxfId="10" priority="1">
      <formula>ISNUMBER(SEARCH("ERROR",K38))</formula>
    </cfRule>
    <cfRule type="expression" dxfId="9" priority="2">
      <formula>ISNUMBER(SEARCH("WARNING",K38))</formula>
    </cfRule>
    <cfRule type="expression" dxfId="8" priority="3">
      <formula>ISNUMBER(SEARCH("OK",K38))</formula>
    </cfRule>
  </conditionalFormatting>
  <conditionalFormatting sqref="B5">
    <cfRule type="expression" dxfId="7" priority="4">
      <formula>OR(B5=0,B5="0")</formula>
    </cfRule>
    <cfRule type="expression" dxfId="6" priority="5">
      <formula>B5&gt;0</formula>
    </cfRule>
  </conditionalFormatting>
  <conditionalFormatting sqref="B6">
    <cfRule type="expression" dxfId="5" priority="6">
      <formula>OR(B6=0,B6="0")</formula>
    </cfRule>
    <cfRule type="expression" dxfId="4" priority="7">
      <formula>B6&gt;0</formula>
    </cfRule>
  </conditionalFormatting>
  <hyperlinks>
    <hyperlink ref="K38" location="Validation_KD001_AU207_K25_0" display="Validation_KD001_AU207_K25_0"/>
    <hyperlink ref="K39" location="Validation_KD003_AU207_K25_0" display="Validation_KD003_AU207_K25_0"/>
    <hyperlink ref="K40" location="Validation_D002_AU207_K25_0" display="Validation_D002_AU207_K25_0"/>
    <hyperlink ref="K41" location="Validation_KD002_AU207_K25_0" display="Validation_KD002_AU207_K25_0"/>
    <hyperlink ref="K42" location="Validation_D001_AU207_K25_0" display="Validation_D001_AU207_K25_0"/>
    <hyperlink ref="K43" location="Validation_KD004_AU207_K29_0" display="Validation_KD004_AU207_K29_0"/>
    <hyperlink ref="K44" location="Validation_KD005_AU207_K29_0" display="Validation_KD005_AU207_K29_0"/>
  </hyperlinks>
  <printOptions gridLinesSet="0"/>
  <pageMargins left="0.39370078740157483" right="0.39370078740157483" top="0.47244094488188981" bottom="0.59055118110236227" header="0.31496062992125984" footer="0.31496062992125984"/>
  <pageSetup paperSize="9" scale="56" orientation="portrait" r:id="rId1"/>
  <headerFooter>
    <oddFooter>&amp;L&amp;G   &amp;"Arial,Fett"confidentiel&amp;C&amp;D&amp;Rpage &amp;P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9.140625" defaultRowHeight="12.75" x14ac:dyDescent="0.2"/>
  <cols>
    <col min="1" max="1" width="14.7109375" customWidth="1"/>
    <col min="2" max="2" width="24.7109375" customWidth="1"/>
    <col min="3" max="3" width="40.7109375" customWidth="1"/>
    <col min="4" max="5" width="50.7109375" customWidth="1"/>
    <col min="6" max="6" width="14.7109375" customWidth="1"/>
  </cols>
  <sheetData>
    <row r="1" spans="1:6" ht="18.75" x14ac:dyDescent="0.3">
      <c r="A1" s="101" t="s">
        <v>69</v>
      </c>
    </row>
    <row r="4" spans="1:6" ht="15" x14ac:dyDescent="0.25">
      <c r="A4" s="100" t="s">
        <v>39</v>
      </c>
    </row>
    <row r="5" spans="1:6" x14ac:dyDescent="0.2">
      <c r="A5" t="s">
        <v>112</v>
      </c>
      <c r="B5">
        <f>B9</f>
        <v>0</v>
      </c>
    </row>
    <row r="6" spans="1:6" x14ac:dyDescent="0.2">
      <c r="A6" t="s">
        <v>113</v>
      </c>
      <c r="B6">
        <f>B10</f>
        <v>0</v>
      </c>
    </row>
    <row r="8" spans="1:6" ht="15" x14ac:dyDescent="0.25">
      <c r="A8" s="100" t="s">
        <v>9</v>
      </c>
    </row>
    <row r="9" spans="1:6" x14ac:dyDescent="0.2">
      <c r="A9" t="s">
        <v>112</v>
      </c>
      <c r="B9">
        <f>COUNTIFS(F14:F20,"*ERROR*")</f>
        <v>0</v>
      </c>
    </row>
    <row r="10" spans="1:6" x14ac:dyDescent="0.2">
      <c r="A10" t="s">
        <v>113</v>
      </c>
      <c r="B10">
        <f>COUNTIFS(F14:F20,"*WARNING*")</f>
        <v>0</v>
      </c>
    </row>
    <row r="13" spans="1:6" x14ac:dyDescent="0.2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</row>
    <row r="14" spans="1:6" ht="38.25" x14ac:dyDescent="0.2">
      <c r="A14" s="103" t="s">
        <v>9</v>
      </c>
      <c r="B14" s="102" t="s">
        <v>84</v>
      </c>
      <c r="C14" s="103" t="s">
        <v>85</v>
      </c>
      <c r="D14" s="103" t="s">
        <v>86</v>
      </c>
      <c r="E14" s="103" t="s">
        <v>87</v>
      </c>
      <c r="F14" s="103" t="str">
        <f>IF(ABS('AU207'!K25-('AU207'!K28+SUM('AU207'!K31,'AU207'!K32,'AU207'!K29)-SUM('AU207'!K30)))&lt;=0.5,"OK","ERROR")</f>
        <v>OK</v>
      </c>
    </row>
    <row r="15" spans="1:6" ht="38.25" x14ac:dyDescent="0.2">
      <c r="A15" s="103" t="s">
        <v>9</v>
      </c>
      <c r="B15" s="102" t="s">
        <v>88</v>
      </c>
      <c r="C15" s="103" t="s">
        <v>89</v>
      </c>
      <c r="D15" s="103" t="s">
        <v>90</v>
      </c>
      <c r="E15" s="103" t="s">
        <v>91</v>
      </c>
      <c r="F15" s="103" t="str">
        <f>IF('AU207'!K25-SUM('AU207'!K26)&gt;=-0.5,"OK","WARNING")</f>
        <v>OK</v>
      </c>
    </row>
    <row r="16" spans="1:6" ht="25.5" x14ac:dyDescent="0.2">
      <c r="A16" s="103" t="s">
        <v>9</v>
      </c>
      <c r="B16" s="102" t="s">
        <v>92</v>
      </c>
      <c r="C16" s="103" t="s">
        <v>93</v>
      </c>
      <c r="D16" s="103" t="s">
        <v>94</v>
      </c>
      <c r="E16" s="103" t="s">
        <v>95</v>
      </c>
      <c r="F16" s="103" t="str">
        <f>IF(ABS('AU207'!K25-('AU207'!K22+'AU207'!K23+'AU207'!K24))&lt;=0.5,"OK","ERROR")</f>
        <v>OK</v>
      </c>
    </row>
    <row r="17" spans="1:6" ht="63.75" x14ac:dyDescent="0.2">
      <c r="A17" s="103" t="s">
        <v>9</v>
      </c>
      <c r="B17" s="102" t="s">
        <v>96</v>
      </c>
      <c r="C17" s="103" t="s">
        <v>97</v>
      </c>
      <c r="D17" s="103" t="s">
        <v>98</v>
      </c>
      <c r="E17" s="103" t="s">
        <v>99</v>
      </c>
      <c r="F17" s="103" t="str">
        <f>IF(IF('AU207'!K25&gt;='AU207'!K28,'AU207'!K25-100*'AU207'!K28&lt;=0.5,'AU207'!K25-0.1*'AU207'!K28&gt;=-0.5),"OK","WARNING")</f>
        <v>OK</v>
      </c>
    </row>
    <row r="18" spans="1:6" ht="25.5" x14ac:dyDescent="0.2">
      <c r="A18" s="103" t="s">
        <v>9</v>
      </c>
      <c r="B18" s="102" t="s">
        <v>100</v>
      </c>
      <c r="C18" s="103" t="s">
        <v>101</v>
      </c>
      <c r="D18" s="103" t="s">
        <v>102</v>
      </c>
      <c r="E18" s="103" t="s">
        <v>103</v>
      </c>
      <c r="F18" s="103" t="str">
        <f>IF(OR(NOT('AU207'!K25&lt;&gt;0),'AU207'!K25&gt;=0),"OK","ERROR")</f>
        <v>OK</v>
      </c>
    </row>
    <row r="19" spans="1:6" ht="25.5" x14ac:dyDescent="0.2">
      <c r="A19" s="103" t="s">
        <v>9</v>
      </c>
      <c r="B19" s="102" t="s">
        <v>104</v>
      </c>
      <c r="C19" s="103" t="s">
        <v>105</v>
      </c>
      <c r="D19" s="103" t="s">
        <v>106</v>
      </c>
      <c r="E19" s="103" t="s">
        <v>107</v>
      </c>
      <c r="F19" s="103" t="str">
        <f>IF(AND('AU207'!K29&gt;=0,'AU207'!K30-0&gt;=-0.5),"OK","ERROR")</f>
        <v>OK</v>
      </c>
    </row>
    <row r="20" spans="1:6" ht="38.25" x14ac:dyDescent="0.2">
      <c r="A20" s="103" t="s">
        <v>9</v>
      </c>
      <c r="B20" s="102" t="s">
        <v>108</v>
      </c>
      <c r="C20" s="103" t="s">
        <v>109</v>
      </c>
      <c r="D20" s="103" t="s">
        <v>110</v>
      </c>
      <c r="E20" s="103" t="s">
        <v>111</v>
      </c>
      <c r="F20" s="103" t="str">
        <f>IF(IF(NOT(AND('AU207'!K29=0,'AU207'!K30=0)),AND('AU207'!K30&lt;&gt;0,'AU207'!K29&lt;&gt;0),TRUE),"OK","WARNING")</f>
        <v>OK</v>
      </c>
    </row>
  </sheetData>
  <sheetProtection sheet="1" objects="1" scenarios="1" formatColumns="0" autoFilter="0"/>
  <autoFilter ref="A13:F20"/>
  <conditionalFormatting sqref="B9 B5">
    <cfRule type="expression" dxfId="3" priority="1">
      <formula>AND(B5=0,NOT(ISBLANK(B5)))</formula>
    </cfRule>
    <cfRule type="expression" dxfId="2" priority="2">
      <formula>B5&gt;0</formula>
    </cfRule>
  </conditionalFormatting>
  <conditionalFormatting sqref="B10 B6">
    <cfRule type="expression" dxfId="1" priority="3">
      <formula>AND(B6=0,NOT(ISBLANK(B6)))</formula>
    </cfRule>
    <cfRule type="expression" dxfId="0" priority="4">
      <formula>B6&gt;0</formula>
    </cfRule>
  </conditionalFormatting>
  <hyperlinks>
    <hyperlink ref="B14" location="Validation_D001_AU207_K25_0" display="AUR_UEA_D.D001"/>
    <hyperlink ref="B15" location="Validation_D002_AU207_K25_0" display="AUR_UEA_D.D002"/>
    <hyperlink ref="B16" location="Validation_KD001_AU207_K25_0" display="AUR_UEA_KUV.KD001"/>
    <hyperlink ref="B17" location="Validation_KD002_AU207_K25_0" display="AUR_UEA_KUV.KD002"/>
    <hyperlink ref="B18" location="Validation_KD003_AU207_K25_0" display="AUR_UEA_KUV.KD003"/>
    <hyperlink ref="B19" location="Validation_KD004_AU207_K29_0" display="AUR_UEA_KUV.KD004"/>
    <hyperlink ref="B20" location="Validation_KD005_AU207_K29_0" display="AUR_UEA_KUV.KD00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ColWidth="9.140625" defaultRowHeight="12.75" x14ac:dyDescent="0.2"/>
  <cols>
    <col min="1" max="1" width="30.7109375" customWidth="1"/>
    <col min="2" max="2" width="50.7109375" customWidth="1"/>
    <col min="3" max="3" width="30.7109375" customWidth="1"/>
  </cols>
  <sheetData>
    <row r="1" spans="1:3" ht="18.75" x14ac:dyDescent="0.3">
      <c r="A1" s="106" t="s">
        <v>114</v>
      </c>
    </row>
    <row r="3" spans="1:3" ht="15" x14ac:dyDescent="0.25">
      <c r="A3" s="105" t="s">
        <v>115</v>
      </c>
      <c r="B3" s="105" t="s">
        <v>116</v>
      </c>
      <c r="C3" s="105" t="s">
        <v>117</v>
      </c>
    </row>
    <row r="4" spans="1:3" ht="15" x14ac:dyDescent="0.2">
      <c r="A4" t="s">
        <v>9</v>
      </c>
      <c r="B4" t="s">
        <v>118</v>
      </c>
      <c r="C4" s="107" t="s">
        <v>119</v>
      </c>
    </row>
    <row r="5" spans="1:3" ht="15" x14ac:dyDescent="0.2">
      <c r="A5" t="s">
        <v>9</v>
      </c>
      <c r="B5" t="s">
        <v>120</v>
      </c>
      <c r="C5" s="107" t="s">
        <v>121</v>
      </c>
    </row>
    <row r="6" spans="1:3" ht="15" x14ac:dyDescent="0.2">
      <c r="A6" t="s">
        <v>9</v>
      </c>
      <c r="B6" t="s">
        <v>122</v>
      </c>
      <c r="C6" s="107" t="s">
        <v>123</v>
      </c>
    </row>
    <row r="7" spans="1:3" ht="15" x14ac:dyDescent="0.2">
      <c r="A7" t="s">
        <v>9</v>
      </c>
      <c r="B7" t="s">
        <v>124</v>
      </c>
      <c r="C7" s="107" t="s">
        <v>125</v>
      </c>
    </row>
    <row r="8" spans="1:3" ht="15" x14ac:dyDescent="0.2">
      <c r="A8" t="s">
        <v>9</v>
      </c>
      <c r="B8" t="s">
        <v>126</v>
      </c>
      <c r="C8" s="107" t="s">
        <v>127</v>
      </c>
    </row>
    <row r="9" spans="1:3" ht="15" x14ac:dyDescent="0.2">
      <c r="A9" t="s">
        <v>9</v>
      </c>
      <c r="B9" t="s">
        <v>128</v>
      </c>
      <c r="C9" s="107" t="s">
        <v>129</v>
      </c>
    </row>
    <row r="10" spans="1:3" ht="15" x14ac:dyDescent="0.2">
      <c r="A10" t="s">
        <v>9</v>
      </c>
      <c r="B10" t="s">
        <v>130</v>
      </c>
      <c r="C10" s="107" t="s">
        <v>131</v>
      </c>
    </row>
    <row r="11" spans="1:3" ht="15" x14ac:dyDescent="0.2">
      <c r="A11" t="s">
        <v>9</v>
      </c>
      <c r="B11" t="s">
        <v>132</v>
      </c>
      <c r="C11" s="107" t="s">
        <v>133</v>
      </c>
    </row>
    <row r="12" spans="1:3" ht="15" x14ac:dyDescent="0.2">
      <c r="A12" t="s">
        <v>9</v>
      </c>
      <c r="B12" t="s">
        <v>134</v>
      </c>
      <c r="C12" s="107" t="s">
        <v>135</v>
      </c>
    </row>
    <row r="13" spans="1:3" ht="15" x14ac:dyDescent="0.2">
      <c r="A13" t="s">
        <v>9</v>
      </c>
      <c r="B13" t="s">
        <v>136</v>
      </c>
      <c r="C13" s="107" t="s">
        <v>137</v>
      </c>
    </row>
    <row r="14" spans="1:3" ht="15" x14ac:dyDescent="0.2">
      <c r="A14" t="s">
        <v>9</v>
      </c>
      <c r="B14" t="s">
        <v>138</v>
      </c>
      <c r="C14" s="107" t="s">
        <v>139</v>
      </c>
    </row>
  </sheetData>
  <sheetProtection sheet="1" objects="1" scenarios="1" formatColumns="0" autoFilter="0"/>
  <autoFilter ref="A3:C14"/>
  <hyperlinks>
    <hyperlink ref="C4" location="'AU207'!K25" display="K25"/>
    <hyperlink ref="C5" location="'AU207'!K26" display="K26"/>
    <hyperlink ref="C6" location="'AU207'!K28" display="K28"/>
    <hyperlink ref="C7" location="'AU207'!K29" display="K29"/>
    <hyperlink ref="C8" location="'AU207'!K30" display="K30"/>
    <hyperlink ref="C9" location="'AU207'!K31" display="K31"/>
    <hyperlink ref="C10" location="'AU207'!K32" display="K32"/>
    <hyperlink ref="C11" location="'AU207'!K33" display="K33"/>
    <hyperlink ref="C12" location="'AU207'!K22" display="K22"/>
    <hyperlink ref="C13" location="'AU207'!K23" display="K23"/>
    <hyperlink ref="C14" location="'AU207'!K24" display="K2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AUR_UEA xlsx</K_x00fc_rzel>
    <Sprache xmlns="5f0592f7-ddc3-4725-828f-13a4b1adedb7">fr</Sprache>
    <Sortierung xmlns="5f0592f7-ddc3-4725-828f-13a4b1adedb7">3</Sortierung>
    <ZIP_x0020_Anzeige xmlns="a51d903e-b287-4697-a864-dff44a858ca1">false</ZIP_x0020_Anzeige>
    <Titel xmlns="5f0592f7-ddc3-4725-828f-13a4b1adedb7">Reporting prudentiel, base individuelle/entreprise: données complémentaires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2022-12-31T23:00:00+00:00</G_x00fc_ltigkeitsdatum>
    <G_x00fc_ltigkeitsdatumBis xmlns="5f0592f7-ddc3-4725-828f-13a4b1aded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2C873DE-49C1-48C6-9BF0-2EE6EE7606A6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sharepoint/v4"/>
    <ds:schemaRef ds:uri="http://schemas.openxmlformats.org/package/2006/metadata/core-properties"/>
    <ds:schemaRef ds:uri="ef2e210c-1bc5-4a6f-9b90-09f0dd7cbb3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75D0A4-7F76-41E9-9D62-452AFAE5B3D9}"/>
</file>

<file path=customXml/itemProps4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13</vt:i4>
      </vt:variant>
    </vt:vector>
  </HeadingPairs>
  <TitlesOfParts>
    <vt:vector size="17" baseType="lpstr">
      <vt:lpstr>Start</vt:lpstr>
      <vt:lpstr>AU207</vt:lpstr>
      <vt:lpstr>Validation</vt:lpstr>
      <vt:lpstr>Mapping</vt:lpstr>
      <vt:lpstr>'AU207'!Druckbereich</vt:lpstr>
      <vt:lpstr>Start!Druckbereich</vt:lpstr>
      <vt:lpstr>'AU207'!Drucktitel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'AU207'!INTERNAL</vt:lpstr>
      <vt:lpstr>P_Subtitle</vt:lpstr>
      <vt:lpstr>P_Title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prudentiel</dc:title>
  <dc:subject>document d'enquête</dc:subject>
  <dc:creator>SNB BNS</dc:creator>
  <cp:keywords>statistique, document d'enquête</cp:keywords>
  <cp:lastModifiedBy>Herzog Monika</cp:lastModifiedBy>
  <cp:lastPrinted>2015-03-13T13:17:56Z</cp:lastPrinted>
  <dcterms:created xsi:type="dcterms:W3CDTF">2009-02-17T07:47:47Z</dcterms:created>
  <dcterms:modified xsi:type="dcterms:W3CDTF">2023-04-27T09:23:37Z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ZIP Anzeige">
    <vt:lpwstr>0</vt:lpwstr>
  </property>
  <property fmtid="{D5CDD505-2E9C-101B-9397-08002B2CF9AE}" pid="7" name="Titel">
    <vt:lpwstr>Reporting prudentiel, base individuelle/entreprise: données complémentaires</vt:lpwstr>
  </property>
  <property fmtid="{D5CDD505-2E9C-101B-9397-08002B2CF9AE}" pid="8" name="In Arbeit">
    <vt:lpwstr>in Arbeit</vt:lpwstr>
  </property>
  <property fmtid="{D5CDD505-2E9C-101B-9397-08002B2CF9AE}" pid="9" name="Beschreibung">
    <vt:lpwstr>Release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Beschreibung1">
    <vt:lpwstr>forms</vt:lpwstr>
  </property>
  <property fmtid="{D5CDD505-2E9C-101B-9397-08002B2CF9AE}" pid="13" name="zuArchivieren">
    <vt:lpwstr>no</vt:lpwstr>
  </property>
  <property fmtid="{D5CDD505-2E9C-101B-9397-08002B2CF9AE}" pid="14" name="Gültigkeitsdatum">
    <vt:lpwstr>2013-12-31T00:00:00Z</vt:lpwstr>
  </property>
  <property fmtid="{D5CDD505-2E9C-101B-9397-08002B2CF9AE}" pid="15" name="Order">
    <vt:lpwstr>3840700.00000000</vt:lpwstr>
  </property>
  <property fmtid="{D5CDD505-2E9C-101B-9397-08002B2CF9AE}" pid="16" name="PublikationBis">
    <vt:lpwstr/>
  </property>
  <property fmtid="{D5CDD505-2E9C-101B-9397-08002B2CF9AE}" pid="17" name="PublikationVon">
    <vt:lpwstr/>
  </property>
  <property fmtid="{D5CDD505-2E9C-101B-9397-08002B2CF9AE}" pid="18" name="GültigkeitsdatumBis">
    <vt:lpwstr/>
  </property>
  <property fmtid="{D5CDD505-2E9C-101B-9397-08002B2CF9AE}" pid="19" name="ContentTypeId">
    <vt:lpwstr>0x0101007D2F1A9EF0CD26458704E34F920B1F40</vt:lpwstr>
  </property>
</Properties>
</file>