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35" windowHeight="11085" tabRatio="860" activeTab="0"/>
  </bookViews>
  <sheets>
    <sheet name="Bon de livraison" sheetId="1" r:id="rId1"/>
    <sheet name="WU51.MELD" sheetId="2" r:id="rId2"/>
    <sheet name="WU52.MELD" sheetId="3" r:id="rId3"/>
    <sheet name="WU53.MELD" sheetId="4" r:id="rId4"/>
    <sheet name="WU54.MELD" sheetId="5" r:id="rId5"/>
    <sheet name="WU55.MELD" sheetId="6" r:id="rId6"/>
    <sheet name="WU62.MELD" sheetId="7" r:id="rId7"/>
    <sheet name="WU63.MELD" sheetId="8" r:id="rId8"/>
  </sheets>
  <definedNames>
    <definedName name="_xlnm.Print_Area" localSheetId="0">'Bon de livraison'!$A$1:$H$40</definedName>
    <definedName name="_xlnm.Print_Area" localSheetId="1">'WU51.MELD'!$A$1:$J$55</definedName>
    <definedName name="_xlnm.Print_Area" localSheetId="2">'WU52.MELD'!$A$1:$J$55</definedName>
    <definedName name="_xlnm.Print_Area" localSheetId="3">'WU53.MELD'!$A$1:$J$55</definedName>
    <definedName name="_xlnm.Print_Area" localSheetId="4">'WU54.MELD'!$A$1:$J$55</definedName>
    <definedName name="_xlnm.Print_Area" localSheetId="5">'WU55.MELD'!$A$1:$J$55</definedName>
    <definedName name="_xlnm.Print_Area" localSheetId="6">'WU62.MELD'!$A$1:$J$55</definedName>
    <definedName name="_xlnm.Print_Area" localSheetId="7">'WU63.MELD'!$A$1:$J$56</definedName>
    <definedName name="P_Title">'Bon de livraison'!$B$6</definedName>
  </definedNames>
  <calcPr fullCalcOnLoad="1"/>
</workbook>
</file>

<file path=xl/sharedStrings.xml><?xml version="1.0" encoding="utf-8"?>
<sst xmlns="http://schemas.openxmlformats.org/spreadsheetml/2006/main" count="638" uniqueCount="109">
  <si>
    <t>XXXXXX</t>
  </si>
  <si>
    <t>Adresse</t>
  </si>
  <si>
    <t>WU51</t>
  </si>
  <si>
    <t>Total</t>
  </si>
  <si>
    <t>WU52</t>
  </si>
  <si>
    <t>WU53</t>
  </si>
  <si>
    <t>WU54</t>
  </si>
  <si>
    <t>WU55</t>
  </si>
  <si>
    <t>WU62</t>
  </si>
  <si>
    <t>WU63</t>
  </si>
  <si>
    <t xml:space="preserve"> </t>
  </si>
  <si>
    <t>$FID</t>
  </si>
  <si>
    <t>Banque nationale suisse</t>
  </si>
  <si>
    <t>Case postale</t>
  </si>
  <si>
    <t>Raison sociale</t>
  </si>
  <si>
    <t>NPA Localité</t>
  </si>
  <si>
    <t>Collaborateur</t>
  </si>
  <si>
    <t>No de téléphone</t>
  </si>
  <si>
    <t xml:space="preserve">Mouvements dans les dépôts </t>
  </si>
  <si>
    <t>de titres, par trimestre</t>
  </si>
  <si>
    <t>Dépôts dont les titulaires sont</t>
  </si>
  <si>
    <t>(y compris les banques)</t>
  </si>
  <si>
    <t>(sans les banques)</t>
  </si>
  <si>
    <t>Achats</t>
  </si>
  <si>
    <t>Ventes</t>
  </si>
  <si>
    <t>col. 01</t>
  </si>
  <si>
    <t>col. 02</t>
  </si>
  <si>
    <t>col. 03</t>
  </si>
  <si>
    <t>col. 04</t>
  </si>
  <si>
    <t>Papiers monétaires</t>
  </si>
  <si>
    <t>Obligations de caisse</t>
  </si>
  <si>
    <t>Obligations</t>
  </si>
  <si>
    <t xml:space="preserve">dont: obligations des </t>
  </si>
  <si>
    <t>collectivités publiques</t>
  </si>
  <si>
    <t xml:space="preserve">dont: obligations </t>
  </si>
  <si>
    <t xml:space="preserve">de la Confédération </t>
  </si>
  <si>
    <t>Actions</t>
  </si>
  <si>
    <t>Autres titres (sans dérivés)</t>
  </si>
  <si>
    <t>Emetteurs en Suisse</t>
  </si>
  <si>
    <t>Emetteurs à l'étranger</t>
  </si>
  <si>
    <t>Selon LPCC</t>
  </si>
  <si>
    <t>Autres</t>
  </si>
  <si>
    <t>Parts de placements collectifs</t>
  </si>
  <si>
    <t>Parts de placements collectifs (lignes 24+26)</t>
  </si>
  <si>
    <r>
      <t xml:space="preserve">dont: </t>
    </r>
    <r>
      <rPr>
        <sz val="12"/>
        <rFont val="Arial"/>
        <family val="2"/>
      </rPr>
      <t>«</t>
    </r>
    <r>
      <rPr>
        <sz val="10"/>
        <color theme="1"/>
        <rFont val="Arial"/>
        <family val="2"/>
      </rPr>
      <t>open-end</t>
    </r>
    <r>
      <rPr>
        <sz val="12"/>
        <rFont val="Arial"/>
        <family val="2"/>
      </rPr>
      <t>»</t>
    </r>
  </si>
  <si>
    <r>
      <t xml:space="preserve">dont: </t>
    </r>
    <r>
      <rPr>
        <sz val="12"/>
        <rFont val="Arial"/>
        <family val="2"/>
      </rPr>
      <t>«</t>
    </r>
    <r>
      <rPr>
        <sz val="10"/>
        <rFont val="Arial"/>
        <family val="2"/>
      </rPr>
      <t>open-end</t>
    </r>
    <r>
      <rPr>
        <sz val="12"/>
        <rFont val="Arial"/>
        <family val="2"/>
      </rPr>
      <t>»</t>
    </r>
  </si>
  <si>
    <r>
      <t xml:space="preserve">dont: stratégie </t>
    </r>
    <r>
      <rPr>
        <sz val="12"/>
        <rFont val="Arial"/>
        <family val="2"/>
      </rPr>
      <t>«</t>
    </r>
    <r>
      <rPr>
        <sz val="10"/>
        <color theme="1"/>
        <rFont val="Arial"/>
        <family val="2"/>
      </rPr>
      <t>papiers monétaires</t>
    </r>
    <r>
      <rPr>
        <sz val="12"/>
        <rFont val="Arial"/>
        <family val="2"/>
      </rPr>
      <t>»</t>
    </r>
  </si>
  <si>
    <r>
      <t xml:space="preserve">dont: stratégie </t>
    </r>
    <r>
      <rPr>
        <sz val="12"/>
        <rFont val="Arial"/>
        <family val="2"/>
      </rPr>
      <t>«</t>
    </r>
    <r>
      <rPr>
        <sz val="10"/>
        <rFont val="Arial"/>
        <family val="2"/>
      </rPr>
      <t>papiers monétaires</t>
    </r>
    <r>
      <rPr>
        <sz val="12"/>
        <rFont val="Arial"/>
        <family val="2"/>
      </rPr>
      <t>»</t>
    </r>
  </si>
  <si>
    <r>
      <t>dont:</t>
    </r>
    <r>
      <rPr>
        <sz val="12"/>
        <rFont val="Arial"/>
        <family val="2"/>
      </rPr>
      <t xml:space="preserve"> «</t>
    </r>
    <r>
      <rPr>
        <sz val="10"/>
        <color theme="1"/>
        <rFont val="Arial"/>
        <family val="2"/>
      </rPr>
      <t>open-end</t>
    </r>
    <r>
      <rPr>
        <sz val="12"/>
        <rFont val="Arial"/>
        <family val="2"/>
      </rPr>
      <t>»</t>
    </r>
  </si>
  <si>
    <r>
      <t>dont:</t>
    </r>
    <r>
      <rPr>
        <sz val="12"/>
        <rFont val="Arial"/>
        <family val="2"/>
      </rPr>
      <t xml:space="preserve"> «</t>
    </r>
    <r>
      <rPr>
        <sz val="10"/>
        <rFont val="Arial"/>
        <family val="2"/>
      </rPr>
      <t>open-end</t>
    </r>
    <r>
      <rPr>
        <sz val="12"/>
        <rFont val="Arial"/>
        <family val="2"/>
      </rPr>
      <t>»</t>
    </r>
  </si>
  <si>
    <t>Produits structurés (lignes 32 à 36)</t>
  </si>
  <si>
    <t>Produits à effet de levier</t>
  </si>
  <si>
    <t>Produits de participation</t>
  </si>
  <si>
    <t>Produits structurés (lignes 37 à 41)</t>
  </si>
  <si>
    <t>Produits d'optimisation de la performance</t>
  </si>
  <si>
    <t>Produits avec protection du capital</t>
  </si>
  <si>
    <t>-&gt;Passez d'un champ à l'autre à l'aide du tabulateur</t>
  </si>
  <si>
    <t>Enquête</t>
  </si>
  <si>
    <t>Livraison spéciale</t>
  </si>
  <si>
    <t>A remplir s.v.p.</t>
  </si>
  <si>
    <t>Service</t>
  </si>
  <si>
    <t>Validation</t>
  </si>
  <si>
    <t>Erreurs</t>
  </si>
  <si>
    <t>Questions concernant les enquêtes:</t>
  </si>
  <si>
    <t>Concerne:</t>
  </si>
  <si>
    <t>WEUM</t>
  </si>
  <si>
    <t>WU51-WU55
WU62-WU63</t>
  </si>
  <si>
    <t>Mouvements dans les dépôts de titres, par trimestre</t>
  </si>
  <si>
    <t>Titres libellés en d'autres monnaies</t>
  </si>
  <si>
    <t xml:space="preserve">Des précisions sur la délimitation des catégories </t>
  </si>
  <si>
    <r>
      <t xml:space="preserve">de titres sont données dans </t>
    </r>
    <r>
      <rPr>
        <b/>
        <sz val="10"/>
        <color indexed="8"/>
        <rFont val="Arial"/>
        <family val="2"/>
      </rPr>
      <t>les commentaires</t>
    </r>
  </si>
  <si>
    <t>CH-8022 Zurich</t>
  </si>
  <si>
    <t>En millions de francs</t>
  </si>
  <si>
    <r>
      <rPr>
        <sz val="10"/>
        <rFont val="Arial"/>
        <family val="2"/>
      </rPr>
      <t>domiciliés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en Suisse</t>
    </r>
  </si>
  <si>
    <r>
      <t>domiciliés</t>
    </r>
    <r>
      <rPr>
        <b/>
        <sz val="10"/>
        <rFont val="Arial"/>
        <family val="2"/>
      </rPr>
      <t xml:space="preserve"> en Suisse</t>
    </r>
  </si>
  <si>
    <r>
      <rPr>
        <sz val="10"/>
        <rFont val="Arial"/>
        <family val="2"/>
      </rPr>
      <t>domiciliés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à l’étranger</t>
    </r>
    <r>
      <rPr>
        <sz val="10"/>
        <rFont val="Arial"/>
        <family val="2"/>
      </rPr>
      <t xml:space="preserve"> </t>
    </r>
  </si>
  <si>
    <r>
      <t>domiciliés</t>
    </r>
    <r>
      <rPr>
        <b/>
        <sz val="10"/>
        <rFont val="Arial"/>
        <family val="2"/>
      </rPr>
      <t xml:space="preserve"> à l’étranger</t>
    </r>
    <r>
      <rPr>
        <sz val="10"/>
        <rFont val="Arial"/>
        <family val="2"/>
      </rPr>
      <t xml:space="preserve"> </t>
    </r>
  </si>
  <si>
    <t>E-mail</t>
  </si>
  <si>
    <t>Saisie des données</t>
  </si>
  <si>
    <r>
      <rPr>
        <b/>
        <sz val="10"/>
        <color indexed="8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indexed="8"/>
        <rFont val="Arial"/>
        <family val="2"/>
      </rPr>
      <t>remarques concernant la livraison dans un document séparé</t>
    </r>
  </si>
  <si>
    <r>
      <t xml:space="preserve">ainsi que d'autres informations utiles sous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Statistiques &gt; Enquêtes.</t>
    </r>
  </si>
  <si>
    <t>Titres libellés en CHF</t>
  </si>
  <si>
    <t>Titres libellés en USD</t>
  </si>
  <si>
    <t>Titres libellés en JPY</t>
  </si>
  <si>
    <t>Titres libellés en GBP</t>
  </si>
  <si>
    <t>Titres libellés en EUR</t>
  </si>
  <si>
    <t>Total des titres,</t>
  </si>
  <si>
    <t>quelle que soit la monnaie</t>
  </si>
  <si>
    <t>$eod</t>
  </si>
  <si>
    <t>2.03.F0</t>
  </si>
  <si>
    <t>Contrôle:</t>
  </si>
  <si>
    <t>dont: Bons de la BNS</t>
  </si>
  <si>
    <t>2.04.F0</t>
  </si>
  <si>
    <t>jj.mm.aaaa</t>
  </si>
  <si>
    <t>Release 2.0</t>
  </si>
  <si>
    <t>Obligations de</t>
  </si>
  <si>
    <t>caisse</t>
  </si>
  <si>
    <t>autres monnaies?</t>
  </si>
  <si>
    <t>-&gt;Avertissement</t>
  </si>
  <si>
    <t>Avertissements</t>
  </si>
  <si>
    <t>Contrôle</t>
  </si>
  <si>
    <t>Tél: +41 58 631 00 00</t>
  </si>
  <si>
    <t>Formulaire</t>
  </si>
  <si>
    <t>Code BNS</t>
  </si>
  <si>
    <t>Date de référence</t>
  </si>
  <si>
    <t>Formulaire(s)</t>
  </si>
  <si>
    <r>
      <rPr>
        <b/>
        <sz val="10"/>
        <color indexed="8"/>
        <rFont val="Arial"/>
        <family val="2"/>
      </rPr>
      <t>Commentaires:</t>
    </r>
    <r>
      <rPr>
        <sz val="10"/>
        <color indexed="8"/>
        <rFont val="Arial"/>
        <family val="2"/>
      </rPr>
      <t xml:space="preserve"> Voir les commentaires concernant cette enquête sous </t>
    </r>
    <r>
      <rPr>
        <i/>
        <u val="single"/>
        <sz val="10"/>
        <color indexed="8"/>
        <rFont val="Arial"/>
        <family val="2"/>
      </rPr>
      <t>https://emi.snb.ch/fr/emi/WEUM</t>
    </r>
  </si>
  <si>
    <r>
      <rPr>
        <b/>
        <sz val="10"/>
        <rFont val="Arial"/>
        <family val="2"/>
      </rPr>
      <t>Délai de remise:</t>
    </r>
    <r>
      <rPr>
        <b/>
        <sz val="8"/>
        <rFont val="Arial"/>
        <family val="2"/>
      </rPr>
      <t xml:space="preserve"> </t>
    </r>
    <r>
      <rPr>
        <sz val="10"/>
        <rFont val="Arial"/>
        <family val="2"/>
      </rPr>
      <t xml:space="preserve">Les formulaires doivent être remises au plus tard </t>
    </r>
    <r>
      <rPr>
        <b/>
        <sz val="10"/>
        <rFont val="Arial"/>
        <family val="2"/>
      </rPr>
      <t>le 25 du mois suivant</t>
    </r>
    <r>
      <rPr>
        <sz val="10"/>
        <rFont val="Arial"/>
        <family val="2"/>
      </rPr>
      <t xml:space="preserve"> le trimestre examiné.</t>
    </r>
  </si>
  <si>
    <t>Commande de formulaires d'enquête:</t>
  </si>
</sst>
</file>

<file path=xl/styles.xml><?xml version="1.0" encoding="utf-8"?>
<styleSheet xmlns="http://schemas.openxmlformats.org/spreadsheetml/2006/main">
  <numFmts count="6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General_)"/>
    <numFmt numFmtId="185" formatCode="d/m/yy"/>
    <numFmt numFmtId="186" formatCode="0_)"/>
    <numFmt numFmtId="187" formatCode="00"/>
    <numFmt numFmtId="188" formatCode="##,##0_)"/>
    <numFmt numFmtId="189" formatCode="000000"/>
    <numFmt numFmtId="190" formatCode="##,##0.0_)"/>
    <numFmt numFmtId="191" formatCode="0.000"/>
    <numFmt numFmtId="192" formatCode="d/m/yy\ h&quot; 00&quot;"/>
    <numFmt numFmtId="193" formatCode="0.00_)"/>
    <numFmt numFmtId="194" formatCode="0&quot; ERROR&quot;"/>
    <numFmt numFmtId="195" formatCode="d/m/yy\,\ h&quot; 00&quot;"/>
    <numFmt numFmtId="196" formatCode="d/\ m/\ yy"/>
    <numFmt numFmtId="197" formatCode="d/m/yy\ h:mm"/>
    <numFmt numFmtId="198" formatCode="d/m/yy\ h"/>
    <numFmt numFmtId="199" formatCode="&quot;Fr&quot;\ #,##0;\-&quot;Fr&quot;\ #,##0"/>
    <numFmt numFmtId="200" formatCode="&quot;Fr&quot;\ #,##0;[Red]\-&quot;Fr&quot;\ #,##0"/>
    <numFmt numFmtId="201" formatCode="&quot;Fr&quot;\ #,##0.00;\-&quot;Fr&quot;\ #,##0.00"/>
    <numFmt numFmtId="202" formatCode="&quot;Fr&quot;\ #,##0.00;[Red]\-&quot;Fr&quot;\ #,##0.00"/>
    <numFmt numFmtId="203" formatCode="h\:mm\ AM/PM"/>
    <numFmt numFmtId="204" formatCode="h\:mm\:ss\ AM/PM"/>
    <numFmt numFmtId="205" formatCode="hh\:mm"/>
    <numFmt numFmtId="206" formatCode="hh\:mm\:ss"/>
    <numFmt numFmtId="207" formatCode="d/mm/yy\ hh\:mm"/>
    <numFmt numFmtId="208" formatCode="d/mmm/yyyy"/>
    <numFmt numFmtId="209" formatCode="d/mmmm/yyyy"/>
    <numFmt numFmtId="210" formatCode="d/mmmm\ yyyy"/>
    <numFmt numFmtId="211" formatCode="mmyy"/>
    <numFmt numFmtId="212" formatCode="mm/yy"/>
    <numFmt numFmtId="213" formatCode="#,###"/>
    <numFmt numFmtId="214" formatCode="0_);[Red]\-0_)"/>
    <numFmt numFmtId="215" formatCode="&quot;ERROR &quot;"/>
    <numFmt numFmtId="216" formatCode="&quot;ERROR &quot;\ 0"/>
    <numFmt numFmtId="217" formatCode="0.0"/>
    <numFmt numFmtId="218" formatCode="d/m/yyyy"/>
    <numFmt numFmtId="219" formatCode="d/mm/yyyy"/>
    <numFmt numFmtId="220" formatCode=";;;"/>
    <numFmt numFmtId="221" formatCode="#,##0_);[Red]\-#,##0_);;@"/>
    <numFmt numFmtId="222" formatCode="0&quot; Avertissement&quot;"/>
  </numFmts>
  <fonts count="79">
    <font>
      <sz val="10"/>
      <color theme="1"/>
      <name val="Arial"/>
      <family val="2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sz val="10"/>
      <color rgb="FFFFFFFF"/>
      <name val="Arial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221" fontId="0" fillId="0" borderId="2" applyFill="0">
      <alignment/>
      <protection locked="0"/>
    </xf>
    <xf numFmtId="0" fontId="0" fillId="27" borderId="3" applyNumberFormat="0">
      <alignment vertical="center"/>
      <protection/>
    </xf>
    <xf numFmtId="221" fontId="0" fillId="0" borderId="4">
      <alignment/>
      <protection/>
    </xf>
    <xf numFmtId="0" fontId="50" fillId="26" borderId="5" applyNumberFormat="0" applyAlignment="0" applyProtection="0"/>
    <xf numFmtId="0" fontId="51" fillId="0" borderId="0" applyNumberFormat="0" applyFill="0" applyBorder="0" applyAlignment="0" applyProtection="0"/>
    <xf numFmtId="0" fontId="0" fillId="0" borderId="6" applyNumberFormat="0">
      <alignment horizontal="center" vertical="center"/>
      <protection/>
    </xf>
    <xf numFmtId="41" fontId="47" fillId="0" borderId="0" applyFont="0" applyFill="0" applyBorder="0" applyAlignment="0" applyProtection="0"/>
    <xf numFmtId="0" fontId="52" fillId="28" borderId="5" applyNumberFormat="0" applyAlignment="0" applyProtection="0"/>
    <xf numFmtId="221" fontId="0" fillId="0" borderId="3" applyNumberFormat="0" applyFont="0" applyAlignment="0">
      <protection/>
    </xf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47" fillId="0" borderId="0" applyFont="0" applyFill="0" applyBorder="0" applyAlignment="0" applyProtection="0"/>
    <xf numFmtId="187" fontId="0" fillId="30" borderId="3">
      <alignment horizontal="center"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" fillId="32" borderId="8" applyNumberFormat="0" applyFont="0" applyAlignment="0" applyProtection="0"/>
    <xf numFmtId="9" fontId="47" fillId="0" borderId="0" applyFont="0" applyFill="0" applyBorder="0" applyAlignment="0" applyProtection="0"/>
    <xf numFmtId="0" fontId="58" fillId="33" borderId="0" applyNumberFormat="0" applyBorder="0" applyAlignment="0" applyProtection="0"/>
    <xf numFmtId="184" fontId="7" fillId="0" borderId="0" applyFill="0" applyBorder="0">
      <alignment horizontal="left"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2">
      <alignment horizontal="center" vertical="center"/>
      <protection/>
    </xf>
    <xf numFmtId="0" fontId="65" fillId="0" borderId="13" applyNumberFormat="0" applyFill="0" applyAlignment="0" applyProtection="0"/>
    <xf numFmtId="175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5" borderId="14" applyNumberFormat="0" applyAlignment="0" applyProtection="0"/>
  </cellStyleXfs>
  <cellXfs count="142">
    <xf numFmtId="0" fontId="0" fillId="0" borderId="0" xfId="0" applyAlignment="1">
      <alignment/>
    </xf>
    <xf numFmtId="187" fontId="0" fillId="30" borderId="3" xfId="53">
      <alignment horizontal="center"/>
      <protection/>
    </xf>
    <xf numFmtId="184" fontId="8" fillId="0" borderId="0" xfId="59" applyFont="1">
      <alignment horizontal="left"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4" fontId="4" fillId="0" borderId="0" xfId="59" applyFont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4" fontId="4" fillId="0" borderId="16" xfId="59" applyFont="1" applyBorder="1">
      <alignment horizontal="left"/>
      <protection/>
    </xf>
    <xf numFmtId="0" fontId="0" fillId="0" borderId="6" xfId="0" applyBorder="1" applyAlignment="1">
      <alignment/>
    </xf>
    <xf numFmtId="184" fontId="0" fillId="0" borderId="0" xfId="0" applyNumberFormat="1" applyAlignment="1">
      <alignment horizontal="left"/>
    </xf>
    <xf numFmtId="221" fontId="0" fillId="0" borderId="2" xfId="40">
      <alignment/>
      <protection locked="0"/>
    </xf>
    <xf numFmtId="218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right"/>
    </xf>
    <xf numFmtId="184" fontId="4" fillId="0" borderId="20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left"/>
    </xf>
    <xf numFmtId="219" fontId="4" fillId="0" borderId="18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216" fontId="9" fillId="0" borderId="23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/>
    </xf>
    <xf numFmtId="0" fontId="0" fillId="0" borderId="23" xfId="0" applyBorder="1" applyAlignment="1">
      <alignment/>
    </xf>
    <xf numFmtId="218" fontId="8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189" fontId="69" fillId="7" borderId="24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quotePrefix="1">
      <alignment vertical="center"/>
    </xf>
    <xf numFmtId="14" fontId="69" fillId="7" borderId="25" xfId="0" applyNumberFormat="1" applyFont="1" applyFill="1" applyBorder="1" applyAlignment="1" applyProtection="1">
      <alignment horizontal="center" vertical="center"/>
      <protection locked="0"/>
    </xf>
    <xf numFmtId="0" fontId="69" fillId="7" borderId="24" xfId="0" applyFont="1" applyFill="1" applyBorder="1" applyAlignment="1" applyProtection="1">
      <alignment horizontal="center" vertical="center"/>
      <protection locked="0"/>
    </xf>
    <xf numFmtId="0" fontId="63" fillId="0" borderId="0" xfId="65" applyAlignment="1">
      <alignment/>
    </xf>
    <xf numFmtId="0" fontId="72" fillId="0" borderId="0" xfId="0" applyFont="1" applyAlignment="1">
      <alignment/>
    </xf>
    <xf numFmtId="0" fontId="69" fillId="0" borderId="0" xfId="0" applyFont="1" applyFill="1" applyAlignment="1">
      <alignment vertical="center" textRotation="90"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73" fillId="34" borderId="26" xfId="0" applyFont="1" applyFill="1" applyBorder="1" applyAlignment="1">
      <alignment vertical="center"/>
    </xf>
    <xf numFmtId="0" fontId="68" fillId="34" borderId="26" xfId="0" applyFont="1" applyFill="1" applyBorder="1" applyAlignment="1">
      <alignment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68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64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73" fillId="34" borderId="27" xfId="0" applyFont="1" applyFill="1" applyBorder="1" applyAlignment="1">
      <alignment horizontal="center" vertical="center"/>
    </xf>
    <xf numFmtId="0" fontId="64" fillId="34" borderId="27" xfId="0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0" fillId="0" borderId="0" xfId="0" applyAlignment="1">
      <alignment/>
    </xf>
    <xf numFmtId="0" fontId="74" fillId="0" borderId="22" xfId="54" applyFont="1" applyBorder="1" applyAlignment="1" applyProtection="1">
      <alignment horizontal="left" readingOrder="1"/>
      <protection/>
    </xf>
    <xf numFmtId="0" fontId="0" fillId="0" borderId="22" xfId="0" applyFont="1" applyBorder="1" applyAlignment="1">
      <alignment/>
    </xf>
    <xf numFmtId="0" fontId="75" fillId="0" borderId="0" xfId="0" applyFont="1" applyAlignment="1">
      <alignment horizontal="left" readingOrder="1"/>
    </xf>
    <xf numFmtId="0" fontId="75" fillId="0" borderId="0" xfId="0" applyFont="1" applyAlignment="1">
      <alignment horizontal="right" readingOrder="1"/>
    </xf>
    <xf numFmtId="0" fontId="76" fillId="0" borderId="0" xfId="54" applyFont="1" applyAlignment="1" applyProtection="1">
      <alignment horizontal="right"/>
      <protection/>
    </xf>
    <xf numFmtId="0" fontId="70" fillId="0" borderId="0" xfId="0" applyFont="1" applyAlignment="1">
      <alignment horizontal="right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220" fontId="77" fillId="34" borderId="0" xfId="0" applyNumberFormat="1" applyFont="1" applyFill="1" applyAlignment="1" applyProtection="1">
      <alignment horizontal="right"/>
      <protection/>
    </xf>
    <xf numFmtId="0" fontId="0" fillId="34" borderId="0" xfId="0" applyFont="1" applyFill="1" applyAlignment="1">
      <alignment horizontal="left" vertical="center"/>
    </xf>
    <xf numFmtId="0" fontId="0" fillId="0" borderId="3" xfId="48" applyNumberFormat="1" applyFont="1" applyAlignment="1">
      <alignment/>
      <protection/>
    </xf>
    <xf numFmtId="0" fontId="4" fillId="0" borderId="3" xfId="48" applyNumberFormat="1" applyFont="1" applyAlignment="1">
      <alignment horizontal="center" vertical="center"/>
      <protection/>
    </xf>
    <xf numFmtId="221" fontId="0" fillId="0" borderId="4" xfId="42">
      <alignment/>
      <protection/>
    </xf>
    <xf numFmtId="0" fontId="0" fillId="27" borderId="3" xfId="41">
      <alignment vertical="center"/>
      <protection/>
    </xf>
    <xf numFmtId="187" fontId="0" fillId="30" borderId="6" xfId="53" applyBorder="1">
      <alignment horizontal="center"/>
      <protection/>
    </xf>
    <xf numFmtId="218" fontId="8" fillId="0" borderId="28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4" fillId="34" borderId="12" xfId="66">
      <alignment horizontal="center" vertical="center"/>
      <protection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187" fontId="0" fillId="30" borderId="17" xfId="53" applyBorder="1">
      <alignment horizontal="center"/>
      <protection/>
    </xf>
    <xf numFmtId="0" fontId="76" fillId="0" borderId="0" xfId="54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184" fontId="7" fillId="0" borderId="0" xfId="59" applyBorder="1">
      <alignment horizontal="left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84" fontId="7" fillId="0" borderId="22" xfId="59" applyBorder="1">
      <alignment horizontal="left"/>
      <protection/>
    </xf>
    <xf numFmtId="184" fontId="6" fillId="0" borderId="0" xfId="59" applyFont="1">
      <alignment horizontal="left"/>
      <protection/>
    </xf>
    <xf numFmtId="0" fontId="17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 horizontal="right"/>
    </xf>
    <xf numFmtId="0" fontId="76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>
      <alignment horizontal="left" vertical="center"/>
    </xf>
    <xf numFmtId="0" fontId="0" fillId="0" borderId="6" xfId="45" applyBorder="1">
      <alignment horizontal="center" vertical="center"/>
      <protection/>
    </xf>
    <xf numFmtId="221" fontId="0" fillId="0" borderId="2" xfId="40" applyFill="1">
      <alignment/>
      <protection locked="0"/>
    </xf>
    <xf numFmtId="0" fontId="4" fillId="0" borderId="3" xfId="0" applyFont="1" applyBorder="1" applyAlignment="1" quotePrefix="1">
      <alignment/>
    </xf>
    <xf numFmtId="0" fontId="4" fillId="0" borderId="6" xfId="0" applyFont="1" applyBorder="1" applyAlignment="1">
      <alignment/>
    </xf>
    <xf numFmtId="216" fontId="9" fillId="0" borderId="18" xfId="0" applyNumberFormat="1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222" fontId="78" fillId="0" borderId="23" xfId="0" applyNumberFormat="1" applyFont="1" applyBorder="1" applyAlignment="1">
      <alignment horizontal="left"/>
    </xf>
    <xf numFmtId="220" fontId="77" fillId="34" borderId="0" xfId="0" applyNumberFormat="1" applyFont="1" applyFill="1" applyAlignment="1" applyProtection="1">
      <alignment horizontal="right"/>
      <protection hidden="1" locked="0"/>
    </xf>
    <xf numFmtId="0" fontId="0" fillId="7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right"/>
    </xf>
    <xf numFmtId="0" fontId="70" fillId="0" borderId="0" xfId="0" applyFont="1" applyFill="1" applyAlignment="1">
      <alignment horizontal="right" vertical="center"/>
    </xf>
    <xf numFmtId="0" fontId="70" fillId="0" borderId="34" xfId="0" applyFont="1" applyFill="1" applyBorder="1" applyAlignment="1">
      <alignment horizontal="right" vertical="center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gesperrt)" xfId="41"/>
    <cellStyle name="Beobachtung (Total)" xfId="42"/>
    <cellStyle name="Berechnung" xfId="43"/>
    <cellStyle name="Followed Hyperlink" xfId="44"/>
    <cellStyle name="ColPos" xfId="45"/>
    <cellStyle name="Comma [0]" xfId="46"/>
    <cellStyle name="Eingabe" xfId="47"/>
    <cellStyle name="EmptyField" xfId="48"/>
    <cellStyle name="Ergebnis" xfId="49"/>
    <cellStyle name="Erklärender Text" xfId="50"/>
    <cellStyle name="Gut" xfId="51"/>
    <cellStyle name="Comma" xfId="52"/>
    <cellStyle name="LinePos" xfId="53"/>
    <cellStyle name="Hyperlink" xfId="54"/>
    <cellStyle name="Neutral" xfId="55"/>
    <cellStyle name="Notiz" xfId="56"/>
    <cellStyle name="Percent" xfId="57"/>
    <cellStyle name="Schlecht" xfId="58"/>
    <cellStyle name="Titel" xfId="59"/>
    <cellStyle name="Überschrift" xfId="60"/>
    <cellStyle name="Überschrift 1" xfId="61"/>
    <cellStyle name="Überschrift 2" xfId="62"/>
    <cellStyle name="Überschrift 3" xfId="63"/>
    <cellStyle name="Überschrift 4" xfId="64"/>
    <cellStyle name="Überschrift 5" xfId="65"/>
    <cellStyle name="ValMessage" xfId="66"/>
    <cellStyle name="Verknüpfte Zelle" xfId="67"/>
    <cellStyle name="Currency" xfId="68"/>
    <cellStyle name="Currency [0]" xfId="69"/>
    <cellStyle name="Warnender Text" xfId="70"/>
    <cellStyle name="Zelle überprüfen" xfId="71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19050</xdr:rowOff>
    </xdr:from>
    <xdr:to>
      <xdr:col>2</xdr:col>
      <xdr:colOff>647700</xdr:colOff>
      <xdr:row>2</xdr:row>
      <xdr:rowOff>57150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60" customWidth="1"/>
    <col min="2" max="2" width="13.8515625" style="60" customWidth="1"/>
    <col min="3" max="3" width="12.57421875" style="60" customWidth="1"/>
    <col min="4" max="4" width="12.421875" style="60" customWidth="1"/>
    <col min="5" max="5" width="17.00390625" style="60" customWidth="1"/>
    <col min="6" max="6" width="12.140625" style="60" customWidth="1"/>
    <col min="7" max="7" width="12.7109375" style="60" customWidth="1"/>
    <col min="8" max="8" width="15.00390625" style="60" customWidth="1"/>
    <col min="9" max="9" width="7.28125" style="60" customWidth="1"/>
    <col min="10" max="16384" width="11.421875" style="60" customWidth="1"/>
  </cols>
  <sheetData>
    <row r="1" spans="2:8" ht="15" customHeight="1">
      <c r="B1" s="61"/>
      <c r="G1" s="140" t="s">
        <v>57</v>
      </c>
      <c r="H1" s="62" t="s">
        <v>65</v>
      </c>
    </row>
    <row r="2" spans="3:8" ht="30" customHeight="1">
      <c r="C2" s="63"/>
      <c r="G2" s="140" t="s">
        <v>105</v>
      </c>
      <c r="H2" s="98" t="s">
        <v>66</v>
      </c>
    </row>
    <row r="3" spans="3:10" ht="21" customHeight="1">
      <c r="C3" s="63"/>
      <c r="G3" s="141" t="s">
        <v>103</v>
      </c>
      <c r="H3" s="64" t="s">
        <v>0</v>
      </c>
      <c r="J3" s="65" t="s">
        <v>56</v>
      </c>
    </row>
    <row r="4" spans="2:8" ht="21" customHeight="1">
      <c r="B4" s="63"/>
      <c r="C4" s="63"/>
      <c r="G4" s="141" t="s">
        <v>104</v>
      </c>
      <c r="H4" s="66" t="s">
        <v>93</v>
      </c>
    </row>
    <row r="5" spans="7:8" ht="21" customHeight="1">
      <c r="G5" s="141" t="s">
        <v>58</v>
      </c>
      <c r="H5" s="67"/>
    </row>
    <row r="6" ht="27" customHeight="1">
      <c r="B6" s="68" t="s">
        <v>67</v>
      </c>
    </row>
    <row r="7" ht="18.75" customHeight="1">
      <c r="B7" s="69"/>
    </row>
    <row r="8" ht="15" customHeight="1">
      <c r="B8" s="90" t="s">
        <v>94</v>
      </c>
    </row>
    <row r="9" spans="1:8" ht="18" customHeight="1">
      <c r="A9" s="70"/>
      <c r="B9" s="71"/>
      <c r="C9" s="71"/>
      <c r="D9" s="72" t="s">
        <v>59</v>
      </c>
      <c r="E9" s="73"/>
      <c r="F9" s="73"/>
      <c r="G9" s="73"/>
      <c r="H9" s="71"/>
    </row>
    <row r="10" spans="1:8" ht="14.25">
      <c r="A10" s="70"/>
      <c r="B10" s="74" t="s">
        <v>14</v>
      </c>
      <c r="C10" s="71"/>
      <c r="D10" s="137"/>
      <c r="E10" s="137"/>
      <c r="F10" s="137"/>
      <c r="G10" s="137"/>
      <c r="H10" s="71"/>
    </row>
    <row r="11" spans="1:8" ht="14.25">
      <c r="A11" s="70"/>
      <c r="B11" s="74" t="s">
        <v>60</v>
      </c>
      <c r="C11" s="71"/>
      <c r="D11" s="137"/>
      <c r="E11" s="137"/>
      <c r="F11" s="137"/>
      <c r="G11" s="137"/>
      <c r="H11" s="71"/>
    </row>
    <row r="12" spans="1:8" ht="14.25">
      <c r="A12" s="70"/>
      <c r="B12" s="74" t="s">
        <v>1</v>
      </c>
      <c r="C12" s="71"/>
      <c r="D12" s="137"/>
      <c r="E12" s="137"/>
      <c r="F12" s="137"/>
      <c r="G12" s="137"/>
      <c r="H12" s="71"/>
    </row>
    <row r="13" spans="1:8" ht="14.25">
      <c r="A13" s="70"/>
      <c r="B13" s="74" t="s">
        <v>15</v>
      </c>
      <c r="C13" s="71"/>
      <c r="D13" s="137"/>
      <c r="E13" s="137"/>
      <c r="F13" s="137"/>
      <c r="G13" s="137"/>
      <c r="H13" s="71"/>
    </row>
    <row r="14" spans="1:8" ht="14.25">
      <c r="A14" s="70"/>
      <c r="B14" s="74" t="s">
        <v>16</v>
      </c>
      <c r="C14" s="71"/>
      <c r="D14" s="137"/>
      <c r="E14" s="137"/>
      <c r="F14" s="137"/>
      <c r="G14" s="137"/>
      <c r="H14" s="71"/>
    </row>
    <row r="15" spans="1:8" ht="14.25">
      <c r="A15" s="70"/>
      <c r="B15" s="74" t="s">
        <v>17</v>
      </c>
      <c r="C15" s="71"/>
      <c r="D15" s="137"/>
      <c r="E15" s="137"/>
      <c r="F15" s="137"/>
      <c r="G15" s="137"/>
      <c r="H15" s="71"/>
    </row>
    <row r="16" spans="1:8" ht="14.25">
      <c r="A16" s="70"/>
      <c r="B16" s="74" t="s">
        <v>77</v>
      </c>
      <c r="C16" s="71"/>
      <c r="D16" s="137"/>
      <c r="E16" s="137"/>
      <c r="F16" s="137"/>
      <c r="G16" s="137"/>
      <c r="H16" s="71"/>
    </row>
    <row r="17" spans="1:8" ht="19.5" customHeight="1">
      <c r="A17" s="70"/>
      <c r="B17" s="74"/>
      <c r="C17" s="71"/>
      <c r="D17" s="75"/>
      <c r="E17" s="75"/>
      <c r="F17" s="75"/>
      <c r="G17" s="75"/>
      <c r="H17" s="71"/>
    </row>
    <row r="18" spans="2:8" ht="15" customHeight="1">
      <c r="B18" s="76" t="s">
        <v>61</v>
      </c>
      <c r="C18" s="77"/>
      <c r="D18" s="78" t="s">
        <v>62</v>
      </c>
      <c r="E18" s="78" t="s">
        <v>99</v>
      </c>
      <c r="F18" s="77"/>
      <c r="G18" s="79" t="s">
        <v>100</v>
      </c>
      <c r="H18" s="77"/>
    </row>
    <row r="19" spans="2:8" ht="15" customHeight="1">
      <c r="B19" s="80"/>
      <c r="C19" s="80"/>
      <c r="D19" s="80"/>
      <c r="E19" s="80"/>
      <c r="F19" s="80"/>
      <c r="G19" s="80"/>
      <c r="H19" s="80"/>
    </row>
    <row r="20" spans="2:8" ht="15" customHeight="1">
      <c r="B20" s="100" t="s">
        <v>2</v>
      </c>
      <c r="C20" s="81"/>
      <c r="D20" s="81">
        <f>'WU51.MELD'!$E$84</f>
        <v>0</v>
      </c>
      <c r="E20" s="81"/>
      <c r="F20" s="82"/>
      <c r="G20" s="99"/>
      <c r="H20" s="83"/>
    </row>
    <row r="21" spans="2:8" ht="15" customHeight="1">
      <c r="B21" s="100" t="s">
        <v>4</v>
      </c>
      <c r="C21" s="81"/>
      <c r="D21" s="81">
        <f>'WU52.MELD'!$E$84</f>
        <v>0</v>
      </c>
      <c r="E21" s="81"/>
      <c r="F21" s="82"/>
      <c r="G21" s="99"/>
      <c r="H21" s="83"/>
    </row>
    <row r="22" spans="2:8" ht="15" customHeight="1">
      <c r="B22" s="100" t="s">
        <v>5</v>
      </c>
      <c r="C22" s="81"/>
      <c r="D22" s="81">
        <f>'WU53.MELD'!$E$84</f>
        <v>0</v>
      </c>
      <c r="E22" s="81"/>
      <c r="F22" s="82"/>
      <c r="G22" s="99"/>
      <c r="H22" s="83"/>
    </row>
    <row r="23" spans="2:8" ht="15" customHeight="1">
      <c r="B23" s="100" t="s">
        <v>6</v>
      </c>
      <c r="C23" s="81"/>
      <c r="D23" s="81">
        <f>'WU54.MELD'!$E$84</f>
        <v>0</v>
      </c>
      <c r="E23" s="81"/>
      <c r="F23" s="82"/>
      <c r="G23" s="99"/>
      <c r="H23" s="83"/>
    </row>
    <row r="24" spans="2:8" ht="15" customHeight="1">
      <c r="B24" s="100" t="s">
        <v>7</v>
      </c>
      <c r="C24" s="81"/>
      <c r="D24" s="81">
        <f>'WU55.MELD'!$E$84</f>
        <v>0</v>
      </c>
      <c r="E24" s="81"/>
      <c r="F24" s="82"/>
      <c r="G24" s="99"/>
      <c r="H24" s="83"/>
    </row>
    <row r="25" spans="2:8" ht="15" customHeight="1">
      <c r="B25" s="100" t="s">
        <v>8</v>
      </c>
      <c r="C25" s="81"/>
      <c r="D25" s="81">
        <f>'WU62.MELD'!$E$84</f>
        <v>0</v>
      </c>
      <c r="E25" s="81">
        <f>'WU62.MELD'!E85</f>
        <v>0</v>
      </c>
      <c r="F25" s="82" t="str">
        <f>IF(AND(G25=FALSE,E25&gt;0),"!","OK")</f>
        <v>OK</v>
      </c>
      <c r="G25" s="136" t="b">
        <v>0</v>
      </c>
      <c r="H25" s="83"/>
    </row>
    <row r="26" spans="2:8" ht="15" customHeight="1">
      <c r="B26" s="84"/>
      <c r="C26" s="80"/>
      <c r="D26" s="80"/>
      <c r="E26" s="84"/>
      <c r="F26" s="80"/>
      <c r="G26" s="80"/>
      <c r="H26" s="83"/>
    </row>
    <row r="27" spans="2:16" ht="15" customHeight="1">
      <c r="B27" s="85">
        <f>IF(D27&gt;0,"rapport avec erreurs","")</f>
      </c>
      <c r="C27" s="86"/>
      <c r="D27" s="87">
        <f>SUM(D20:D26)</f>
        <v>0</v>
      </c>
      <c r="E27" s="87"/>
      <c r="F27" s="86"/>
      <c r="G27" s="86"/>
      <c r="H27" s="88"/>
      <c r="P27" s="89"/>
    </row>
    <row r="28" spans="2:8" ht="36" customHeight="1">
      <c r="B28" s="138" t="s">
        <v>107</v>
      </c>
      <c r="C28" s="138"/>
      <c r="D28" s="138"/>
      <c r="E28" s="138"/>
      <c r="F28" s="138"/>
      <c r="G28" s="138"/>
      <c r="H28" s="138"/>
    </row>
    <row r="29" spans="2:7" ht="21" customHeight="1">
      <c r="B29" s="115" t="s">
        <v>106</v>
      </c>
      <c r="C29" s="61"/>
      <c r="D29" s="61"/>
      <c r="F29" s="61"/>
      <c r="G29" s="61"/>
    </row>
    <row r="30" ht="14.25">
      <c r="B30" s="90" t="s">
        <v>80</v>
      </c>
    </row>
    <row r="31" ht="21" customHeight="1">
      <c r="B31" s="90" t="s">
        <v>79</v>
      </c>
    </row>
    <row r="32" ht="14.25">
      <c r="B32" s="61" t="str">
        <f>"en précisant votre code ("&amp;H3&amp;"), le type d'enquête ("&amp;H1&amp;") et la date de référence ("&amp;IF(ISTEXT(H4),H4,DAY(H4)&amp;"."&amp;MONTH(H4)&amp;"."&amp;YEAR(H4))&amp;")."</f>
        <v>en précisant votre code (XXXXXX), le type d'enquête (WEUM) et la date de référence (jj.mm.aaaa).</v>
      </c>
    </row>
    <row r="33" spans="2:8" ht="15" customHeight="1">
      <c r="B33" s="91"/>
      <c r="C33" s="92"/>
      <c r="D33" s="92"/>
      <c r="E33" s="92"/>
      <c r="F33" s="92"/>
      <c r="G33" s="92"/>
      <c r="H33" s="92"/>
    </row>
    <row r="34" spans="2:9" ht="21" customHeight="1">
      <c r="B34" s="93" t="s">
        <v>12</v>
      </c>
      <c r="C34" s="61"/>
      <c r="D34" s="61"/>
      <c r="F34" s="94" t="s">
        <v>108</v>
      </c>
      <c r="G34" s="61"/>
      <c r="H34" s="95" t="str">
        <f>HYPERLINK("mailto:forms@snb.ch?subject="&amp;H37&amp;" commande de formules","forms@snb.ch")</f>
        <v>forms@snb.ch</v>
      </c>
      <c r="I34" s="63"/>
    </row>
    <row r="35" spans="2:9" ht="14.25">
      <c r="B35" s="93" t="s">
        <v>78</v>
      </c>
      <c r="C35" s="61"/>
      <c r="D35" s="61"/>
      <c r="F35" s="96" t="s">
        <v>63</v>
      </c>
      <c r="H35" s="112" t="str">
        <f>HYPERLINK("mailto:statistik.erhebungen@snb.ch?subject="&amp;H37&amp;" Demande","statistik.erhebungen@snb.ch")</f>
        <v>statistik.erhebungen@snb.ch</v>
      </c>
      <c r="I35" s="63"/>
    </row>
    <row r="36" spans="2:11" ht="14.25">
      <c r="B36" s="93" t="s">
        <v>13</v>
      </c>
      <c r="E36" s="63"/>
      <c r="F36" s="96"/>
      <c r="G36" s="63"/>
      <c r="H36" s="127"/>
      <c r="I36" s="63"/>
      <c r="K36" s="61"/>
    </row>
    <row r="37" spans="2:11" ht="14.25">
      <c r="B37" s="93" t="s">
        <v>71</v>
      </c>
      <c r="E37" s="63"/>
      <c r="F37" s="96" t="s">
        <v>64</v>
      </c>
      <c r="G37" s="63"/>
      <c r="H37" s="96" t="str">
        <f>H3&amp;" "&amp;""&amp;H1&amp;" "&amp;IF(ISTEXT(H4),H4,DAY(H4)&amp;"."&amp;MONTH(H4)&amp;"."&amp;YEAR(H4))</f>
        <v>XXXXXX WEUM jj.mm.aaaa</v>
      </c>
      <c r="K37" s="61"/>
    </row>
    <row r="38" spans="2:7" ht="14.25">
      <c r="B38" s="93" t="s">
        <v>101</v>
      </c>
      <c r="E38" s="63"/>
      <c r="G38" s="63"/>
    </row>
    <row r="39" spans="2:8" ht="14.25">
      <c r="B39" s="93"/>
      <c r="E39" s="63"/>
      <c r="F39" s="63"/>
      <c r="G39" s="63"/>
      <c r="H39" s="63"/>
    </row>
    <row r="40" spans="2:8" ht="12.75" customHeight="1">
      <c r="B40" s="93"/>
      <c r="C40" s="97"/>
      <c r="D40" s="97"/>
      <c r="E40" s="97"/>
      <c r="F40" s="97"/>
      <c r="G40" s="97"/>
      <c r="H40" s="97"/>
    </row>
  </sheetData>
  <sheetProtection sheet="1" objects="1"/>
  <mergeCells count="8">
    <mergeCell ref="D15:G15"/>
    <mergeCell ref="B28:H28"/>
    <mergeCell ref="D16:G16"/>
    <mergeCell ref="D10:G10"/>
    <mergeCell ref="D11:G11"/>
    <mergeCell ref="D12:G12"/>
    <mergeCell ref="D13:G13"/>
    <mergeCell ref="D14:G14"/>
  </mergeCells>
  <conditionalFormatting sqref="F20:F25">
    <cfRule type="cellIs" priority="5" dxfId="0" operator="equal" stopIfTrue="1">
      <formula>"!"</formula>
    </cfRule>
  </conditionalFormatting>
  <conditionalFormatting sqref="D27:E27">
    <cfRule type="cellIs" priority="4" dxfId="0" operator="greaterThan" stopIfTrue="1">
      <formula>0</formula>
    </cfRule>
  </conditionalFormatting>
  <conditionalFormatting sqref="B18:H18">
    <cfRule type="expression" priority="3" dxfId="2" stopIfTrue="1">
      <formula>$D27&gt;0</formula>
    </cfRule>
  </conditionalFormatting>
  <conditionalFormatting sqref="F25">
    <cfRule type="cellIs" priority="2" dxfId="0" operator="equal" stopIfTrue="1">
      <formula>"!"</formula>
    </cfRule>
  </conditionalFormatting>
  <conditionalFormatting sqref="F25">
    <cfRule type="cellIs" priority="1" dxfId="0" operator="equal" stopIfTrue="1">
      <formula>"!"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4.140625" style="0" customWidth="1"/>
    <col min="4" max="4" width="4.7109375" style="0" customWidth="1"/>
    <col min="5" max="6" width="20.7109375" style="5" customWidth="1"/>
    <col min="7" max="7" width="6.28125" style="0" customWidth="1"/>
    <col min="8" max="9" width="20.7109375" style="5" customWidth="1"/>
    <col min="10" max="10" width="4.7109375" style="5" customWidth="1"/>
    <col min="11" max="11" width="1.7109375" style="5" customWidth="1"/>
    <col min="12" max="16384" width="11.57421875" style="5" customWidth="1"/>
  </cols>
  <sheetData>
    <row r="1" spans="1:10" ht="18">
      <c r="A1" s="90"/>
      <c r="B1" s="90"/>
      <c r="C1" s="90"/>
      <c r="D1" s="90"/>
      <c r="E1" s="8" t="s">
        <v>18</v>
      </c>
      <c r="G1" s="90"/>
      <c r="H1" s="139" t="s">
        <v>102</v>
      </c>
      <c r="I1" s="18" t="s">
        <v>2</v>
      </c>
      <c r="J1" s="6"/>
    </row>
    <row r="2" spans="1:10" ht="18">
      <c r="A2" s="90"/>
      <c r="B2" s="90"/>
      <c r="C2" s="90"/>
      <c r="D2" s="90"/>
      <c r="E2" s="122" t="s">
        <v>19</v>
      </c>
      <c r="G2" s="90"/>
      <c r="H2" s="139" t="s">
        <v>103</v>
      </c>
      <c r="I2" s="107" t="str">
        <f>'Bon de livraison'!H3</f>
        <v>XXXXXX</v>
      </c>
      <c r="J2" s="7"/>
    </row>
    <row r="3" spans="1:9" ht="18">
      <c r="A3" s="90"/>
      <c r="B3" s="90"/>
      <c r="C3" s="90"/>
      <c r="D3" s="90"/>
      <c r="E3" s="123" t="s">
        <v>81</v>
      </c>
      <c r="G3" s="90"/>
      <c r="H3" s="139" t="s">
        <v>104</v>
      </c>
      <c r="I3" s="106" t="str">
        <f>'Bon de livraison'!H4</f>
        <v>jj.mm.aaaa</v>
      </c>
    </row>
    <row r="4" spans="1:9" ht="18">
      <c r="A4" s="90"/>
      <c r="B4" s="90"/>
      <c r="C4" s="90"/>
      <c r="D4" s="90"/>
      <c r="E4" s="5" t="s">
        <v>72</v>
      </c>
      <c r="G4" s="90"/>
      <c r="H4" s="113"/>
      <c r="I4" s="55"/>
    </row>
    <row r="5" spans="1:9" ht="18">
      <c r="A5" s="90"/>
      <c r="B5" s="90"/>
      <c r="C5" s="90"/>
      <c r="D5" s="90"/>
      <c r="G5" s="90"/>
      <c r="H5" s="54"/>
      <c r="I5" s="55"/>
    </row>
    <row r="6" spans="1:10" ht="12.75">
      <c r="A6" s="90"/>
      <c r="B6" s="90"/>
      <c r="C6" s="90"/>
      <c r="D6" s="90"/>
      <c r="G6" s="90"/>
      <c r="H6" s="33"/>
      <c r="J6" s="9"/>
    </row>
    <row r="7" spans="1:10" ht="15.75" customHeight="1">
      <c r="A7" s="11"/>
      <c r="B7" s="11"/>
      <c r="C7" s="11"/>
      <c r="D7" s="25"/>
      <c r="E7" s="30" t="s">
        <v>20</v>
      </c>
      <c r="F7" s="15"/>
      <c r="G7" s="19"/>
      <c r="H7" s="14" t="s">
        <v>20</v>
      </c>
      <c r="I7" s="14"/>
      <c r="J7" s="10"/>
    </row>
    <row r="8" spans="1:10" ht="12.75" customHeight="1">
      <c r="A8" s="42" t="s">
        <v>69</v>
      </c>
      <c r="B8" s="90"/>
      <c r="C8" s="90"/>
      <c r="D8" s="12"/>
      <c r="E8" s="114" t="s">
        <v>73</v>
      </c>
      <c r="F8" s="28"/>
      <c r="G8" s="19"/>
      <c r="H8" s="114" t="s">
        <v>75</v>
      </c>
      <c r="I8" s="16"/>
      <c r="J8" s="17"/>
    </row>
    <row r="9" spans="1:10" ht="12.75" customHeight="1">
      <c r="A9" s="22" t="s">
        <v>70</v>
      </c>
      <c r="B9" s="90"/>
      <c r="C9" s="90"/>
      <c r="D9" s="12"/>
      <c r="E9" s="29" t="s">
        <v>22</v>
      </c>
      <c r="F9" s="16"/>
      <c r="G9" s="19"/>
      <c r="H9" s="29" t="s">
        <v>21</v>
      </c>
      <c r="I9" s="16"/>
      <c r="J9" s="17"/>
    </row>
    <row r="10" spans="1:10" ht="17.25" customHeight="1">
      <c r="A10" s="124"/>
      <c r="B10" s="2"/>
      <c r="C10" s="90"/>
      <c r="D10" s="12"/>
      <c r="E10" s="30" t="s">
        <v>23</v>
      </c>
      <c r="F10" s="128" t="s">
        <v>24</v>
      </c>
      <c r="G10" s="19"/>
      <c r="H10" s="30" t="s">
        <v>23</v>
      </c>
      <c r="I10" s="128" t="s">
        <v>24</v>
      </c>
      <c r="J10" s="17"/>
    </row>
    <row r="11" spans="1:10" ht="15" customHeight="1">
      <c r="A11" s="27"/>
      <c r="B11" s="24"/>
      <c r="C11" s="27"/>
      <c r="D11" s="53"/>
      <c r="E11" s="129" t="s">
        <v>25</v>
      </c>
      <c r="F11" s="129" t="s">
        <v>26</v>
      </c>
      <c r="G11" s="19"/>
      <c r="H11" s="129" t="s">
        <v>27</v>
      </c>
      <c r="I11" s="129" t="s">
        <v>28</v>
      </c>
      <c r="J11" s="17"/>
    </row>
    <row r="12" spans="1:10" ht="12.75">
      <c r="A12" s="22"/>
      <c r="B12" s="34"/>
      <c r="C12" s="22"/>
      <c r="D12" s="1"/>
      <c r="E12" s="102"/>
      <c r="F12" s="102"/>
      <c r="G12" s="19"/>
      <c r="H12" s="102"/>
      <c r="I12" s="102"/>
      <c r="J12" s="1"/>
    </row>
    <row r="13" spans="1:10" ht="13.5" customHeight="1">
      <c r="A13" s="116" t="s">
        <v>38</v>
      </c>
      <c r="B13" s="22"/>
      <c r="C13" s="22"/>
      <c r="D13" s="1"/>
      <c r="E13" s="101"/>
      <c r="F13" s="101"/>
      <c r="G13" s="19"/>
      <c r="H13" s="101"/>
      <c r="I13" s="101"/>
      <c r="J13" s="1"/>
    </row>
    <row r="14" spans="1:10" ht="18.75" customHeight="1">
      <c r="A14" s="117" t="s">
        <v>29</v>
      </c>
      <c r="B14" s="117"/>
      <c r="C14" s="118"/>
      <c r="D14" s="1">
        <v>1</v>
      </c>
      <c r="E14" s="37"/>
      <c r="F14" s="37"/>
      <c r="G14" s="19"/>
      <c r="H14" s="37"/>
      <c r="I14" s="37"/>
      <c r="J14" s="1">
        <v>1</v>
      </c>
    </row>
    <row r="15" spans="1:10" ht="18.75" customHeight="1">
      <c r="A15" s="125"/>
      <c r="B15" s="119" t="s">
        <v>91</v>
      </c>
      <c r="C15" s="120"/>
      <c r="D15" s="1">
        <v>42</v>
      </c>
      <c r="E15" s="37"/>
      <c r="F15" s="37"/>
      <c r="G15" s="19"/>
      <c r="H15" s="37"/>
      <c r="I15" s="37"/>
      <c r="J15" s="1">
        <v>42</v>
      </c>
    </row>
    <row r="16" spans="1:10" ht="18.75" customHeight="1">
      <c r="A16" s="117" t="s">
        <v>30</v>
      </c>
      <c r="B16" s="119"/>
      <c r="C16" s="120"/>
      <c r="D16" s="1">
        <v>2</v>
      </c>
      <c r="E16" s="37"/>
      <c r="F16" s="37"/>
      <c r="G16" s="19"/>
      <c r="H16" s="37"/>
      <c r="I16" s="37"/>
      <c r="J16" s="1">
        <v>2</v>
      </c>
    </row>
    <row r="17" spans="1:10" ht="18.75" customHeight="1">
      <c r="A17" s="117" t="s">
        <v>31</v>
      </c>
      <c r="B17" s="117"/>
      <c r="C17" s="118"/>
      <c r="D17" s="1">
        <v>3</v>
      </c>
      <c r="E17" s="37"/>
      <c r="F17" s="37"/>
      <c r="G17" s="19"/>
      <c r="H17" s="37"/>
      <c r="I17" s="37"/>
      <c r="J17" s="1">
        <v>3</v>
      </c>
    </row>
    <row r="18" spans="1:10" ht="18.75" customHeight="1">
      <c r="A18" s="22"/>
      <c r="B18" s="90" t="s">
        <v>32</v>
      </c>
      <c r="C18" s="90"/>
      <c r="D18" s="1"/>
      <c r="E18" s="101"/>
      <c r="F18" s="101"/>
      <c r="G18" s="19"/>
      <c r="H18" s="101"/>
      <c r="I18" s="101"/>
      <c r="J18" s="1"/>
    </row>
    <row r="19" spans="1:10" ht="15" customHeight="1">
      <c r="A19" s="22"/>
      <c r="B19" s="117" t="s">
        <v>33</v>
      </c>
      <c r="C19" s="118"/>
      <c r="D19" s="1">
        <v>4</v>
      </c>
      <c r="E19" s="37"/>
      <c r="F19" s="37"/>
      <c r="G19" s="19"/>
      <c r="H19" s="37"/>
      <c r="I19" s="37"/>
      <c r="J19" s="1">
        <v>4</v>
      </c>
    </row>
    <row r="20" spans="1:10" ht="18.75" customHeight="1">
      <c r="A20" s="22"/>
      <c r="B20" s="90"/>
      <c r="C20" s="90" t="s">
        <v>34</v>
      </c>
      <c r="D20" s="1"/>
      <c r="E20" s="101"/>
      <c r="F20" s="101"/>
      <c r="G20" s="19"/>
      <c r="H20" s="101"/>
      <c r="I20" s="101"/>
      <c r="J20" s="1"/>
    </row>
    <row r="21" spans="1:10" ht="15" customHeight="1">
      <c r="A21" s="22"/>
      <c r="B21" s="90"/>
      <c r="C21" s="118" t="s">
        <v>35</v>
      </c>
      <c r="D21" s="1">
        <v>5</v>
      </c>
      <c r="E21" s="37"/>
      <c r="F21" s="37"/>
      <c r="G21" s="19"/>
      <c r="H21" s="37"/>
      <c r="I21" s="37"/>
      <c r="J21" s="1">
        <v>5</v>
      </c>
    </row>
    <row r="22" spans="1:10" ht="18.75" customHeight="1">
      <c r="A22" s="117" t="s">
        <v>36</v>
      </c>
      <c r="B22" s="117"/>
      <c r="C22" s="118"/>
      <c r="D22" s="1">
        <v>6</v>
      </c>
      <c r="E22" s="37"/>
      <c r="F22" s="37"/>
      <c r="G22" s="19"/>
      <c r="H22" s="37"/>
      <c r="I22" s="37"/>
      <c r="J22" s="1">
        <v>6</v>
      </c>
    </row>
    <row r="23" spans="1:10" ht="18.75" customHeight="1" thickBot="1">
      <c r="A23" s="117" t="s">
        <v>43</v>
      </c>
      <c r="B23" s="117"/>
      <c r="C23" s="118"/>
      <c r="D23" s="1">
        <v>23</v>
      </c>
      <c r="E23" s="103">
        <f>E24+E26</f>
        <v>0</v>
      </c>
      <c r="F23" s="103">
        <f>F24+F26</f>
        <v>0</v>
      </c>
      <c r="G23" s="19"/>
      <c r="H23" s="103">
        <f>H24+H26</f>
        <v>0</v>
      </c>
      <c r="I23" s="103">
        <f>I24+I26</f>
        <v>0</v>
      </c>
      <c r="J23" s="1">
        <v>23</v>
      </c>
    </row>
    <row r="24" spans="1:10" ht="18.75" customHeight="1" thickTop="1">
      <c r="A24" s="22"/>
      <c r="B24" s="119" t="s">
        <v>40</v>
      </c>
      <c r="C24" s="120"/>
      <c r="D24" s="1">
        <v>24</v>
      </c>
      <c r="E24" s="37"/>
      <c r="F24" s="37"/>
      <c r="G24" s="19"/>
      <c r="H24" s="37"/>
      <c r="I24" s="37"/>
      <c r="J24" s="1">
        <v>24</v>
      </c>
    </row>
    <row r="25" spans="1:10" ht="15" customHeight="1">
      <c r="A25" s="22"/>
      <c r="B25" s="90"/>
      <c r="C25" s="120" t="s">
        <v>44</v>
      </c>
      <c r="D25" s="1">
        <v>25</v>
      </c>
      <c r="E25" s="37"/>
      <c r="F25" s="37"/>
      <c r="G25" s="19"/>
      <c r="H25" s="37"/>
      <c r="I25" s="37"/>
      <c r="J25" s="1">
        <v>25</v>
      </c>
    </row>
    <row r="26" spans="1:10" ht="18.75" customHeight="1">
      <c r="A26" s="22"/>
      <c r="B26" s="117" t="s">
        <v>41</v>
      </c>
      <c r="C26" s="118"/>
      <c r="D26" s="1">
        <v>26</v>
      </c>
      <c r="E26" s="37"/>
      <c r="F26" s="37"/>
      <c r="G26" s="19"/>
      <c r="H26" s="37"/>
      <c r="I26" s="37"/>
      <c r="J26" s="1">
        <v>26</v>
      </c>
    </row>
    <row r="27" spans="1:10" ht="15" customHeight="1">
      <c r="A27" s="22"/>
      <c r="B27" s="90"/>
      <c r="C27" s="120" t="s">
        <v>44</v>
      </c>
      <c r="D27" s="1">
        <v>27</v>
      </c>
      <c r="E27" s="37"/>
      <c r="F27" s="37"/>
      <c r="G27" s="19"/>
      <c r="H27" s="37"/>
      <c r="I27" s="37"/>
      <c r="J27" s="1">
        <v>27</v>
      </c>
    </row>
    <row r="28" spans="1:10" ht="15" customHeight="1">
      <c r="A28" s="22"/>
      <c r="B28" s="117" t="s">
        <v>46</v>
      </c>
      <c r="C28" s="118"/>
      <c r="D28" s="1">
        <v>28</v>
      </c>
      <c r="E28" s="37"/>
      <c r="F28" s="37"/>
      <c r="G28" s="19"/>
      <c r="H28" s="37"/>
      <c r="I28" s="37"/>
      <c r="J28" s="1">
        <v>28</v>
      </c>
    </row>
    <row r="29" spans="1:10" ht="18" customHeight="1" thickBot="1">
      <c r="A29" s="117" t="s">
        <v>50</v>
      </c>
      <c r="B29" s="117"/>
      <c r="C29" s="118"/>
      <c r="D29" s="1">
        <v>21</v>
      </c>
      <c r="E29" s="103">
        <f>SUM(E30:E34)</f>
        <v>0</v>
      </c>
      <c r="F29" s="103">
        <f>SUM(F30:F34)</f>
        <v>0</v>
      </c>
      <c r="G29" s="19"/>
      <c r="H29" s="103">
        <f>SUM(H30:H34)</f>
        <v>0</v>
      </c>
      <c r="I29" s="103">
        <f>SUM(I30:I34)</f>
        <v>0</v>
      </c>
      <c r="J29" s="1">
        <v>21</v>
      </c>
    </row>
    <row r="30" spans="1:10" ht="18" customHeight="1" thickTop="1">
      <c r="A30" s="22"/>
      <c r="B30" s="119" t="s">
        <v>51</v>
      </c>
      <c r="C30" s="120"/>
      <c r="D30" s="1">
        <v>32</v>
      </c>
      <c r="E30" s="37"/>
      <c r="F30" s="37"/>
      <c r="G30" s="19"/>
      <c r="H30" s="37"/>
      <c r="I30" s="37"/>
      <c r="J30" s="1">
        <v>32</v>
      </c>
    </row>
    <row r="31" spans="1:10" ht="18" customHeight="1">
      <c r="A31" s="22"/>
      <c r="B31" s="119" t="s">
        <v>52</v>
      </c>
      <c r="C31" s="120"/>
      <c r="D31" s="1">
        <v>33</v>
      </c>
      <c r="E31" s="37"/>
      <c r="F31" s="37"/>
      <c r="G31" s="19"/>
      <c r="H31" s="37"/>
      <c r="I31" s="37"/>
      <c r="J31" s="1">
        <v>33</v>
      </c>
    </row>
    <row r="32" spans="1:10" ht="18" customHeight="1">
      <c r="A32" s="22"/>
      <c r="B32" s="119" t="s">
        <v>54</v>
      </c>
      <c r="C32" s="120"/>
      <c r="D32" s="1">
        <v>34</v>
      </c>
      <c r="E32" s="37"/>
      <c r="F32" s="37"/>
      <c r="G32" s="19"/>
      <c r="H32" s="37"/>
      <c r="I32" s="37"/>
      <c r="J32" s="1">
        <v>34</v>
      </c>
    </row>
    <row r="33" spans="1:10" ht="18" customHeight="1">
      <c r="A33" s="22"/>
      <c r="B33" s="119" t="s">
        <v>55</v>
      </c>
      <c r="C33" s="120"/>
      <c r="D33" s="1">
        <v>35</v>
      </c>
      <c r="E33" s="37"/>
      <c r="F33" s="37"/>
      <c r="G33" s="19"/>
      <c r="H33" s="37"/>
      <c r="I33" s="37"/>
      <c r="J33" s="1">
        <v>35</v>
      </c>
    </row>
    <row r="34" spans="1:10" ht="18" customHeight="1">
      <c r="A34" s="22"/>
      <c r="B34" s="119" t="s">
        <v>41</v>
      </c>
      <c r="C34" s="120"/>
      <c r="D34" s="1">
        <v>36</v>
      </c>
      <c r="E34" s="37"/>
      <c r="F34" s="37"/>
      <c r="G34" s="19"/>
      <c r="H34" s="37"/>
      <c r="I34" s="37"/>
      <c r="J34" s="1">
        <v>36</v>
      </c>
    </row>
    <row r="35" spans="1:10" ht="18.75" customHeight="1">
      <c r="A35" s="117" t="s">
        <v>37</v>
      </c>
      <c r="B35" s="117"/>
      <c r="C35" s="118"/>
      <c r="D35" s="1">
        <v>9</v>
      </c>
      <c r="E35" s="37"/>
      <c r="F35" s="37"/>
      <c r="G35" s="19"/>
      <c r="H35" s="37"/>
      <c r="I35" s="37"/>
      <c r="J35" s="1">
        <v>9</v>
      </c>
    </row>
    <row r="36" spans="1:10" ht="24" customHeight="1" thickBot="1">
      <c r="A36" s="121" t="s">
        <v>3</v>
      </c>
      <c r="B36" s="27"/>
      <c r="C36" s="27"/>
      <c r="D36" s="1">
        <v>10</v>
      </c>
      <c r="E36" s="103">
        <f>SUM(E14,E16:E17,E22:E23,E29,E35)</f>
        <v>0</v>
      </c>
      <c r="F36" s="103">
        <f>SUM(F14,F16:F17,F22:F23,F29,F35)</f>
        <v>0</v>
      </c>
      <c r="G36" s="19"/>
      <c r="H36" s="103">
        <f>SUM(H14,H16:H17,H22:H23,H29,H35)</f>
        <v>0</v>
      </c>
      <c r="I36" s="103">
        <f>SUM(I14,I16:I17,I22:I23,I29,I35)</f>
        <v>0</v>
      </c>
      <c r="J36" s="1">
        <v>10</v>
      </c>
    </row>
    <row r="37" spans="1:10" ht="16.5" customHeight="1" thickTop="1">
      <c r="A37" s="22"/>
      <c r="B37" s="90"/>
      <c r="C37" s="90"/>
      <c r="D37" s="1"/>
      <c r="E37" s="101"/>
      <c r="F37" s="101"/>
      <c r="G37" s="19"/>
      <c r="H37" s="101"/>
      <c r="I37" s="101"/>
      <c r="J37" s="1"/>
    </row>
    <row r="38" spans="1:10" ht="24.75" customHeight="1">
      <c r="A38" s="116" t="s">
        <v>39</v>
      </c>
      <c r="B38" s="90"/>
      <c r="C38" s="90"/>
      <c r="D38" s="1"/>
      <c r="E38" s="101"/>
      <c r="F38" s="101"/>
      <c r="G38" s="19"/>
      <c r="H38" s="101"/>
      <c r="I38" s="101"/>
      <c r="J38" s="1"/>
    </row>
    <row r="39" spans="1:10" ht="18" customHeight="1">
      <c r="A39" s="117" t="s">
        <v>29</v>
      </c>
      <c r="B39" s="117"/>
      <c r="C39" s="118"/>
      <c r="D39" s="1">
        <v>11</v>
      </c>
      <c r="E39" s="37"/>
      <c r="F39" s="37"/>
      <c r="G39" s="19"/>
      <c r="H39" s="37"/>
      <c r="I39" s="37"/>
      <c r="J39" s="1">
        <v>11</v>
      </c>
    </row>
    <row r="40" spans="1:10" ht="18" customHeight="1">
      <c r="A40" s="119" t="s">
        <v>31</v>
      </c>
      <c r="B40" s="119"/>
      <c r="C40" s="120"/>
      <c r="D40" s="1">
        <v>12</v>
      </c>
      <c r="E40" s="37"/>
      <c r="F40" s="37"/>
      <c r="G40" s="19"/>
      <c r="H40" s="37"/>
      <c r="I40" s="37"/>
      <c r="J40" s="1">
        <v>12</v>
      </c>
    </row>
    <row r="41" spans="1:10" ht="18" customHeight="1">
      <c r="A41" s="22"/>
      <c r="B41" s="90" t="s">
        <v>32</v>
      </c>
      <c r="C41" s="90"/>
      <c r="D41" s="1"/>
      <c r="E41" s="101"/>
      <c r="F41" s="101"/>
      <c r="G41" s="19"/>
      <c r="H41" s="101"/>
      <c r="I41" s="101"/>
      <c r="J41" s="1"/>
    </row>
    <row r="42" spans="1:10" ht="15" customHeight="1">
      <c r="A42" s="22"/>
      <c r="B42" s="117" t="s">
        <v>33</v>
      </c>
      <c r="C42" s="118"/>
      <c r="D42" s="1">
        <v>13</v>
      </c>
      <c r="E42" s="37"/>
      <c r="F42" s="37"/>
      <c r="G42" s="19"/>
      <c r="H42" s="37"/>
      <c r="I42" s="37"/>
      <c r="J42" s="1">
        <v>13</v>
      </c>
    </row>
    <row r="43" spans="1:10" ht="18.75" customHeight="1">
      <c r="A43" s="117" t="s">
        <v>36</v>
      </c>
      <c r="B43" s="117"/>
      <c r="C43" s="118"/>
      <c r="D43" s="1">
        <v>14</v>
      </c>
      <c r="E43" s="37"/>
      <c r="F43" s="37"/>
      <c r="G43" s="19"/>
      <c r="H43" s="37"/>
      <c r="I43" s="37"/>
      <c r="J43" s="1">
        <v>14</v>
      </c>
    </row>
    <row r="44" spans="1:10" ht="18.75" customHeight="1">
      <c r="A44" s="119" t="s">
        <v>42</v>
      </c>
      <c r="B44" s="119"/>
      <c r="C44" s="120"/>
      <c r="D44" s="1">
        <v>29</v>
      </c>
      <c r="E44" s="37"/>
      <c r="F44" s="37"/>
      <c r="G44" s="19"/>
      <c r="H44" s="37"/>
      <c r="I44" s="37"/>
      <c r="J44" s="1">
        <v>29</v>
      </c>
    </row>
    <row r="45" spans="1:10" ht="15" customHeight="1">
      <c r="A45" s="22"/>
      <c r="B45" s="119" t="s">
        <v>48</v>
      </c>
      <c r="C45" s="120"/>
      <c r="D45" s="1">
        <v>30</v>
      </c>
      <c r="E45" s="37"/>
      <c r="F45" s="37"/>
      <c r="G45" s="19"/>
      <c r="H45" s="37"/>
      <c r="I45" s="37"/>
      <c r="J45" s="1">
        <v>30</v>
      </c>
    </row>
    <row r="46" spans="1:10" ht="15" customHeight="1">
      <c r="A46" s="22"/>
      <c r="B46" s="119" t="s">
        <v>46</v>
      </c>
      <c r="C46" s="120"/>
      <c r="D46" s="1">
        <v>31</v>
      </c>
      <c r="E46" s="37"/>
      <c r="F46" s="37"/>
      <c r="G46" s="19"/>
      <c r="H46" s="37"/>
      <c r="I46" s="37"/>
      <c r="J46" s="1">
        <v>31</v>
      </c>
    </row>
    <row r="47" spans="1:10" ht="18.75" customHeight="1" thickBot="1">
      <c r="A47" s="117" t="s">
        <v>53</v>
      </c>
      <c r="B47" s="117"/>
      <c r="C47" s="118"/>
      <c r="D47" s="1">
        <v>22</v>
      </c>
      <c r="E47" s="103">
        <f>SUM(E48:E52)</f>
        <v>0</v>
      </c>
      <c r="F47" s="103">
        <f>SUM(F48:F52)</f>
        <v>0</v>
      </c>
      <c r="G47" s="19"/>
      <c r="H47" s="103">
        <f>SUM(H48:H52)</f>
        <v>0</v>
      </c>
      <c r="I47" s="103">
        <f>SUM(I48:I52)</f>
        <v>0</v>
      </c>
      <c r="J47" s="1">
        <v>22</v>
      </c>
    </row>
    <row r="48" spans="1:10" ht="18.75" customHeight="1" thickTop="1">
      <c r="A48" s="22"/>
      <c r="B48" s="117" t="s">
        <v>51</v>
      </c>
      <c r="C48" s="118"/>
      <c r="D48" s="1">
        <v>37</v>
      </c>
      <c r="E48" s="37"/>
      <c r="F48" s="37"/>
      <c r="G48" s="19"/>
      <c r="H48" s="37"/>
      <c r="I48" s="37"/>
      <c r="J48" s="1">
        <v>37</v>
      </c>
    </row>
    <row r="49" spans="1:10" ht="18.75" customHeight="1">
      <c r="A49" s="22"/>
      <c r="B49" s="119" t="s">
        <v>52</v>
      </c>
      <c r="C49" s="120"/>
      <c r="D49" s="1">
        <v>38</v>
      </c>
      <c r="E49" s="37"/>
      <c r="F49" s="37"/>
      <c r="G49" s="19"/>
      <c r="H49" s="37"/>
      <c r="I49" s="37"/>
      <c r="J49" s="1">
        <v>38</v>
      </c>
    </row>
    <row r="50" spans="1:10" ht="18.75" customHeight="1">
      <c r="A50" s="22"/>
      <c r="B50" s="119" t="s">
        <v>54</v>
      </c>
      <c r="C50" s="120"/>
      <c r="D50" s="1">
        <v>39</v>
      </c>
      <c r="E50" s="37"/>
      <c r="F50" s="37"/>
      <c r="G50" s="19"/>
      <c r="H50" s="37"/>
      <c r="I50" s="37"/>
      <c r="J50" s="1">
        <v>39</v>
      </c>
    </row>
    <row r="51" spans="1:10" ht="18.75" customHeight="1">
      <c r="A51" s="22"/>
      <c r="B51" s="119" t="s">
        <v>55</v>
      </c>
      <c r="C51" s="120"/>
      <c r="D51" s="1">
        <v>40</v>
      </c>
      <c r="E51" s="37"/>
      <c r="F51" s="37"/>
      <c r="G51" s="19"/>
      <c r="H51" s="37"/>
      <c r="I51" s="37"/>
      <c r="J51" s="1">
        <v>40</v>
      </c>
    </row>
    <row r="52" spans="1:10" ht="18.75" customHeight="1">
      <c r="A52" s="22"/>
      <c r="B52" s="119" t="s">
        <v>41</v>
      </c>
      <c r="C52" s="120"/>
      <c r="D52" s="1">
        <v>41</v>
      </c>
      <c r="E52" s="37"/>
      <c r="F52" s="37"/>
      <c r="G52" s="19"/>
      <c r="H52" s="37"/>
      <c r="I52" s="37"/>
      <c r="J52" s="1">
        <v>41</v>
      </c>
    </row>
    <row r="53" spans="1:10" ht="18" customHeight="1">
      <c r="A53" s="117" t="s">
        <v>37</v>
      </c>
      <c r="B53" s="117"/>
      <c r="C53" s="118"/>
      <c r="D53" s="1">
        <v>17</v>
      </c>
      <c r="E53" s="37"/>
      <c r="F53" s="37"/>
      <c r="G53" s="19"/>
      <c r="H53" s="37"/>
      <c r="I53" s="37"/>
      <c r="J53" s="1">
        <v>17</v>
      </c>
    </row>
    <row r="54" spans="1:10" ht="18" customHeight="1" thickBot="1">
      <c r="A54" s="121" t="s">
        <v>3</v>
      </c>
      <c r="B54" s="27"/>
      <c r="C54" s="27"/>
      <c r="D54" s="105">
        <v>18</v>
      </c>
      <c r="E54" s="103">
        <f>SUM(E39:E40,E43,E44,E47,E53)</f>
        <v>0</v>
      </c>
      <c r="F54" s="103">
        <f>SUM(F39:F40,F43,F44,F47,F53)</f>
        <v>0</v>
      </c>
      <c r="G54" s="19"/>
      <c r="H54" s="103">
        <f>SUM(H39:H40,H43,H44,H47,H53)</f>
        <v>0</v>
      </c>
      <c r="I54" s="103">
        <f>SUM(I39:I40,I43,I44,I47,I53)</f>
        <v>0</v>
      </c>
      <c r="J54" s="105">
        <v>18</v>
      </c>
    </row>
    <row r="55" spans="1:10" ht="15.75" customHeight="1" thickTop="1">
      <c r="A55" s="31"/>
      <c r="B55" s="110" t="str">
        <f>"Version: "&amp;E82</f>
        <v>Version: 2.03.F0</v>
      </c>
      <c r="C55" s="21"/>
      <c r="E55"/>
      <c r="F55"/>
      <c r="H55"/>
      <c r="I55"/>
      <c r="J55" s="126" t="s">
        <v>88</v>
      </c>
    </row>
    <row r="56" spans="1:8" ht="12.75">
      <c r="A56" s="31"/>
      <c r="B56" s="32"/>
      <c r="E56"/>
      <c r="F56"/>
      <c r="H56"/>
    </row>
    <row r="57" spans="1:10" ht="12.75">
      <c r="A57" s="23" t="s">
        <v>90</v>
      </c>
      <c r="B57" s="11"/>
      <c r="C57" s="25"/>
      <c r="D57" s="111"/>
      <c r="E57" s="90"/>
      <c r="F57" s="90"/>
      <c r="H57" s="90"/>
      <c r="I57" s="90"/>
      <c r="J57" s="111"/>
    </row>
    <row r="58" spans="1:10" ht="12.75">
      <c r="A58" s="13"/>
      <c r="B58" s="22" t="s">
        <v>91</v>
      </c>
      <c r="C58" s="90"/>
      <c r="D58" s="1">
        <v>42</v>
      </c>
      <c r="E58" s="108" t="str">
        <f>IF(E15&gt;E14,"ERROR","OK")</f>
        <v>OK</v>
      </c>
      <c r="F58" s="108" t="str">
        <f>IF(F15&gt;F14,"ERROR","OK")</f>
        <v>OK</v>
      </c>
      <c r="G58" s="90"/>
      <c r="H58" s="108" t="str">
        <f>IF(H15&gt;H14,"ERROR","OK")</f>
        <v>OK</v>
      </c>
      <c r="I58" s="108" t="str">
        <f>IF(I15&gt;I14,"ERROR","OK")</f>
        <v>OK</v>
      </c>
      <c r="J58" s="1">
        <v>42</v>
      </c>
    </row>
    <row r="59" spans="1:10" ht="12.75">
      <c r="A59" s="13"/>
      <c r="B59" s="56" t="s">
        <v>32</v>
      </c>
      <c r="D59" s="1"/>
      <c r="E59" s="90"/>
      <c r="F59" s="90"/>
      <c r="G59" s="90"/>
      <c r="H59" s="90"/>
      <c r="I59" s="90"/>
      <c r="J59" s="1"/>
    </row>
    <row r="60" spans="1:10" ht="12.75">
      <c r="A60" s="13"/>
      <c r="B60" t="s">
        <v>33</v>
      </c>
      <c r="D60" s="1">
        <v>4</v>
      </c>
      <c r="E60" s="108" t="str">
        <f>IF(E19&gt;E17,"ERROR","OK")</f>
        <v>OK</v>
      </c>
      <c r="F60" s="108" t="str">
        <f>IF(F19&gt;F17,"ERROR","OK")</f>
        <v>OK</v>
      </c>
      <c r="G60" s="90"/>
      <c r="H60" s="108" t="str">
        <f>IF(H19&gt;H17,"ERROR","OK")</f>
        <v>OK</v>
      </c>
      <c r="I60" s="108" t="str">
        <f>IF(I19&gt;I17,"ERROR","OK")</f>
        <v>OK</v>
      </c>
      <c r="J60" s="1">
        <v>4</v>
      </c>
    </row>
    <row r="61" spans="1:10" ht="12.75">
      <c r="A61" s="13"/>
      <c r="C61" t="s">
        <v>34</v>
      </c>
      <c r="D61" s="1"/>
      <c r="E61" s="90"/>
      <c r="F61" s="90"/>
      <c r="G61" s="90"/>
      <c r="H61" s="90"/>
      <c r="I61" s="90"/>
      <c r="J61" s="1"/>
    </row>
    <row r="62" spans="1:10" ht="12.75">
      <c r="A62" s="13"/>
      <c r="C62" t="s">
        <v>35</v>
      </c>
      <c r="D62" s="1">
        <v>5</v>
      </c>
      <c r="E62" s="108" t="str">
        <f>IF(E21&gt;E19,"ERROR","OK")</f>
        <v>OK</v>
      </c>
      <c r="F62" s="108" t="str">
        <f>IF(F21&gt;F19,"ERROR","OK")</f>
        <v>OK</v>
      </c>
      <c r="G62" s="90"/>
      <c r="H62" s="108" t="str">
        <f>IF(H21&gt;H19,"ERROR","OK")</f>
        <v>OK</v>
      </c>
      <c r="I62" s="108" t="str">
        <f>IF(I21&gt;I19,"ERROR","OK")</f>
        <v>OK</v>
      </c>
      <c r="J62" s="1">
        <v>5</v>
      </c>
    </row>
    <row r="63" spans="1:10" ht="12.75">
      <c r="A63" s="13"/>
      <c r="B63" s="22" t="s">
        <v>42</v>
      </c>
      <c r="D63" s="1"/>
      <c r="E63" s="90"/>
      <c r="F63" s="90"/>
      <c r="G63" s="90"/>
      <c r="H63" s="90"/>
      <c r="I63" s="90"/>
      <c r="J63" s="1"/>
    </row>
    <row r="64" spans="1:10" ht="12.75">
      <c r="A64" s="13"/>
      <c r="B64" s="22" t="s">
        <v>40</v>
      </c>
      <c r="D64" s="1"/>
      <c r="E64" s="90"/>
      <c r="F64" s="90"/>
      <c r="G64" s="90"/>
      <c r="H64" s="90"/>
      <c r="I64" s="90"/>
      <c r="J64" s="1"/>
    </row>
    <row r="65" spans="1:10" ht="15">
      <c r="A65" s="13"/>
      <c r="C65" t="s">
        <v>44</v>
      </c>
      <c r="D65" s="1">
        <v>25</v>
      </c>
      <c r="E65" s="108" t="str">
        <f>IF(E25&gt;E24,"ERROR","OK")</f>
        <v>OK</v>
      </c>
      <c r="F65" s="108" t="str">
        <f>IF(F25&gt;F24,"ERROR","OK")</f>
        <v>OK</v>
      </c>
      <c r="G65" s="90"/>
      <c r="H65" s="108" t="str">
        <f>IF(H25&gt;H24,"ERROR","OK")</f>
        <v>OK</v>
      </c>
      <c r="I65" s="108" t="str">
        <f>IF(I25&gt;I24,"ERROR","OK")</f>
        <v>OK</v>
      </c>
      <c r="J65" s="1">
        <v>25</v>
      </c>
    </row>
    <row r="66" spans="1:10" ht="12.75">
      <c r="A66" s="13"/>
      <c r="B66" t="s">
        <v>41</v>
      </c>
      <c r="D66" s="1"/>
      <c r="E66" s="90"/>
      <c r="F66" s="90"/>
      <c r="G66" s="90"/>
      <c r="H66" s="90"/>
      <c r="I66" s="90"/>
      <c r="J66" s="1"/>
    </row>
    <row r="67" spans="1:10" ht="15">
      <c r="A67" s="13"/>
      <c r="C67" t="s">
        <v>44</v>
      </c>
      <c r="D67" s="1">
        <v>27</v>
      </c>
      <c r="E67" s="108" t="str">
        <f>IF(E27&gt;E26,"ERROR","OK")</f>
        <v>OK</v>
      </c>
      <c r="F67" s="108" t="str">
        <f>IF(F27&gt;F26,"ERROR","OK")</f>
        <v>OK</v>
      </c>
      <c r="G67" s="90"/>
      <c r="H67" s="108" t="str">
        <f>IF(H27&gt;H26,"ERROR","OK")</f>
        <v>OK</v>
      </c>
      <c r="I67" s="108" t="str">
        <f>IF(I27&gt;I26,"ERROR","OK")</f>
        <v>OK</v>
      </c>
      <c r="J67" s="1">
        <v>27</v>
      </c>
    </row>
    <row r="68" spans="1:10" ht="15">
      <c r="A68" s="13"/>
      <c r="B68" t="s">
        <v>46</v>
      </c>
      <c r="D68" s="1">
        <v>28</v>
      </c>
      <c r="E68" s="108" t="str">
        <f>IF(E28&gt;E23,"ERROR","OK")</f>
        <v>OK</v>
      </c>
      <c r="F68" s="108" t="str">
        <f>IF(F28&gt;F23,"ERROR","OK")</f>
        <v>OK</v>
      </c>
      <c r="G68" s="90"/>
      <c r="H68" s="108" t="str">
        <f>IF(H28&gt;H23,"ERROR","OK")</f>
        <v>OK</v>
      </c>
      <c r="I68" s="108" t="str">
        <f>IF(I28&gt;I23,"ERROR","OK")</f>
        <v>OK</v>
      </c>
      <c r="J68" s="1">
        <v>28</v>
      </c>
    </row>
    <row r="69" spans="1:10" ht="12.75">
      <c r="A69" s="13"/>
      <c r="B69" t="s">
        <v>32</v>
      </c>
      <c r="D69" s="1"/>
      <c r="E69" s="90"/>
      <c r="F69" s="90"/>
      <c r="G69" s="90"/>
      <c r="H69" s="90"/>
      <c r="I69" s="90"/>
      <c r="J69" s="1"/>
    </row>
    <row r="70" spans="1:10" ht="12.75">
      <c r="A70" s="13"/>
      <c r="B70" t="s">
        <v>33</v>
      </c>
      <c r="D70" s="1">
        <v>13</v>
      </c>
      <c r="E70" s="108" t="str">
        <f>IF(E42&gt;E40,"ERROR","OK")</f>
        <v>OK</v>
      </c>
      <c r="F70" s="108" t="str">
        <f>IF(F42&gt;F40,"ERROR","OK")</f>
        <v>OK</v>
      </c>
      <c r="G70" s="90"/>
      <c r="H70" s="108" t="str">
        <f>IF(H42&gt;H40,"ERROR","OK")</f>
        <v>OK</v>
      </c>
      <c r="I70" s="108" t="str">
        <f>IF(I42&gt;I40,"ERROR","OK")</f>
        <v>OK</v>
      </c>
      <c r="J70" s="1">
        <v>13</v>
      </c>
    </row>
    <row r="71" spans="1:10" ht="12.75">
      <c r="A71" s="13"/>
      <c r="B71" s="22" t="s">
        <v>42</v>
      </c>
      <c r="D71" s="1"/>
      <c r="E71" s="90"/>
      <c r="F71" s="90"/>
      <c r="G71" s="90"/>
      <c r="H71" s="90"/>
      <c r="I71" s="90"/>
      <c r="J71" s="1"/>
    </row>
    <row r="72" spans="1:10" ht="15">
      <c r="A72" s="13"/>
      <c r="B72" t="s">
        <v>44</v>
      </c>
      <c r="D72" s="1">
        <v>30</v>
      </c>
      <c r="E72" s="108" t="str">
        <f>IF(E45&gt;E44,"ERROR","OK")</f>
        <v>OK</v>
      </c>
      <c r="F72" s="108" t="str">
        <f>IF(F45&gt;F44,"ERROR","OK")</f>
        <v>OK</v>
      </c>
      <c r="G72" s="90"/>
      <c r="H72" s="108" t="str">
        <f>IF(H45&gt;H44,"ERROR","OK")</f>
        <v>OK</v>
      </c>
      <c r="I72" s="108" t="str">
        <f>IF(I45&gt;I44,"ERROR","OK")</f>
        <v>OK</v>
      </c>
      <c r="J72" s="1">
        <v>30</v>
      </c>
    </row>
    <row r="73" spans="1:10" ht="15">
      <c r="A73" s="26"/>
      <c r="B73" s="27" t="s">
        <v>46</v>
      </c>
      <c r="C73" s="27"/>
      <c r="D73" s="105">
        <v>31</v>
      </c>
      <c r="E73" s="108" t="str">
        <f>IF(E46&gt;E44,"ERROR","OK")</f>
        <v>OK</v>
      </c>
      <c r="F73" s="108" t="str">
        <f>IF(F46&gt;F44,"ERROR","OK")</f>
        <v>OK</v>
      </c>
      <c r="G73" s="90"/>
      <c r="H73" s="108" t="str">
        <f>IF(H46&gt;H44,"ERROR","OK")</f>
        <v>OK</v>
      </c>
      <c r="I73" s="108" t="str">
        <f>IF(I46&gt;I44,"ERROR","OK")</f>
        <v>OK</v>
      </c>
      <c r="J73" s="105">
        <v>31</v>
      </c>
    </row>
    <row r="74" spans="2:10" ht="12.75">
      <c r="B74" s="52"/>
      <c r="C74" s="49"/>
      <c r="E74"/>
      <c r="F74"/>
      <c r="H74"/>
      <c r="I74"/>
      <c r="J74"/>
    </row>
    <row r="75" spans="1:10" ht="12.75">
      <c r="A75" s="22"/>
      <c r="B75" s="20"/>
      <c r="C75" s="36"/>
      <c r="E75"/>
      <c r="F75"/>
      <c r="H75"/>
      <c r="I75"/>
      <c r="J75"/>
    </row>
    <row r="76" spans="1:10" ht="12.75">
      <c r="A76" s="22"/>
      <c r="B76" s="20"/>
      <c r="C76" s="20"/>
      <c r="E76"/>
      <c r="F76"/>
      <c r="H76"/>
      <c r="I76"/>
      <c r="J76"/>
    </row>
    <row r="77" spans="2:10" ht="12.75">
      <c r="B77" s="20"/>
      <c r="C77" s="38"/>
      <c r="E77"/>
      <c r="F77"/>
      <c r="H77"/>
      <c r="I77"/>
      <c r="J77"/>
    </row>
    <row r="78" spans="6:10" ht="12.75">
      <c r="F78"/>
      <c r="H78"/>
      <c r="I78"/>
      <c r="J78"/>
    </row>
    <row r="79" spans="2:10" ht="12.75">
      <c r="B79" s="3" t="s">
        <v>10</v>
      </c>
      <c r="C79" s="4"/>
      <c r="D79" s="39" t="s">
        <v>11</v>
      </c>
      <c r="E79" s="40" t="str">
        <f>I2</f>
        <v>XXXXXX</v>
      </c>
      <c r="F79"/>
      <c r="H79"/>
      <c r="I79"/>
      <c r="J79"/>
    </row>
    <row r="80" spans="2:10" ht="12.75">
      <c r="B80" s="41"/>
      <c r="C80" s="42"/>
      <c r="D80" s="42"/>
      <c r="E80" s="43" t="str">
        <f>I1</f>
        <v>WU51</v>
      </c>
      <c r="F80"/>
      <c r="H80"/>
      <c r="I80"/>
      <c r="J80"/>
    </row>
    <row r="81" spans="2:10" ht="12.75">
      <c r="B81" s="41"/>
      <c r="C81" s="42"/>
      <c r="D81" s="42"/>
      <c r="E81" s="44" t="str">
        <f>I3</f>
        <v>jj.mm.aaaa</v>
      </c>
      <c r="F81"/>
      <c r="H81"/>
      <c r="I81"/>
      <c r="J81"/>
    </row>
    <row r="82" spans="2:8" ht="12.75">
      <c r="B82" s="41"/>
      <c r="C82" s="42"/>
      <c r="D82" s="42"/>
      <c r="E82" s="45" t="s">
        <v>89</v>
      </c>
      <c r="F82"/>
      <c r="H82"/>
    </row>
    <row r="83" spans="2:8" ht="12.75">
      <c r="B83" s="41"/>
      <c r="C83" s="42"/>
      <c r="D83" s="42"/>
      <c r="E83" s="43" t="str">
        <f>E11</f>
        <v>col. 01</v>
      </c>
      <c r="H83"/>
    </row>
    <row r="84" spans="2:8" ht="12.75">
      <c r="B84" s="46"/>
      <c r="C84" s="47"/>
      <c r="D84" s="47" t="s">
        <v>10</v>
      </c>
      <c r="E84" s="50">
        <f>COUNTIF(E58:I73,"ERROR")</f>
        <v>0</v>
      </c>
      <c r="H84"/>
    </row>
    <row r="85" spans="2:8" ht="12.75">
      <c r="B85" s="42"/>
      <c r="C85" s="42"/>
      <c r="D85" s="48"/>
      <c r="E85" s="42"/>
      <c r="H85"/>
    </row>
    <row r="86" spans="2:8" ht="12.75">
      <c r="B86" s="42"/>
      <c r="C86" s="42"/>
      <c r="D86" s="48"/>
      <c r="E86" s="42"/>
      <c r="H86"/>
    </row>
    <row r="87" spans="5:8" ht="12.75">
      <c r="E87"/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spans="6:8" ht="12.75">
      <c r="F92"/>
      <c r="H92"/>
    </row>
    <row r="93" spans="5:8" ht="12.75">
      <c r="E93"/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2" r:id="rId2"/>
  <headerFooter alignWithMargins="0">
    <oddFooter>&amp;L&amp;"Arial,Fett"BNS confidentiel&amp;C&amp;D&amp;Rpage &amp;P</oddFooter>
  </headerFooter>
  <rowBreaks count="1" manualBreakCount="1">
    <brk id="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4.140625" style="0" customWidth="1"/>
    <col min="4" max="4" width="4.7109375" style="0" customWidth="1"/>
    <col min="5" max="6" width="20.7109375" style="5" customWidth="1"/>
    <col min="7" max="7" width="6.28125" style="0" customWidth="1"/>
    <col min="8" max="9" width="20.7109375" style="5" customWidth="1"/>
    <col min="10" max="10" width="4.7109375" style="5" customWidth="1"/>
    <col min="11" max="11" width="1.7109375" style="5" customWidth="1"/>
    <col min="12" max="16384" width="11.57421875" style="5" customWidth="1"/>
  </cols>
  <sheetData>
    <row r="1" spans="1:10" ht="18">
      <c r="A1" s="90"/>
      <c r="B1" s="90"/>
      <c r="C1" s="90"/>
      <c r="D1" s="90"/>
      <c r="E1" s="8" t="s">
        <v>18</v>
      </c>
      <c r="G1" s="90"/>
      <c r="H1" s="139" t="s">
        <v>102</v>
      </c>
      <c r="I1" s="18" t="s">
        <v>4</v>
      </c>
      <c r="J1" s="6"/>
    </row>
    <row r="2" spans="1:10" ht="18">
      <c r="A2" s="90"/>
      <c r="B2" s="90"/>
      <c r="C2" s="90"/>
      <c r="D2" s="90"/>
      <c r="E2" s="122" t="s">
        <v>19</v>
      </c>
      <c r="G2" s="90"/>
      <c r="H2" s="139" t="s">
        <v>103</v>
      </c>
      <c r="I2" s="107" t="str">
        <f>'Bon de livraison'!H3</f>
        <v>XXXXXX</v>
      </c>
      <c r="J2" s="7"/>
    </row>
    <row r="3" spans="1:9" ht="18">
      <c r="A3" s="90"/>
      <c r="B3" s="90"/>
      <c r="C3" s="90"/>
      <c r="D3" s="90"/>
      <c r="E3" s="123" t="s">
        <v>82</v>
      </c>
      <c r="G3" s="90"/>
      <c r="H3" s="139" t="s">
        <v>104</v>
      </c>
      <c r="I3" s="106" t="str">
        <f>'Bon de livraison'!H4</f>
        <v>jj.mm.aaaa</v>
      </c>
    </row>
    <row r="4" spans="1:9" ht="18">
      <c r="A4" s="90"/>
      <c r="B4" s="90"/>
      <c r="C4" s="90"/>
      <c r="D4" s="90"/>
      <c r="E4" s="5" t="s">
        <v>72</v>
      </c>
      <c r="G4" s="90"/>
      <c r="H4" s="113"/>
      <c r="I4" s="55"/>
    </row>
    <row r="5" spans="1:9" ht="18">
      <c r="A5" s="90"/>
      <c r="B5" s="90"/>
      <c r="C5" s="90"/>
      <c r="D5" s="90"/>
      <c r="G5" s="90"/>
      <c r="H5" s="54"/>
      <c r="I5" s="55"/>
    </row>
    <row r="6" spans="1:10" ht="12.75">
      <c r="A6" s="90"/>
      <c r="B6" s="90"/>
      <c r="C6" s="90"/>
      <c r="D6" s="90"/>
      <c r="G6" s="90"/>
      <c r="H6" s="33"/>
      <c r="J6" s="9"/>
    </row>
    <row r="7" spans="1:10" ht="15.75" customHeight="1">
      <c r="A7" s="11"/>
      <c r="B7" s="11"/>
      <c r="C7" s="11"/>
      <c r="D7" s="25"/>
      <c r="E7" s="30" t="s">
        <v>20</v>
      </c>
      <c r="F7" s="15"/>
      <c r="G7" s="19"/>
      <c r="H7" s="14" t="s">
        <v>20</v>
      </c>
      <c r="I7" s="14"/>
      <c r="J7" s="10"/>
    </row>
    <row r="8" spans="1:10" ht="12.75" customHeight="1">
      <c r="A8" s="42" t="s">
        <v>69</v>
      </c>
      <c r="B8" s="90"/>
      <c r="C8" s="90"/>
      <c r="D8" s="12"/>
      <c r="E8" s="29" t="s">
        <v>74</v>
      </c>
      <c r="F8" s="28"/>
      <c r="G8" s="19"/>
      <c r="H8" s="29" t="s">
        <v>76</v>
      </c>
      <c r="I8" s="16"/>
      <c r="J8" s="17"/>
    </row>
    <row r="9" spans="1:10" ht="12.75" customHeight="1">
      <c r="A9" s="22" t="s">
        <v>70</v>
      </c>
      <c r="B9" s="90"/>
      <c r="C9" s="90"/>
      <c r="D9" s="12"/>
      <c r="E9" s="29" t="s">
        <v>22</v>
      </c>
      <c r="F9" s="16"/>
      <c r="G9" s="19"/>
      <c r="H9" s="29" t="s">
        <v>21</v>
      </c>
      <c r="I9" s="16"/>
      <c r="J9" s="17"/>
    </row>
    <row r="10" spans="1:10" ht="17.25" customHeight="1">
      <c r="A10" s="124"/>
      <c r="B10" s="2"/>
      <c r="C10" s="90"/>
      <c r="D10" s="12"/>
      <c r="E10" s="30" t="s">
        <v>23</v>
      </c>
      <c r="F10" s="128" t="s">
        <v>24</v>
      </c>
      <c r="G10" s="19"/>
      <c r="H10" s="30" t="s">
        <v>23</v>
      </c>
      <c r="I10" s="128" t="s">
        <v>24</v>
      </c>
      <c r="J10" s="17"/>
    </row>
    <row r="11" spans="1:10" ht="15" customHeight="1">
      <c r="A11" s="27"/>
      <c r="B11" s="24"/>
      <c r="C11" s="27"/>
      <c r="D11" s="53"/>
      <c r="E11" s="129" t="s">
        <v>25</v>
      </c>
      <c r="F11" s="129" t="s">
        <v>26</v>
      </c>
      <c r="G11" s="19"/>
      <c r="H11" s="129" t="s">
        <v>27</v>
      </c>
      <c r="I11" s="129" t="s">
        <v>28</v>
      </c>
      <c r="J11" s="17"/>
    </row>
    <row r="12" spans="1:10" ht="12.75">
      <c r="A12" s="22"/>
      <c r="B12" s="34"/>
      <c r="C12" s="22"/>
      <c r="D12" s="1"/>
      <c r="E12" s="102"/>
      <c r="F12" s="102"/>
      <c r="G12" s="19"/>
      <c r="H12" s="102"/>
      <c r="I12" s="102"/>
      <c r="J12" s="1"/>
    </row>
    <row r="13" spans="1:10" ht="13.5" customHeight="1">
      <c r="A13" s="116" t="s">
        <v>38</v>
      </c>
      <c r="B13" s="22"/>
      <c r="C13" s="22"/>
      <c r="D13" s="1"/>
      <c r="E13" s="101"/>
      <c r="F13" s="101"/>
      <c r="G13" s="19"/>
      <c r="H13" s="101"/>
      <c r="I13" s="101"/>
      <c r="J13" s="1"/>
    </row>
    <row r="14" spans="1:10" ht="18.75" customHeight="1">
      <c r="A14" s="117" t="s">
        <v>29</v>
      </c>
      <c r="B14" s="117"/>
      <c r="C14" s="118"/>
      <c r="D14" s="1">
        <v>1</v>
      </c>
      <c r="E14" s="37"/>
      <c r="F14" s="37"/>
      <c r="G14" s="19"/>
      <c r="H14" s="37"/>
      <c r="I14" s="37"/>
      <c r="J14" s="1">
        <v>1</v>
      </c>
    </row>
    <row r="15" spans="1:10" ht="18.75" customHeight="1">
      <c r="A15" s="125"/>
      <c r="B15" s="119" t="s">
        <v>91</v>
      </c>
      <c r="C15" s="120"/>
      <c r="D15" s="1">
        <v>42</v>
      </c>
      <c r="E15" s="37"/>
      <c r="F15" s="37"/>
      <c r="G15" s="19"/>
      <c r="H15" s="37"/>
      <c r="I15" s="37"/>
      <c r="J15" s="1">
        <v>42</v>
      </c>
    </row>
    <row r="16" spans="1:10" ht="18.75" customHeight="1">
      <c r="A16" s="117" t="s">
        <v>30</v>
      </c>
      <c r="B16" s="119"/>
      <c r="C16" s="120"/>
      <c r="D16" s="1">
        <v>2</v>
      </c>
      <c r="E16" s="130"/>
      <c r="F16" s="130"/>
      <c r="G16" s="19"/>
      <c r="H16" s="130"/>
      <c r="I16" s="130"/>
      <c r="J16" s="1">
        <v>2</v>
      </c>
    </row>
    <row r="17" spans="1:10" ht="18.75" customHeight="1">
      <c r="A17" s="117" t="s">
        <v>31</v>
      </c>
      <c r="B17" s="117"/>
      <c r="C17" s="118"/>
      <c r="D17" s="1">
        <v>3</v>
      </c>
      <c r="E17" s="37"/>
      <c r="F17" s="37"/>
      <c r="G17" s="19"/>
      <c r="H17" s="37"/>
      <c r="I17" s="37"/>
      <c r="J17" s="1">
        <v>3</v>
      </c>
    </row>
    <row r="18" spans="1:10" ht="18.75" customHeight="1">
      <c r="A18" s="22"/>
      <c r="B18" s="90" t="s">
        <v>32</v>
      </c>
      <c r="C18" s="90"/>
      <c r="D18" s="1"/>
      <c r="E18" s="101"/>
      <c r="F18" s="101"/>
      <c r="G18" s="19"/>
      <c r="H18" s="101"/>
      <c r="I18" s="101"/>
      <c r="J18" s="1"/>
    </row>
    <row r="19" spans="1:10" ht="15" customHeight="1">
      <c r="A19" s="22"/>
      <c r="B19" s="117" t="s">
        <v>33</v>
      </c>
      <c r="C19" s="118"/>
      <c r="D19" s="1">
        <v>4</v>
      </c>
      <c r="E19" s="37"/>
      <c r="F19" s="37"/>
      <c r="G19" s="19"/>
      <c r="H19" s="37"/>
      <c r="I19" s="37"/>
      <c r="J19" s="1">
        <v>4</v>
      </c>
    </row>
    <row r="20" spans="1:10" ht="18.75" customHeight="1">
      <c r="A20" s="22"/>
      <c r="B20" s="90"/>
      <c r="C20" s="90" t="s">
        <v>34</v>
      </c>
      <c r="D20" s="1"/>
      <c r="E20" s="101"/>
      <c r="F20" s="101"/>
      <c r="G20" s="19"/>
      <c r="H20" s="101"/>
      <c r="I20" s="101"/>
      <c r="J20" s="1"/>
    </row>
    <row r="21" spans="1:10" ht="15" customHeight="1">
      <c r="A21" s="22"/>
      <c r="B21" s="90"/>
      <c r="C21" s="118" t="s">
        <v>35</v>
      </c>
      <c r="D21" s="1">
        <v>5</v>
      </c>
      <c r="E21" s="104"/>
      <c r="F21" s="104"/>
      <c r="G21" s="19"/>
      <c r="H21" s="104"/>
      <c r="I21" s="104"/>
      <c r="J21" s="1">
        <v>5</v>
      </c>
    </row>
    <row r="22" spans="1:10" ht="18.75" customHeight="1">
      <c r="A22" s="117" t="s">
        <v>36</v>
      </c>
      <c r="B22" s="117"/>
      <c r="C22" s="118"/>
      <c r="D22" s="1">
        <v>6</v>
      </c>
      <c r="E22" s="37"/>
      <c r="F22" s="37"/>
      <c r="G22" s="19"/>
      <c r="H22" s="37"/>
      <c r="I22" s="37"/>
      <c r="J22" s="1">
        <v>6</v>
      </c>
    </row>
    <row r="23" spans="1:10" ht="18.75" customHeight="1" thickBot="1">
      <c r="A23" s="117" t="s">
        <v>43</v>
      </c>
      <c r="B23" s="117"/>
      <c r="C23" s="118"/>
      <c r="D23" s="1">
        <v>23</v>
      </c>
      <c r="E23" s="103">
        <f>E24+E26</f>
        <v>0</v>
      </c>
      <c r="F23" s="103">
        <f>F24+F26</f>
        <v>0</v>
      </c>
      <c r="G23" s="19"/>
      <c r="H23" s="103">
        <f>H24+H26</f>
        <v>0</v>
      </c>
      <c r="I23" s="103">
        <f>I24+I26</f>
        <v>0</v>
      </c>
      <c r="J23" s="1">
        <v>23</v>
      </c>
    </row>
    <row r="24" spans="1:10" ht="18.75" customHeight="1" thickTop="1">
      <c r="A24" s="22"/>
      <c r="B24" s="119" t="s">
        <v>40</v>
      </c>
      <c r="C24" s="120"/>
      <c r="D24" s="1">
        <v>24</v>
      </c>
      <c r="E24" s="37"/>
      <c r="F24" s="37"/>
      <c r="G24" s="19"/>
      <c r="H24" s="37"/>
      <c r="I24" s="37"/>
      <c r="J24" s="1">
        <v>24</v>
      </c>
    </row>
    <row r="25" spans="1:10" ht="15" customHeight="1">
      <c r="A25" s="22"/>
      <c r="B25" s="90"/>
      <c r="C25" s="120" t="s">
        <v>45</v>
      </c>
      <c r="D25" s="1">
        <v>25</v>
      </c>
      <c r="E25" s="37"/>
      <c r="F25" s="37"/>
      <c r="G25" s="19"/>
      <c r="H25" s="37"/>
      <c r="I25" s="37"/>
      <c r="J25" s="1">
        <v>25</v>
      </c>
    </row>
    <row r="26" spans="1:10" ht="18.75" customHeight="1">
      <c r="A26" s="22"/>
      <c r="B26" s="117" t="s">
        <v>41</v>
      </c>
      <c r="C26" s="118"/>
      <c r="D26" s="1">
        <v>26</v>
      </c>
      <c r="E26" s="37"/>
      <c r="F26" s="37"/>
      <c r="G26" s="19"/>
      <c r="H26" s="37"/>
      <c r="I26" s="37"/>
      <c r="J26" s="1">
        <v>26</v>
      </c>
    </row>
    <row r="27" spans="1:10" ht="15" customHeight="1">
      <c r="A27" s="22"/>
      <c r="B27" s="90"/>
      <c r="C27" s="120" t="s">
        <v>45</v>
      </c>
      <c r="D27" s="1">
        <v>27</v>
      </c>
      <c r="E27" s="37"/>
      <c r="F27" s="37"/>
      <c r="G27" s="19"/>
      <c r="H27" s="37"/>
      <c r="I27" s="37"/>
      <c r="J27" s="1">
        <v>27</v>
      </c>
    </row>
    <row r="28" spans="1:10" ht="15" customHeight="1">
      <c r="A28" s="22"/>
      <c r="B28" s="117" t="s">
        <v>47</v>
      </c>
      <c r="C28" s="118"/>
      <c r="D28" s="1">
        <v>28</v>
      </c>
      <c r="E28" s="37"/>
      <c r="F28" s="37"/>
      <c r="G28" s="19"/>
      <c r="H28" s="37"/>
      <c r="I28" s="37"/>
      <c r="J28" s="1">
        <v>28</v>
      </c>
    </row>
    <row r="29" spans="1:10" ht="18" customHeight="1" thickBot="1">
      <c r="A29" s="117" t="s">
        <v>50</v>
      </c>
      <c r="B29" s="117"/>
      <c r="C29" s="118"/>
      <c r="D29" s="1">
        <v>21</v>
      </c>
      <c r="E29" s="103">
        <f>SUM(E30:E34)</f>
        <v>0</v>
      </c>
      <c r="F29" s="103">
        <f>SUM(F30:F34)</f>
        <v>0</v>
      </c>
      <c r="G29" s="19"/>
      <c r="H29" s="103">
        <f>SUM(H30:H34)</f>
        <v>0</v>
      </c>
      <c r="I29" s="103">
        <f>SUM(I30:I34)</f>
        <v>0</v>
      </c>
      <c r="J29" s="1">
        <v>21</v>
      </c>
    </row>
    <row r="30" spans="1:10" ht="18" customHeight="1" thickTop="1">
      <c r="A30" s="22"/>
      <c r="B30" s="119" t="s">
        <v>51</v>
      </c>
      <c r="C30" s="120"/>
      <c r="D30" s="1">
        <v>32</v>
      </c>
      <c r="E30" s="37"/>
      <c r="F30" s="37"/>
      <c r="G30" s="19"/>
      <c r="H30" s="37"/>
      <c r="I30" s="37"/>
      <c r="J30" s="1">
        <v>32</v>
      </c>
    </row>
    <row r="31" spans="1:10" ht="18" customHeight="1">
      <c r="A31" s="22"/>
      <c r="B31" s="119" t="s">
        <v>52</v>
      </c>
      <c r="C31" s="120"/>
      <c r="D31" s="1">
        <v>33</v>
      </c>
      <c r="E31" s="37"/>
      <c r="F31" s="37"/>
      <c r="G31" s="19"/>
      <c r="H31" s="37"/>
      <c r="I31" s="37"/>
      <c r="J31" s="1">
        <v>33</v>
      </c>
    </row>
    <row r="32" spans="1:10" ht="18" customHeight="1">
      <c r="A32" s="22"/>
      <c r="B32" s="119" t="s">
        <v>54</v>
      </c>
      <c r="C32" s="120"/>
      <c r="D32" s="1">
        <v>34</v>
      </c>
      <c r="E32" s="37"/>
      <c r="F32" s="37"/>
      <c r="G32" s="19"/>
      <c r="H32" s="37"/>
      <c r="I32" s="37"/>
      <c r="J32" s="1">
        <v>34</v>
      </c>
    </row>
    <row r="33" spans="1:10" ht="18" customHeight="1">
      <c r="A33" s="22"/>
      <c r="B33" s="119" t="s">
        <v>55</v>
      </c>
      <c r="C33" s="120"/>
      <c r="D33" s="1">
        <v>35</v>
      </c>
      <c r="E33" s="37"/>
      <c r="F33" s="37"/>
      <c r="G33" s="19"/>
      <c r="H33" s="37"/>
      <c r="I33" s="37"/>
      <c r="J33" s="1">
        <v>35</v>
      </c>
    </row>
    <row r="34" spans="1:10" ht="18" customHeight="1">
      <c r="A34" s="22"/>
      <c r="B34" s="119" t="s">
        <v>41</v>
      </c>
      <c r="C34" s="120"/>
      <c r="D34" s="1">
        <v>36</v>
      </c>
      <c r="E34" s="37"/>
      <c r="F34" s="37"/>
      <c r="G34" s="19"/>
      <c r="H34" s="37"/>
      <c r="I34" s="37"/>
      <c r="J34" s="1">
        <v>36</v>
      </c>
    </row>
    <row r="35" spans="1:10" ht="18.75" customHeight="1">
      <c r="A35" s="117" t="s">
        <v>37</v>
      </c>
      <c r="B35" s="117"/>
      <c r="C35" s="118"/>
      <c r="D35" s="1">
        <v>9</v>
      </c>
      <c r="E35" s="37"/>
      <c r="F35" s="37"/>
      <c r="G35" s="19"/>
      <c r="H35" s="37"/>
      <c r="I35" s="37"/>
      <c r="J35" s="1">
        <v>9</v>
      </c>
    </row>
    <row r="36" spans="1:10" ht="24" customHeight="1" thickBot="1">
      <c r="A36" s="121" t="s">
        <v>3</v>
      </c>
      <c r="B36" s="27"/>
      <c r="C36" s="27"/>
      <c r="D36" s="1">
        <v>10</v>
      </c>
      <c r="E36" s="103">
        <f>SUM(E14,E16:E17,E22:E23,E29,E35)</f>
        <v>0</v>
      </c>
      <c r="F36" s="103">
        <f>SUM(F14,F16:F17,F22:F23,F29,F35)</f>
        <v>0</v>
      </c>
      <c r="G36" s="19"/>
      <c r="H36" s="103">
        <f>SUM(H14,H16:H17,H22:H23,H29,H35)</f>
        <v>0</v>
      </c>
      <c r="I36" s="103">
        <f>SUM(I14,I16:I17,I22:I23,I29,I35)</f>
        <v>0</v>
      </c>
      <c r="J36" s="1">
        <v>10</v>
      </c>
    </row>
    <row r="37" spans="1:10" ht="16.5" customHeight="1" thickTop="1">
      <c r="A37" s="22"/>
      <c r="B37" s="90"/>
      <c r="C37" s="90"/>
      <c r="D37" s="1"/>
      <c r="E37" s="101"/>
      <c r="F37" s="101"/>
      <c r="G37" s="19"/>
      <c r="H37" s="101"/>
      <c r="I37" s="101"/>
      <c r="J37" s="1"/>
    </row>
    <row r="38" spans="1:10" ht="24.75" customHeight="1">
      <c r="A38" s="116" t="s">
        <v>39</v>
      </c>
      <c r="B38" s="90"/>
      <c r="C38" s="90"/>
      <c r="D38" s="1"/>
      <c r="E38" s="101"/>
      <c r="F38" s="101"/>
      <c r="G38" s="19"/>
      <c r="H38" s="101"/>
      <c r="I38" s="101"/>
      <c r="J38" s="1"/>
    </row>
    <row r="39" spans="1:10" ht="18" customHeight="1">
      <c r="A39" s="117" t="s">
        <v>29</v>
      </c>
      <c r="B39" s="117"/>
      <c r="C39" s="118"/>
      <c r="D39" s="1">
        <v>11</v>
      </c>
      <c r="E39" s="37"/>
      <c r="F39" s="37"/>
      <c r="G39" s="19"/>
      <c r="H39" s="37"/>
      <c r="I39" s="37"/>
      <c r="J39" s="1">
        <v>11</v>
      </c>
    </row>
    <row r="40" spans="1:10" ht="18" customHeight="1">
      <c r="A40" s="119" t="s">
        <v>31</v>
      </c>
      <c r="B40" s="119"/>
      <c r="C40" s="120"/>
      <c r="D40" s="1">
        <v>12</v>
      </c>
      <c r="E40" s="37"/>
      <c r="F40" s="37"/>
      <c r="G40" s="19"/>
      <c r="H40" s="37"/>
      <c r="I40" s="37"/>
      <c r="J40" s="1">
        <v>12</v>
      </c>
    </row>
    <row r="41" spans="1:10" ht="18" customHeight="1">
      <c r="A41" s="22"/>
      <c r="B41" s="90" t="s">
        <v>32</v>
      </c>
      <c r="C41" s="90"/>
      <c r="D41" s="1"/>
      <c r="E41" s="101"/>
      <c r="F41" s="101"/>
      <c r="G41" s="19"/>
      <c r="H41" s="101"/>
      <c r="I41" s="101"/>
      <c r="J41" s="1"/>
    </row>
    <row r="42" spans="1:10" ht="15" customHeight="1">
      <c r="A42" s="22"/>
      <c r="B42" s="117" t="s">
        <v>33</v>
      </c>
      <c r="C42" s="118"/>
      <c r="D42" s="1">
        <v>13</v>
      </c>
      <c r="E42" s="37"/>
      <c r="F42" s="37"/>
      <c r="G42" s="19"/>
      <c r="H42" s="37"/>
      <c r="I42" s="37"/>
      <c r="J42" s="1">
        <v>13</v>
      </c>
    </row>
    <row r="43" spans="1:10" ht="18.75" customHeight="1">
      <c r="A43" s="117" t="s">
        <v>36</v>
      </c>
      <c r="B43" s="117"/>
      <c r="C43" s="118"/>
      <c r="D43" s="1">
        <v>14</v>
      </c>
      <c r="E43" s="37"/>
      <c r="F43" s="37"/>
      <c r="G43" s="19"/>
      <c r="H43" s="37"/>
      <c r="I43" s="37"/>
      <c r="J43" s="1">
        <v>14</v>
      </c>
    </row>
    <row r="44" spans="1:10" ht="18.75" customHeight="1">
      <c r="A44" s="119" t="s">
        <v>42</v>
      </c>
      <c r="B44" s="119"/>
      <c r="C44" s="120"/>
      <c r="D44" s="1">
        <v>29</v>
      </c>
      <c r="E44" s="37"/>
      <c r="F44" s="37"/>
      <c r="G44" s="19"/>
      <c r="H44" s="37"/>
      <c r="I44" s="37"/>
      <c r="J44" s="1">
        <v>29</v>
      </c>
    </row>
    <row r="45" spans="1:10" ht="15" customHeight="1">
      <c r="A45" s="22"/>
      <c r="B45" s="119" t="s">
        <v>49</v>
      </c>
      <c r="C45" s="120"/>
      <c r="D45" s="1">
        <v>30</v>
      </c>
      <c r="E45" s="37"/>
      <c r="F45" s="37"/>
      <c r="G45" s="19"/>
      <c r="H45" s="37"/>
      <c r="I45" s="37"/>
      <c r="J45" s="1">
        <v>30</v>
      </c>
    </row>
    <row r="46" spans="1:10" ht="15" customHeight="1">
      <c r="A46" s="22"/>
      <c r="B46" s="119" t="s">
        <v>47</v>
      </c>
      <c r="C46" s="120"/>
      <c r="D46" s="1">
        <v>31</v>
      </c>
      <c r="E46" s="37"/>
      <c r="F46" s="37"/>
      <c r="G46" s="19"/>
      <c r="H46" s="37"/>
      <c r="I46" s="37"/>
      <c r="J46" s="1">
        <v>31</v>
      </c>
    </row>
    <row r="47" spans="1:10" ht="18.75" customHeight="1" thickBot="1">
      <c r="A47" s="117" t="s">
        <v>53</v>
      </c>
      <c r="B47" s="117"/>
      <c r="C47" s="118"/>
      <c r="D47" s="1">
        <v>22</v>
      </c>
      <c r="E47" s="103">
        <f>SUM(E48:E52)</f>
        <v>0</v>
      </c>
      <c r="F47" s="103">
        <f>SUM(F48:F52)</f>
        <v>0</v>
      </c>
      <c r="G47" s="19"/>
      <c r="H47" s="103">
        <f>SUM(H48:H52)</f>
        <v>0</v>
      </c>
      <c r="I47" s="103">
        <f>SUM(I48:I52)</f>
        <v>0</v>
      </c>
      <c r="J47" s="1">
        <v>22</v>
      </c>
    </row>
    <row r="48" spans="1:10" ht="18.75" customHeight="1" thickTop="1">
      <c r="A48" s="22"/>
      <c r="B48" s="117" t="s">
        <v>51</v>
      </c>
      <c r="C48" s="118"/>
      <c r="D48" s="1">
        <v>37</v>
      </c>
      <c r="E48" s="37"/>
      <c r="F48" s="37"/>
      <c r="G48" s="19"/>
      <c r="H48" s="37"/>
      <c r="I48" s="37"/>
      <c r="J48" s="1">
        <v>37</v>
      </c>
    </row>
    <row r="49" spans="1:10" ht="18.75" customHeight="1">
      <c r="A49" s="22"/>
      <c r="B49" s="119" t="s">
        <v>52</v>
      </c>
      <c r="C49" s="120"/>
      <c r="D49" s="1">
        <v>38</v>
      </c>
      <c r="E49" s="37"/>
      <c r="F49" s="37"/>
      <c r="G49" s="19"/>
      <c r="H49" s="37"/>
      <c r="I49" s="37"/>
      <c r="J49" s="1">
        <v>38</v>
      </c>
    </row>
    <row r="50" spans="1:10" ht="18.75" customHeight="1">
      <c r="A50" s="22"/>
      <c r="B50" s="119" t="s">
        <v>54</v>
      </c>
      <c r="C50" s="120"/>
      <c r="D50" s="1">
        <v>39</v>
      </c>
      <c r="E50" s="37"/>
      <c r="F50" s="37"/>
      <c r="G50" s="19"/>
      <c r="H50" s="37"/>
      <c r="I50" s="37"/>
      <c r="J50" s="1">
        <v>39</v>
      </c>
    </row>
    <row r="51" spans="1:10" ht="18.75" customHeight="1">
      <c r="A51" s="22"/>
      <c r="B51" s="119" t="s">
        <v>55</v>
      </c>
      <c r="C51" s="120"/>
      <c r="D51" s="1">
        <v>40</v>
      </c>
      <c r="E51" s="37"/>
      <c r="F51" s="37"/>
      <c r="G51" s="19"/>
      <c r="H51" s="37"/>
      <c r="I51" s="37"/>
      <c r="J51" s="1">
        <v>40</v>
      </c>
    </row>
    <row r="52" spans="1:10" ht="18.75" customHeight="1">
      <c r="A52" s="22"/>
      <c r="B52" s="119" t="s">
        <v>41</v>
      </c>
      <c r="C52" s="120"/>
      <c r="D52" s="1">
        <v>41</v>
      </c>
      <c r="E52" s="37"/>
      <c r="F52" s="37"/>
      <c r="G52" s="19"/>
      <c r="H52" s="37"/>
      <c r="I52" s="37"/>
      <c r="J52" s="1">
        <v>41</v>
      </c>
    </row>
    <row r="53" spans="1:10" ht="18" customHeight="1">
      <c r="A53" s="117" t="s">
        <v>37</v>
      </c>
      <c r="B53" s="117"/>
      <c r="C53" s="118"/>
      <c r="D53" s="1">
        <v>17</v>
      </c>
      <c r="E53" s="37"/>
      <c r="F53" s="37"/>
      <c r="G53" s="19"/>
      <c r="H53" s="37"/>
      <c r="I53" s="37"/>
      <c r="J53" s="1">
        <v>17</v>
      </c>
    </row>
    <row r="54" spans="1:10" ht="18" customHeight="1" thickBot="1">
      <c r="A54" s="121" t="s">
        <v>3</v>
      </c>
      <c r="B54" s="27"/>
      <c r="C54" s="27"/>
      <c r="D54" s="105">
        <v>18</v>
      </c>
      <c r="E54" s="103">
        <f>SUM(E39:E40,E43,E44,E47,E53)</f>
        <v>0</v>
      </c>
      <c r="F54" s="103">
        <f>SUM(F39:F40,F43,F44,F47,F53)</f>
        <v>0</v>
      </c>
      <c r="G54" s="19"/>
      <c r="H54" s="103">
        <f>SUM(H39:H40,H43,H44,H47,H53)</f>
        <v>0</v>
      </c>
      <c r="I54" s="103">
        <f>SUM(I39:I40,I43,I44,I47,I53)</f>
        <v>0</v>
      </c>
      <c r="J54" s="105">
        <v>18</v>
      </c>
    </row>
    <row r="55" spans="1:10" ht="15.75" customHeight="1" thickTop="1">
      <c r="A55" s="31"/>
      <c r="B55" s="110" t="str">
        <f>"Version: "&amp;E82</f>
        <v>Version: 2.04.F0</v>
      </c>
      <c r="C55" s="21"/>
      <c r="E55"/>
      <c r="F55"/>
      <c r="H55"/>
      <c r="I55"/>
      <c r="J55" s="126" t="s">
        <v>88</v>
      </c>
    </row>
    <row r="56" spans="1:8" ht="12.75">
      <c r="A56" s="31"/>
      <c r="B56" s="32"/>
      <c r="E56"/>
      <c r="F56"/>
      <c r="H56"/>
    </row>
    <row r="57" spans="1:10" ht="12.75">
      <c r="A57" s="23" t="s">
        <v>90</v>
      </c>
      <c r="B57" s="11"/>
      <c r="C57" s="25"/>
      <c r="D57" s="111"/>
      <c r="E57" s="90"/>
      <c r="F57" s="90"/>
      <c r="H57" s="90"/>
      <c r="I57" s="90"/>
      <c r="J57" s="111"/>
    </row>
    <row r="58" spans="1:10" ht="12.75">
      <c r="A58" s="13"/>
      <c r="B58" s="22" t="s">
        <v>91</v>
      </c>
      <c r="C58" s="90"/>
      <c r="D58" s="1">
        <v>42</v>
      </c>
      <c r="E58" s="108" t="str">
        <f>IF(E15&gt;E14,"ERROR","OK")</f>
        <v>OK</v>
      </c>
      <c r="F58" s="108" t="str">
        <f>IF(F15&gt;F14,"ERROR","OK")</f>
        <v>OK</v>
      </c>
      <c r="G58" s="90"/>
      <c r="H58" s="108" t="str">
        <f>IF(H15&gt;H14,"ERROR","OK")</f>
        <v>OK</v>
      </c>
      <c r="I58" s="108" t="str">
        <f>IF(I15&gt;I14,"ERROR","OK")</f>
        <v>OK</v>
      </c>
      <c r="J58" s="1">
        <v>42</v>
      </c>
    </row>
    <row r="59" spans="1:10" ht="12.75">
      <c r="A59" s="13"/>
      <c r="B59" s="56" t="s">
        <v>32</v>
      </c>
      <c r="D59" s="1"/>
      <c r="E59" s="90"/>
      <c r="F59" s="90"/>
      <c r="G59" s="90"/>
      <c r="H59" s="90"/>
      <c r="I59" s="90"/>
      <c r="J59" s="1"/>
    </row>
    <row r="60" spans="1:10" ht="12.75">
      <c r="A60" s="13"/>
      <c r="B60" t="s">
        <v>33</v>
      </c>
      <c r="D60" s="1">
        <v>4</v>
      </c>
      <c r="E60" s="108" t="str">
        <f>IF(E19&gt;E17,"ERROR","OK")</f>
        <v>OK</v>
      </c>
      <c r="F60" s="108" t="str">
        <f>IF(F19&gt;F17,"ERROR","OK")</f>
        <v>OK</v>
      </c>
      <c r="G60" s="90"/>
      <c r="H60" s="108" t="str">
        <f>IF(H19&gt;H17,"ERROR","OK")</f>
        <v>OK</v>
      </c>
      <c r="I60" s="108" t="str">
        <f>IF(I19&gt;I17,"ERROR","OK")</f>
        <v>OK</v>
      </c>
      <c r="J60" s="1">
        <v>4</v>
      </c>
    </row>
    <row r="61" spans="1:10" ht="12.75">
      <c r="A61" s="13"/>
      <c r="C61" t="s">
        <v>34</v>
      </c>
      <c r="D61" s="1"/>
      <c r="E61" s="90"/>
      <c r="F61" s="90"/>
      <c r="G61" s="90"/>
      <c r="H61" s="90"/>
      <c r="I61" s="90"/>
      <c r="J61" s="1"/>
    </row>
    <row r="62" spans="1:10" ht="12.75">
      <c r="A62" s="13"/>
      <c r="C62" t="s">
        <v>35</v>
      </c>
      <c r="D62" s="1">
        <v>5</v>
      </c>
      <c r="E62" s="108" t="str">
        <f>IF(E21&gt;E19,"ERROR","OK")</f>
        <v>OK</v>
      </c>
      <c r="F62" s="108" t="str">
        <f>IF(F21&gt;F19,"ERROR","OK")</f>
        <v>OK</v>
      </c>
      <c r="G62" s="90"/>
      <c r="H62" s="108" t="str">
        <f>IF(H21&gt;H19,"ERROR","OK")</f>
        <v>OK</v>
      </c>
      <c r="I62" s="108" t="str">
        <f>IF(I21&gt;I19,"ERROR","OK")</f>
        <v>OK</v>
      </c>
      <c r="J62" s="1">
        <v>5</v>
      </c>
    </row>
    <row r="63" spans="1:10" ht="12.75">
      <c r="A63" s="13"/>
      <c r="B63" s="22" t="s">
        <v>42</v>
      </c>
      <c r="D63" s="1"/>
      <c r="E63" s="90"/>
      <c r="F63" s="90"/>
      <c r="G63" s="90"/>
      <c r="H63" s="90"/>
      <c r="I63" s="90"/>
      <c r="J63" s="1"/>
    </row>
    <row r="64" spans="1:10" ht="12.75">
      <c r="A64" s="13"/>
      <c r="B64" s="22" t="s">
        <v>40</v>
      </c>
      <c r="D64" s="1"/>
      <c r="E64" s="90"/>
      <c r="F64" s="90"/>
      <c r="G64" s="90"/>
      <c r="H64" s="90"/>
      <c r="I64" s="90"/>
      <c r="J64" s="1"/>
    </row>
    <row r="65" spans="1:10" ht="15">
      <c r="A65" s="13"/>
      <c r="C65" s="56" t="s">
        <v>45</v>
      </c>
      <c r="D65" s="1">
        <v>25</v>
      </c>
      <c r="E65" s="108" t="str">
        <f>IF(E25&gt;E24,"ERROR","OK")</f>
        <v>OK</v>
      </c>
      <c r="F65" s="108" t="str">
        <f>IF(F25&gt;F24,"ERROR","OK")</f>
        <v>OK</v>
      </c>
      <c r="G65" s="90"/>
      <c r="H65" s="108" t="str">
        <f>IF(H25&gt;H24,"ERROR","OK")</f>
        <v>OK</v>
      </c>
      <c r="I65" s="108" t="str">
        <f>IF(I25&gt;I24,"ERROR","OK")</f>
        <v>OK</v>
      </c>
      <c r="J65" s="1">
        <v>25</v>
      </c>
    </row>
    <row r="66" spans="1:10" ht="12.75">
      <c r="A66" s="13"/>
      <c r="B66" t="s">
        <v>41</v>
      </c>
      <c r="D66" s="1"/>
      <c r="E66" s="90"/>
      <c r="F66" s="90"/>
      <c r="G66" s="90"/>
      <c r="H66" s="90"/>
      <c r="I66" s="90"/>
      <c r="J66" s="1"/>
    </row>
    <row r="67" spans="1:10" ht="15">
      <c r="A67" s="13"/>
      <c r="C67" s="56" t="s">
        <v>45</v>
      </c>
      <c r="D67" s="1">
        <v>27</v>
      </c>
      <c r="E67" s="108" t="str">
        <f>IF(E27&gt;E26,"ERROR","OK")</f>
        <v>OK</v>
      </c>
      <c r="F67" s="108" t="str">
        <f>IF(F27&gt;F26,"ERROR","OK")</f>
        <v>OK</v>
      </c>
      <c r="G67" s="90"/>
      <c r="H67" s="108" t="str">
        <f>IF(H27&gt;H26,"ERROR","OK")</f>
        <v>OK</v>
      </c>
      <c r="I67" s="108" t="str">
        <f>IF(I27&gt;I26,"ERROR","OK")</f>
        <v>OK</v>
      </c>
      <c r="J67" s="1">
        <v>27</v>
      </c>
    </row>
    <row r="68" spans="1:10" ht="15">
      <c r="A68" s="13"/>
      <c r="B68" s="56" t="s">
        <v>47</v>
      </c>
      <c r="D68" s="1">
        <v>28</v>
      </c>
      <c r="E68" s="108" t="str">
        <f>IF(E28&gt;E23,"ERROR","OK")</f>
        <v>OK</v>
      </c>
      <c r="F68" s="108" t="str">
        <f>IF(F28&gt;F23,"ERROR","OK")</f>
        <v>OK</v>
      </c>
      <c r="G68" s="90"/>
      <c r="H68" s="108" t="str">
        <f>IF(H28&gt;H23,"ERROR","OK")</f>
        <v>OK</v>
      </c>
      <c r="I68" s="108" t="str">
        <f>IF(I28&gt;I23,"ERROR","OK")</f>
        <v>OK</v>
      </c>
      <c r="J68" s="1">
        <v>28</v>
      </c>
    </row>
    <row r="69" spans="1:10" ht="12.75">
      <c r="A69" s="13"/>
      <c r="B69" t="s">
        <v>32</v>
      </c>
      <c r="D69" s="1"/>
      <c r="E69" s="90"/>
      <c r="F69" s="90"/>
      <c r="G69" s="90"/>
      <c r="H69" s="90"/>
      <c r="I69" s="90"/>
      <c r="J69" s="1"/>
    </row>
    <row r="70" spans="1:10" ht="12.75">
      <c r="A70" s="13"/>
      <c r="B70" t="s">
        <v>33</v>
      </c>
      <c r="D70" s="1">
        <v>13</v>
      </c>
      <c r="E70" s="108" t="str">
        <f>IF(E42&gt;E40,"ERROR","OK")</f>
        <v>OK</v>
      </c>
      <c r="F70" s="108" t="str">
        <f>IF(F42&gt;F40,"ERROR","OK")</f>
        <v>OK</v>
      </c>
      <c r="G70" s="90"/>
      <c r="H70" s="108" t="str">
        <f>IF(H42&gt;H40,"ERROR","OK")</f>
        <v>OK</v>
      </c>
      <c r="I70" s="108" t="str">
        <f>IF(I42&gt;I40,"ERROR","OK")</f>
        <v>OK</v>
      </c>
      <c r="J70" s="1">
        <v>13</v>
      </c>
    </row>
    <row r="71" spans="1:10" ht="12.75">
      <c r="A71" s="13"/>
      <c r="B71" s="22" t="s">
        <v>42</v>
      </c>
      <c r="D71" s="1"/>
      <c r="E71" s="90"/>
      <c r="F71" s="90"/>
      <c r="G71" s="90"/>
      <c r="H71" s="90"/>
      <c r="I71" s="90"/>
      <c r="J71" s="1"/>
    </row>
    <row r="72" spans="1:10" ht="15">
      <c r="A72" s="13"/>
      <c r="B72" s="56" t="s">
        <v>45</v>
      </c>
      <c r="D72" s="1">
        <v>30</v>
      </c>
      <c r="E72" s="108" t="str">
        <f>IF(E45&gt;E44,"ERROR","OK")</f>
        <v>OK</v>
      </c>
      <c r="F72" s="108" t="str">
        <f>IF(F45&gt;F44,"ERROR","OK")</f>
        <v>OK</v>
      </c>
      <c r="G72" s="90"/>
      <c r="H72" s="108" t="str">
        <f>IF(H45&gt;H44,"ERROR","OK")</f>
        <v>OK</v>
      </c>
      <c r="I72" s="108" t="str">
        <f>IF(I45&gt;I44,"ERROR","OK")</f>
        <v>OK</v>
      </c>
      <c r="J72" s="1">
        <v>30</v>
      </c>
    </row>
    <row r="73" spans="1:10" ht="15">
      <c r="A73" s="26"/>
      <c r="B73" s="59" t="s">
        <v>47</v>
      </c>
      <c r="C73" s="27"/>
      <c r="D73" s="105">
        <v>31</v>
      </c>
      <c r="E73" s="108" t="str">
        <f>IF(E46&gt;E44,"ERROR","OK")</f>
        <v>OK</v>
      </c>
      <c r="F73" s="108" t="str">
        <f>IF(F46&gt;F44,"ERROR","OK")</f>
        <v>OK</v>
      </c>
      <c r="G73" s="90"/>
      <c r="H73" s="108" t="str">
        <f>IF(H46&gt;H44,"ERROR","OK")</f>
        <v>OK</v>
      </c>
      <c r="I73" s="108" t="str">
        <f>IF(I46&gt;I44,"ERROR","OK")</f>
        <v>OK</v>
      </c>
      <c r="J73" s="105">
        <v>31</v>
      </c>
    </row>
    <row r="74" spans="2:10" ht="12.75">
      <c r="B74" s="52"/>
      <c r="C74" s="49"/>
      <c r="E74"/>
      <c r="F74"/>
      <c r="H74"/>
      <c r="I74"/>
      <c r="J74"/>
    </row>
    <row r="75" spans="1:10" ht="12.75">
      <c r="A75" s="22"/>
      <c r="B75" s="20"/>
      <c r="C75" s="36"/>
      <c r="E75"/>
      <c r="F75"/>
      <c r="H75"/>
      <c r="I75"/>
      <c r="J75"/>
    </row>
    <row r="76" spans="1:10" ht="12.75">
      <c r="A76" s="22"/>
      <c r="B76" s="20"/>
      <c r="C76" s="20"/>
      <c r="E76"/>
      <c r="F76"/>
      <c r="H76"/>
      <c r="I76"/>
      <c r="J76"/>
    </row>
    <row r="77" spans="2:10" ht="12.75">
      <c r="B77" s="20"/>
      <c r="C77" s="38"/>
      <c r="E77"/>
      <c r="F77"/>
      <c r="H77"/>
      <c r="I77"/>
      <c r="J77"/>
    </row>
    <row r="78" spans="2:10" ht="12.75">
      <c r="B78" s="20"/>
      <c r="C78" s="21"/>
      <c r="E78"/>
      <c r="F78"/>
      <c r="H78"/>
      <c r="I78"/>
      <c r="J78"/>
    </row>
    <row r="79" spans="2:10" ht="12.75">
      <c r="B79" s="3" t="s">
        <v>10</v>
      </c>
      <c r="C79" s="4"/>
      <c r="D79" s="39" t="s">
        <v>11</v>
      </c>
      <c r="E79" s="40" t="str">
        <f>I2</f>
        <v>XXXXXX</v>
      </c>
      <c r="F79"/>
      <c r="H79"/>
      <c r="I79"/>
      <c r="J79"/>
    </row>
    <row r="80" spans="2:10" ht="12.75">
      <c r="B80" s="41"/>
      <c r="C80" s="42"/>
      <c r="D80" s="42"/>
      <c r="E80" s="43" t="str">
        <f>I1</f>
        <v>WU52</v>
      </c>
      <c r="F80"/>
      <c r="H80"/>
      <c r="I80"/>
      <c r="J80"/>
    </row>
    <row r="81" spans="2:10" ht="12.75">
      <c r="B81" s="41"/>
      <c r="C81" s="42"/>
      <c r="D81" s="42"/>
      <c r="E81" s="44" t="str">
        <f>I3</f>
        <v>jj.mm.aaaa</v>
      </c>
      <c r="F81"/>
      <c r="H81"/>
      <c r="I81"/>
      <c r="J81"/>
    </row>
    <row r="82" spans="2:8" ht="12.75">
      <c r="B82" s="41"/>
      <c r="C82" s="42"/>
      <c r="D82" s="42"/>
      <c r="E82" s="45" t="s">
        <v>92</v>
      </c>
      <c r="F82"/>
      <c r="H82"/>
    </row>
    <row r="83" spans="2:8" ht="12.75">
      <c r="B83" s="41"/>
      <c r="C83" s="42"/>
      <c r="D83" s="42"/>
      <c r="E83" s="43" t="str">
        <f>E11</f>
        <v>col. 01</v>
      </c>
      <c r="H83"/>
    </row>
    <row r="84" spans="2:8" ht="12.75">
      <c r="B84" s="46"/>
      <c r="C84" s="47"/>
      <c r="D84" s="47" t="s">
        <v>10</v>
      </c>
      <c r="E84" s="50">
        <f>COUNTIF(E58:I73,"ERROR")</f>
        <v>0</v>
      </c>
      <c r="H84"/>
    </row>
    <row r="85" spans="2:8" ht="12.75">
      <c r="B85" s="42"/>
      <c r="C85" s="42"/>
      <c r="D85" s="48"/>
      <c r="E85" s="51"/>
      <c r="H85"/>
    </row>
    <row r="86" spans="2:8" ht="12.75">
      <c r="B86" s="42"/>
      <c r="C86" s="42"/>
      <c r="D86" s="48"/>
      <c r="E86" s="42"/>
      <c r="H86"/>
    </row>
    <row r="87" spans="2:8" ht="12.75">
      <c r="B87" s="42"/>
      <c r="C87" s="42"/>
      <c r="D87" s="48"/>
      <c r="E87" s="42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spans="6:8" ht="12.75">
      <c r="F92"/>
      <c r="H92"/>
    </row>
    <row r="93" spans="5:8" ht="12.75">
      <c r="E93"/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2" r:id="rId2"/>
  <headerFooter alignWithMargins="0">
    <oddFooter>&amp;L&amp;"Arial,Fett"BNS confidentiel&amp;C&amp;D&amp;Rpage &amp;P</oddFooter>
  </headerFooter>
  <rowBreaks count="1" manualBreakCount="1">
    <brk id="55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4.140625" style="0" customWidth="1"/>
    <col min="4" max="4" width="4.7109375" style="0" customWidth="1"/>
    <col min="5" max="6" width="20.7109375" style="5" customWidth="1"/>
    <col min="7" max="7" width="6.28125" style="0" customWidth="1"/>
    <col min="8" max="9" width="20.7109375" style="5" customWidth="1"/>
    <col min="10" max="10" width="4.7109375" style="5" customWidth="1"/>
    <col min="11" max="11" width="1.7109375" style="5" customWidth="1"/>
    <col min="12" max="16384" width="11.57421875" style="5" customWidth="1"/>
  </cols>
  <sheetData>
    <row r="1" spans="1:10" ht="18">
      <c r="A1" s="90"/>
      <c r="B1" s="90"/>
      <c r="C1" s="90"/>
      <c r="D1" s="90"/>
      <c r="E1" s="8" t="s">
        <v>18</v>
      </c>
      <c r="G1" s="90"/>
      <c r="H1" s="139" t="s">
        <v>102</v>
      </c>
      <c r="I1" s="18" t="s">
        <v>5</v>
      </c>
      <c r="J1" s="6"/>
    </row>
    <row r="2" spans="1:10" ht="18">
      <c r="A2" s="90"/>
      <c r="B2" s="90"/>
      <c r="C2" s="90"/>
      <c r="D2" s="90"/>
      <c r="E2" s="122" t="s">
        <v>19</v>
      </c>
      <c r="G2" s="90"/>
      <c r="H2" s="139" t="s">
        <v>103</v>
      </c>
      <c r="I2" s="107" t="str">
        <f>'Bon de livraison'!H3</f>
        <v>XXXXXX</v>
      </c>
      <c r="J2" s="7"/>
    </row>
    <row r="3" spans="1:9" ht="18">
      <c r="A3" s="90"/>
      <c r="B3" s="90"/>
      <c r="C3" s="90"/>
      <c r="D3" s="90"/>
      <c r="E3" s="123" t="s">
        <v>83</v>
      </c>
      <c r="G3" s="90"/>
      <c r="H3" s="139" t="s">
        <v>104</v>
      </c>
      <c r="I3" s="106" t="str">
        <f>'Bon de livraison'!H4</f>
        <v>jj.mm.aaaa</v>
      </c>
    </row>
    <row r="4" spans="1:9" ht="18">
      <c r="A4" s="90"/>
      <c r="B4" s="90"/>
      <c r="C4" s="90"/>
      <c r="D4" s="90"/>
      <c r="E4" s="5" t="s">
        <v>72</v>
      </c>
      <c r="G4" s="90"/>
      <c r="H4" s="113"/>
      <c r="I4" s="55"/>
    </row>
    <row r="5" spans="1:9" ht="18">
      <c r="A5" s="90"/>
      <c r="B5" s="90"/>
      <c r="C5" s="90"/>
      <c r="D5" s="90"/>
      <c r="G5" s="90"/>
      <c r="H5" s="54"/>
      <c r="I5" s="55"/>
    </row>
    <row r="6" spans="1:10" ht="12.75">
      <c r="A6" s="90"/>
      <c r="B6" s="90"/>
      <c r="C6" s="90"/>
      <c r="D6" s="90"/>
      <c r="G6" s="90"/>
      <c r="H6" s="33"/>
      <c r="J6" s="9"/>
    </row>
    <row r="7" spans="1:10" ht="15.75" customHeight="1">
      <c r="A7" s="11"/>
      <c r="B7" s="11"/>
      <c r="C7" s="11"/>
      <c r="D7" s="25"/>
      <c r="E7" s="30" t="s">
        <v>20</v>
      </c>
      <c r="F7" s="15"/>
      <c r="G7" s="19"/>
      <c r="H7" s="14" t="s">
        <v>20</v>
      </c>
      <c r="I7" s="14"/>
      <c r="J7" s="10"/>
    </row>
    <row r="8" spans="1:10" ht="12.75" customHeight="1">
      <c r="A8" s="42" t="s">
        <v>69</v>
      </c>
      <c r="B8" s="90"/>
      <c r="C8" s="90"/>
      <c r="D8" s="12"/>
      <c r="E8" s="29" t="s">
        <v>74</v>
      </c>
      <c r="F8" s="28"/>
      <c r="G8" s="19"/>
      <c r="H8" s="29" t="s">
        <v>76</v>
      </c>
      <c r="I8" s="16"/>
      <c r="J8" s="17"/>
    </row>
    <row r="9" spans="1:10" ht="12.75" customHeight="1">
      <c r="A9" s="22" t="s">
        <v>70</v>
      </c>
      <c r="B9" s="90"/>
      <c r="C9" s="90"/>
      <c r="D9" s="12"/>
      <c r="E9" s="29" t="s">
        <v>22</v>
      </c>
      <c r="F9" s="16"/>
      <c r="G9" s="19"/>
      <c r="H9" s="29" t="s">
        <v>21</v>
      </c>
      <c r="I9" s="16"/>
      <c r="J9" s="17"/>
    </row>
    <row r="10" spans="1:10" ht="17.25" customHeight="1">
      <c r="A10" s="124"/>
      <c r="B10" s="2"/>
      <c r="C10" s="90"/>
      <c r="D10" s="12"/>
      <c r="E10" s="30" t="s">
        <v>23</v>
      </c>
      <c r="F10" s="128" t="s">
        <v>24</v>
      </c>
      <c r="G10" s="19"/>
      <c r="H10" s="30" t="s">
        <v>23</v>
      </c>
      <c r="I10" s="128" t="s">
        <v>24</v>
      </c>
      <c r="J10" s="17"/>
    </row>
    <row r="11" spans="1:10" ht="15" customHeight="1">
      <c r="A11" s="27"/>
      <c r="B11" s="24"/>
      <c r="C11" s="27"/>
      <c r="D11" s="53"/>
      <c r="E11" s="129" t="s">
        <v>25</v>
      </c>
      <c r="F11" s="129" t="s">
        <v>26</v>
      </c>
      <c r="G11" s="19"/>
      <c r="H11" s="129" t="s">
        <v>27</v>
      </c>
      <c r="I11" s="129" t="s">
        <v>28</v>
      </c>
      <c r="J11" s="17"/>
    </row>
    <row r="12" spans="1:10" ht="12.75">
      <c r="A12" s="22"/>
      <c r="B12" s="34"/>
      <c r="C12" s="22"/>
      <c r="D12" s="1"/>
      <c r="E12" s="102"/>
      <c r="F12" s="102"/>
      <c r="G12" s="19"/>
      <c r="H12" s="102"/>
      <c r="I12" s="102"/>
      <c r="J12" s="1"/>
    </row>
    <row r="13" spans="1:10" ht="13.5" customHeight="1">
      <c r="A13" s="116" t="s">
        <v>38</v>
      </c>
      <c r="B13" s="22"/>
      <c r="C13" s="22"/>
      <c r="D13" s="1"/>
      <c r="E13" s="101"/>
      <c r="F13" s="101"/>
      <c r="G13" s="19"/>
      <c r="H13" s="101"/>
      <c r="I13" s="101"/>
      <c r="J13" s="1"/>
    </row>
    <row r="14" spans="1:10" ht="18.75" customHeight="1">
      <c r="A14" s="117" t="s">
        <v>29</v>
      </c>
      <c r="B14" s="117"/>
      <c r="C14" s="118"/>
      <c r="D14" s="1">
        <v>1</v>
      </c>
      <c r="E14" s="37"/>
      <c r="F14" s="37"/>
      <c r="G14" s="19"/>
      <c r="H14" s="37"/>
      <c r="I14" s="37"/>
      <c r="J14" s="1">
        <v>1</v>
      </c>
    </row>
    <row r="15" spans="1:10" ht="18.75" customHeight="1">
      <c r="A15" s="125"/>
      <c r="B15" s="119" t="s">
        <v>91</v>
      </c>
      <c r="C15" s="120"/>
      <c r="D15" s="1">
        <v>42</v>
      </c>
      <c r="E15" s="37"/>
      <c r="F15" s="37"/>
      <c r="G15" s="19"/>
      <c r="H15" s="37"/>
      <c r="I15" s="37"/>
      <c r="J15" s="1">
        <v>42</v>
      </c>
    </row>
    <row r="16" spans="1:10" ht="18.75" customHeight="1">
      <c r="A16" s="117" t="s">
        <v>30</v>
      </c>
      <c r="B16" s="119"/>
      <c r="C16" s="120"/>
      <c r="D16" s="1">
        <v>2</v>
      </c>
      <c r="E16" s="130"/>
      <c r="F16" s="130"/>
      <c r="G16" s="19"/>
      <c r="H16" s="130"/>
      <c r="I16" s="130"/>
      <c r="J16" s="1">
        <v>2</v>
      </c>
    </row>
    <row r="17" spans="1:10" ht="18.75" customHeight="1">
      <c r="A17" s="117" t="s">
        <v>31</v>
      </c>
      <c r="B17" s="117"/>
      <c r="C17" s="118"/>
      <c r="D17" s="1">
        <v>3</v>
      </c>
      <c r="E17" s="37"/>
      <c r="F17" s="37"/>
      <c r="G17" s="19"/>
      <c r="H17" s="37"/>
      <c r="I17" s="37"/>
      <c r="J17" s="1">
        <v>3</v>
      </c>
    </row>
    <row r="18" spans="1:10" ht="18.75" customHeight="1">
      <c r="A18" s="22"/>
      <c r="B18" s="90" t="s">
        <v>32</v>
      </c>
      <c r="C18" s="90"/>
      <c r="D18" s="1"/>
      <c r="E18" s="101"/>
      <c r="F18" s="101"/>
      <c r="G18" s="19"/>
      <c r="H18" s="101"/>
      <c r="I18" s="101"/>
      <c r="J18" s="1"/>
    </row>
    <row r="19" spans="1:10" ht="15" customHeight="1">
      <c r="A19" s="22"/>
      <c r="B19" s="117" t="s">
        <v>33</v>
      </c>
      <c r="C19" s="118"/>
      <c r="D19" s="1">
        <v>4</v>
      </c>
      <c r="E19" s="37"/>
      <c r="F19" s="37"/>
      <c r="G19" s="19"/>
      <c r="H19" s="37"/>
      <c r="I19" s="37"/>
      <c r="J19" s="1">
        <v>4</v>
      </c>
    </row>
    <row r="20" spans="1:10" ht="18.75" customHeight="1">
      <c r="A20" s="22"/>
      <c r="B20" s="90"/>
      <c r="C20" s="90" t="s">
        <v>34</v>
      </c>
      <c r="D20" s="1"/>
      <c r="E20" s="101"/>
      <c r="F20" s="101"/>
      <c r="G20" s="19"/>
      <c r="H20" s="101"/>
      <c r="I20" s="101"/>
      <c r="J20" s="1"/>
    </row>
    <row r="21" spans="1:10" ht="15" customHeight="1">
      <c r="A21" s="22"/>
      <c r="B21" s="90"/>
      <c r="C21" s="118" t="s">
        <v>35</v>
      </c>
      <c r="D21" s="1">
        <v>5</v>
      </c>
      <c r="E21" s="104"/>
      <c r="F21" s="104"/>
      <c r="G21" s="19"/>
      <c r="H21" s="104"/>
      <c r="I21" s="104"/>
      <c r="J21" s="1">
        <v>5</v>
      </c>
    </row>
    <row r="22" spans="1:10" ht="18.75" customHeight="1">
      <c r="A22" s="117" t="s">
        <v>36</v>
      </c>
      <c r="B22" s="117"/>
      <c r="C22" s="118"/>
      <c r="D22" s="1">
        <v>6</v>
      </c>
      <c r="E22" s="37"/>
      <c r="F22" s="37"/>
      <c r="G22" s="19"/>
      <c r="H22" s="37"/>
      <c r="I22" s="37"/>
      <c r="J22" s="1">
        <v>6</v>
      </c>
    </row>
    <row r="23" spans="1:10" ht="18.75" customHeight="1" thickBot="1">
      <c r="A23" s="117" t="s">
        <v>43</v>
      </c>
      <c r="B23" s="117"/>
      <c r="C23" s="118"/>
      <c r="D23" s="1">
        <v>23</v>
      </c>
      <c r="E23" s="103">
        <f>E24+E26</f>
        <v>0</v>
      </c>
      <c r="F23" s="103">
        <f>F24+F26</f>
        <v>0</v>
      </c>
      <c r="G23" s="19"/>
      <c r="H23" s="103">
        <f>H24+H26</f>
        <v>0</v>
      </c>
      <c r="I23" s="103">
        <f>I24+I26</f>
        <v>0</v>
      </c>
      <c r="J23" s="1">
        <v>23</v>
      </c>
    </row>
    <row r="24" spans="1:10" ht="18.75" customHeight="1" thickTop="1">
      <c r="A24" s="22"/>
      <c r="B24" s="119" t="s">
        <v>40</v>
      </c>
      <c r="C24" s="120"/>
      <c r="D24" s="1">
        <v>24</v>
      </c>
      <c r="E24" s="37"/>
      <c r="F24" s="37"/>
      <c r="G24" s="19"/>
      <c r="H24" s="37"/>
      <c r="I24" s="37"/>
      <c r="J24" s="1">
        <v>24</v>
      </c>
    </row>
    <row r="25" spans="1:10" ht="15" customHeight="1">
      <c r="A25" s="22"/>
      <c r="B25" s="90"/>
      <c r="C25" s="120" t="s">
        <v>45</v>
      </c>
      <c r="D25" s="1">
        <v>25</v>
      </c>
      <c r="E25" s="37"/>
      <c r="F25" s="37"/>
      <c r="G25" s="19"/>
      <c r="H25" s="37"/>
      <c r="I25" s="37"/>
      <c r="J25" s="1">
        <v>25</v>
      </c>
    </row>
    <row r="26" spans="1:10" ht="18.75" customHeight="1">
      <c r="A26" s="22"/>
      <c r="B26" s="117" t="s">
        <v>41</v>
      </c>
      <c r="C26" s="118"/>
      <c r="D26" s="1">
        <v>26</v>
      </c>
      <c r="E26" s="37"/>
      <c r="F26" s="37"/>
      <c r="G26" s="19"/>
      <c r="H26" s="37"/>
      <c r="I26" s="37"/>
      <c r="J26" s="1">
        <v>26</v>
      </c>
    </row>
    <row r="27" spans="1:10" ht="15" customHeight="1">
      <c r="A27" s="22"/>
      <c r="B27" s="90"/>
      <c r="C27" s="120" t="s">
        <v>45</v>
      </c>
      <c r="D27" s="1">
        <v>27</v>
      </c>
      <c r="E27" s="37"/>
      <c r="F27" s="37"/>
      <c r="G27" s="19"/>
      <c r="H27" s="37"/>
      <c r="I27" s="37"/>
      <c r="J27" s="1">
        <v>27</v>
      </c>
    </row>
    <row r="28" spans="1:10" ht="15" customHeight="1">
      <c r="A28" s="22"/>
      <c r="B28" s="117" t="s">
        <v>47</v>
      </c>
      <c r="C28" s="118"/>
      <c r="D28" s="1">
        <v>28</v>
      </c>
      <c r="E28" s="37"/>
      <c r="F28" s="37"/>
      <c r="G28" s="19"/>
      <c r="H28" s="37"/>
      <c r="I28" s="37"/>
      <c r="J28" s="1">
        <v>28</v>
      </c>
    </row>
    <row r="29" spans="1:10" ht="18" customHeight="1" thickBot="1">
      <c r="A29" s="117" t="s">
        <v>50</v>
      </c>
      <c r="B29" s="117"/>
      <c r="C29" s="118"/>
      <c r="D29" s="1">
        <v>21</v>
      </c>
      <c r="E29" s="103">
        <f>SUM(E30:E34)</f>
        <v>0</v>
      </c>
      <c r="F29" s="103">
        <f>SUM(F30:F34)</f>
        <v>0</v>
      </c>
      <c r="G29" s="19"/>
      <c r="H29" s="103">
        <f>SUM(H30:H34)</f>
        <v>0</v>
      </c>
      <c r="I29" s="103">
        <f>SUM(I30:I34)</f>
        <v>0</v>
      </c>
      <c r="J29" s="1">
        <v>21</v>
      </c>
    </row>
    <row r="30" spans="1:10" ht="18" customHeight="1" thickTop="1">
      <c r="A30" s="22"/>
      <c r="B30" s="119" t="s">
        <v>51</v>
      </c>
      <c r="C30" s="120"/>
      <c r="D30" s="1">
        <v>32</v>
      </c>
      <c r="E30" s="37"/>
      <c r="F30" s="37"/>
      <c r="G30" s="19"/>
      <c r="H30" s="37"/>
      <c r="I30" s="37"/>
      <c r="J30" s="1">
        <v>32</v>
      </c>
    </row>
    <row r="31" spans="1:10" ht="18" customHeight="1">
      <c r="A31" s="22"/>
      <c r="B31" s="119" t="s">
        <v>52</v>
      </c>
      <c r="C31" s="120"/>
      <c r="D31" s="1">
        <v>33</v>
      </c>
      <c r="E31" s="37"/>
      <c r="F31" s="37"/>
      <c r="G31" s="19"/>
      <c r="H31" s="37"/>
      <c r="I31" s="37"/>
      <c r="J31" s="1">
        <v>33</v>
      </c>
    </row>
    <row r="32" spans="1:10" ht="18" customHeight="1">
      <c r="A32" s="22"/>
      <c r="B32" s="119" t="s">
        <v>54</v>
      </c>
      <c r="C32" s="120"/>
      <c r="D32" s="1">
        <v>34</v>
      </c>
      <c r="E32" s="37"/>
      <c r="F32" s="37"/>
      <c r="G32" s="19"/>
      <c r="H32" s="37"/>
      <c r="I32" s="37"/>
      <c r="J32" s="1">
        <v>34</v>
      </c>
    </row>
    <row r="33" spans="1:10" ht="18" customHeight="1">
      <c r="A33" s="22"/>
      <c r="B33" s="119" t="s">
        <v>55</v>
      </c>
      <c r="C33" s="120"/>
      <c r="D33" s="1">
        <v>35</v>
      </c>
      <c r="E33" s="37"/>
      <c r="F33" s="37"/>
      <c r="G33" s="19"/>
      <c r="H33" s="37"/>
      <c r="I33" s="37"/>
      <c r="J33" s="1">
        <v>35</v>
      </c>
    </row>
    <row r="34" spans="1:10" ht="18" customHeight="1">
      <c r="A34" s="22"/>
      <c r="B34" s="119" t="s">
        <v>41</v>
      </c>
      <c r="C34" s="120"/>
      <c r="D34" s="1">
        <v>36</v>
      </c>
      <c r="E34" s="37"/>
      <c r="F34" s="37"/>
      <c r="G34" s="19"/>
      <c r="H34" s="37"/>
      <c r="I34" s="37"/>
      <c r="J34" s="1">
        <v>36</v>
      </c>
    </row>
    <row r="35" spans="1:10" ht="18.75" customHeight="1">
      <c r="A35" s="117" t="s">
        <v>37</v>
      </c>
      <c r="B35" s="117"/>
      <c r="C35" s="118"/>
      <c r="D35" s="1">
        <v>9</v>
      </c>
      <c r="E35" s="37"/>
      <c r="F35" s="37"/>
      <c r="G35" s="19"/>
      <c r="H35" s="37"/>
      <c r="I35" s="37"/>
      <c r="J35" s="1">
        <v>9</v>
      </c>
    </row>
    <row r="36" spans="1:10" ht="24" customHeight="1" thickBot="1">
      <c r="A36" s="121" t="s">
        <v>3</v>
      </c>
      <c r="B36" s="27"/>
      <c r="C36" s="27"/>
      <c r="D36" s="1">
        <v>10</v>
      </c>
      <c r="E36" s="103">
        <f>SUM(E14,E16:E17,E22:E23,E29,E35)</f>
        <v>0</v>
      </c>
      <c r="F36" s="103">
        <f>SUM(F14,F16:F17,F22:F23,F29,F35)</f>
        <v>0</v>
      </c>
      <c r="G36" s="19"/>
      <c r="H36" s="103">
        <f>SUM(H14,H16:H17,H22:H23,H29,H35)</f>
        <v>0</v>
      </c>
      <c r="I36" s="103">
        <f>SUM(I14,I16:I17,I22:I23,I29,I35)</f>
        <v>0</v>
      </c>
      <c r="J36" s="1">
        <v>10</v>
      </c>
    </row>
    <row r="37" spans="1:10" ht="16.5" customHeight="1" thickTop="1">
      <c r="A37" s="22"/>
      <c r="B37" s="90"/>
      <c r="C37" s="90"/>
      <c r="D37" s="1"/>
      <c r="E37" s="101"/>
      <c r="F37" s="101"/>
      <c r="G37" s="19"/>
      <c r="H37" s="101"/>
      <c r="I37" s="101"/>
      <c r="J37" s="1"/>
    </row>
    <row r="38" spans="1:10" ht="24.75" customHeight="1">
      <c r="A38" s="116" t="s">
        <v>39</v>
      </c>
      <c r="B38" s="90"/>
      <c r="C38" s="90"/>
      <c r="D38" s="1"/>
      <c r="E38" s="101"/>
      <c r="F38" s="101"/>
      <c r="G38" s="19"/>
      <c r="H38" s="101"/>
      <c r="I38" s="101"/>
      <c r="J38" s="1"/>
    </row>
    <row r="39" spans="1:10" ht="18" customHeight="1">
      <c r="A39" s="117" t="s">
        <v>29</v>
      </c>
      <c r="B39" s="117"/>
      <c r="C39" s="118"/>
      <c r="D39" s="1">
        <v>11</v>
      </c>
      <c r="E39" s="37"/>
      <c r="F39" s="37"/>
      <c r="G39" s="19"/>
      <c r="H39" s="37"/>
      <c r="I39" s="37"/>
      <c r="J39" s="1">
        <v>11</v>
      </c>
    </row>
    <row r="40" spans="1:10" ht="18" customHeight="1">
      <c r="A40" s="119" t="s">
        <v>31</v>
      </c>
      <c r="B40" s="119"/>
      <c r="C40" s="120"/>
      <c r="D40" s="1">
        <v>12</v>
      </c>
      <c r="E40" s="37"/>
      <c r="F40" s="37"/>
      <c r="G40" s="19"/>
      <c r="H40" s="37"/>
      <c r="I40" s="37"/>
      <c r="J40" s="1">
        <v>12</v>
      </c>
    </row>
    <row r="41" spans="1:10" ht="18" customHeight="1">
      <c r="A41" s="22"/>
      <c r="B41" s="90" t="s">
        <v>32</v>
      </c>
      <c r="C41" s="90"/>
      <c r="D41" s="1"/>
      <c r="E41" s="101"/>
      <c r="F41" s="101"/>
      <c r="G41" s="19"/>
      <c r="H41" s="101"/>
      <c r="I41" s="101"/>
      <c r="J41" s="1"/>
    </row>
    <row r="42" spans="1:10" ht="15" customHeight="1">
      <c r="A42" s="22"/>
      <c r="B42" s="117" t="s">
        <v>33</v>
      </c>
      <c r="C42" s="118"/>
      <c r="D42" s="1">
        <v>13</v>
      </c>
      <c r="E42" s="37"/>
      <c r="F42" s="37"/>
      <c r="G42" s="19"/>
      <c r="H42" s="37"/>
      <c r="I42" s="37"/>
      <c r="J42" s="1">
        <v>13</v>
      </c>
    </row>
    <row r="43" spans="1:10" ht="18.75" customHeight="1">
      <c r="A43" s="117" t="s">
        <v>36</v>
      </c>
      <c r="B43" s="117"/>
      <c r="C43" s="118"/>
      <c r="D43" s="1">
        <v>14</v>
      </c>
      <c r="E43" s="37"/>
      <c r="F43" s="37"/>
      <c r="G43" s="19"/>
      <c r="H43" s="37"/>
      <c r="I43" s="37"/>
      <c r="J43" s="1">
        <v>14</v>
      </c>
    </row>
    <row r="44" spans="1:10" ht="18.75" customHeight="1">
      <c r="A44" s="119" t="s">
        <v>42</v>
      </c>
      <c r="B44" s="119"/>
      <c r="C44" s="120"/>
      <c r="D44" s="1">
        <v>29</v>
      </c>
      <c r="E44" s="37"/>
      <c r="F44" s="37"/>
      <c r="G44" s="19"/>
      <c r="H44" s="37"/>
      <c r="I44" s="37"/>
      <c r="J44" s="1">
        <v>29</v>
      </c>
    </row>
    <row r="45" spans="1:10" ht="15" customHeight="1">
      <c r="A45" s="22"/>
      <c r="B45" s="119" t="s">
        <v>49</v>
      </c>
      <c r="C45" s="120"/>
      <c r="D45" s="1">
        <v>30</v>
      </c>
      <c r="E45" s="37"/>
      <c r="F45" s="37"/>
      <c r="G45" s="19"/>
      <c r="H45" s="37"/>
      <c r="I45" s="37"/>
      <c r="J45" s="1">
        <v>30</v>
      </c>
    </row>
    <row r="46" spans="1:10" ht="15" customHeight="1">
      <c r="A46" s="22"/>
      <c r="B46" s="119" t="s">
        <v>47</v>
      </c>
      <c r="C46" s="120"/>
      <c r="D46" s="1">
        <v>31</v>
      </c>
      <c r="E46" s="37"/>
      <c r="F46" s="37"/>
      <c r="G46" s="19"/>
      <c r="H46" s="37"/>
      <c r="I46" s="37"/>
      <c r="J46" s="1">
        <v>31</v>
      </c>
    </row>
    <row r="47" spans="1:10" ht="18.75" customHeight="1" thickBot="1">
      <c r="A47" s="117" t="s">
        <v>53</v>
      </c>
      <c r="B47" s="117"/>
      <c r="C47" s="118"/>
      <c r="D47" s="1">
        <v>22</v>
      </c>
      <c r="E47" s="103">
        <f>SUM(E48:E52)</f>
        <v>0</v>
      </c>
      <c r="F47" s="103">
        <f>SUM(F48:F52)</f>
        <v>0</v>
      </c>
      <c r="G47" s="19"/>
      <c r="H47" s="103">
        <f>SUM(H48:H52)</f>
        <v>0</v>
      </c>
      <c r="I47" s="103">
        <f>SUM(I48:I52)</f>
        <v>0</v>
      </c>
      <c r="J47" s="1">
        <v>22</v>
      </c>
    </row>
    <row r="48" spans="1:10" ht="18.75" customHeight="1" thickTop="1">
      <c r="A48" s="22"/>
      <c r="B48" s="117" t="s">
        <v>51</v>
      </c>
      <c r="C48" s="118"/>
      <c r="D48" s="1">
        <v>37</v>
      </c>
      <c r="E48" s="37"/>
      <c r="F48" s="37"/>
      <c r="G48" s="19"/>
      <c r="H48" s="37"/>
      <c r="I48" s="37"/>
      <c r="J48" s="1">
        <v>37</v>
      </c>
    </row>
    <row r="49" spans="1:10" ht="18.75" customHeight="1">
      <c r="A49" s="22"/>
      <c r="B49" s="119" t="s">
        <v>52</v>
      </c>
      <c r="C49" s="120"/>
      <c r="D49" s="1">
        <v>38</v>
      </c>
      <c r="E49" s="37"/>
      <c r="F49" s="37"/>
      <c r="G49" s="19"/>
      <c r="H49" s="37"/>
      <c r="I49" s="37"/>
      <c r="J49" s="1">
        <v>38</v>
      </c>
    </row>
    <row r="50" spans="1:10" ht="18.75" customHeight="1">
      <c r="A50" s="22"/>
      <c r="B50" s="119" t="s">
        <v>54</v>
      </c>
      <c r="C50" s="120"/>
      <c r="D50" s="1">
        <v>39</v>
      </c>
      <c r="E50" s="37"/>
      <c r="F50" s="37"/>
      <c r="G50" s="19"/>
      <c r="H50" s="37"/>
      <c r="I50" s="37"/>
      <c r="J50" s="1">
        <v>39</v>
      </c>
    </row>
    <row r="51" spans="1:10" ht="18.75" customHeight="1">
      <c r="A51" s="22"/>
      <c r="B51" s="119" t="s">
        <v>55</v>
      </c>
      <c r="C51" s="120"/>
      <c r="D51" s="1">
        <v>40</v>
      </c>
      <c r="E51" s="37"/>
      <c r="F51" s="37"/>
      <c r="G51" s="19"/>
      <c r="H51" s="37"/>
      <c r="I51" s="37"/>
      <c r="J51" s="1">
        <v>40</v>
      </c>
    </row>
    <row r="52" spans="1:10" ht="18.75" customHeight="1">
      <c r="A52" s="22"/>
      <c r="B52" s="119" t="s">
        <v>41</v>
      </c>
      <c r="C52" s="120"/>
      <c r="D52" s="1">
        <v>41</v>
      </c>
      <c r="E52" s="37"/>
      <c r="F52" s="37"/>
      <c r="G52" s="19"/>
      <c r="H52" s="37"/>
      <c r="I52" s="37"/>
      <c r="J52" s="1">
        <v>41</v>
      </c>
    </row>
    <row r="53" spans="1:10" ht="18" customHeight="1">
      <c r="A53" s="117" t="s">
        <v>37</v>
      </c>
      <c r="B53" s="117"/>
      <c r="C53" s="118"/>
      <c r="D53" s="1">
        <v>17</v>
      </c>
      <c r="E53" s="37"/>
      <c r="F53" s="37"/>
      <c r="G53" s="19"/>
      <c r="H53" s="37"/>
      <c r="I53" s="37"/>
      <c r="J53" s="1">
        <v>17</v>
      </c>
    </row>
    <row r="54" spans="1:10" ht="18" customHeight="1" thickBot="1">
      <c r="A54" s="121" t="s">
        <v>3</v>
      </c>
      <c r="B54" s="27"/>
      <c r="C54" s="27"/>
      <c r="D54" s="105">
        <v>18</v>
      </c>
      <c r="E54" s="103">
        <f>SUM(E39:E40,E43,E44,E47,E53)</f>
        <v>0</v>
      </c>
      <c r="F54" s="103">
        <f>SUM(F39:F40,F43,F44,F47,F53)</f>
        <v>0</v>
      </c>
      <c r="G54" s="19"/>
      <c r="H54" s="103">
        <f>SUM(H39:H40,H43,H44,H47,H53)</f>
        <v>0</v>
      </c>
      <c r="I54" s="103">
        <f>SUM(I39:I40,I43,I44,I47,I53)</f>
        <v>0</v>
      </c>
      <c r="J54" s="105">
        <v>18</v>
      </c>
    </row>
    <row r="55" spans="1:10" ht="15.75" customHeight="1" thickTop="1">
      <c r="A55" s="31"/>
      <c r="B55" s="110" t="str">
        <f>"Version: "&amp;E82</f>
        <v>Version: 2.04.F0</v>
      </c>
      <c r="C55" s="21"/>
      <c r="E55"/>
      <c r="F55"/>
      <c r="H55"/>
      <c r="I55"/>
      <c r="J55" s="126" t="s">
        <v>88</v>
      </c>
    </row>
    <row r="56" spans="1:8" ht="12.75">
      <c r="A56" s="31"/>
      <c r="B56" s="32"/>
      <c r="E56"/>
      <c r="F56"/>
      <c r="H56"/>
    </row>
    <row r="57" spans="1:10" ht="12.75">
      <c r="A57" s="23" t="s">
        <v>90</v>
      </c>
      <c r="B57" s="11"/>
      <c r="C57" s="25"/>
      <c r="D57" s="111"/>
      <c r="E57" s="90"/>
      <c r="F57" s="90"/>
      <c r="H57" s="90"/>
      <c r="I57" s="90"/>
      <c r="J57" s="111"/>
    </row>
    <row r="58" spans="1:10" ht="12.75">
      <c r="A58" s="13"/>
      <c r="B58" s="22" t="s">
        <v>91</v>
      </c>
      <c r="C58" s="90"/>
      <c r="D58" s="1">
        <v>42</v>
      </c>
      <c r="E58" s="108" t="str">
        <f>IF(E15&gt;E14,"ERROR","OK")</f>
        <v>OK</v>
      </c>
      <c r="F58" s="108" t="str">
        <f>IF(F15&gt;F14,"ERROR","OK")</f>
        <v>OK</v>
      </c>
      <c r="G58" s="90"/>
      <c r="H58" s="108" t="str">
        <f>IF(H15&gt;H14,"ERROR","OK")</f>
        <v>OK</v>
      </c>
      <c r="I58" s="108" t="str">
        <f>IF(I15&gt;I14,"ERROR","OK")</f>
        <v>OK</v>
      </c>
      <c r="J58" s="1">
        <v>42</v>
      </c>
    </row>
    <row r="59" spans="1:10" ht="12.75">
      <c r="A59" s="13"/>
      <c r="B59" s="56" t="s">
        <v>32</v>
      </c>
      <c r="D59" s="1"/>
      <c r="E59" s="90"/>
      <c r="F59" s="90"/>
      <c r="G59" s="90"/>
      <c r="H59" s="90"/>
      <c r="I59" s="90"/>
      <c r="J59" s="1"/>
    </row>
    <row r="60" spans="1:10" ht="12.75">
      <c r="A60" s="13"/>
      <c r="B60" t="s">
        <v>33</v>
      </c>
      <c r="D60" s="1">
        <v>4</v>
      </c>
      <c r="E60" s="108" t="str">
        <f>IF(E19&gt;E17,"ERROR","OK")</f>
        <v>OK</v>
      </c>
      <c r="F60" s="108" t="str">
        <f>IF(F19&gt;F17,"ERROR","OK")</f>
        <v>OK</v>
      </c>
      <c r="G60" s="90"/>
      <c r="H60" s="108" t="str">
        <f>IF(H19&gt;H17,"ERROR","OK")</f>
        <v>OK</v>
      </c>
      <c r="I60" s="108" t="str">
        <f>IF(I19&gt;I17,"ERROR","OK")</f>
        <v>OK</v>
      </c>
      <c r="J60" s="1">
        <v>4</v>
      </c>
    </row>
    <row r="61" spans="1:10" ht="12.75">
      <c r="A61" s="13"/>
      <c r="C61" t="s">
        <v>34</v>
      </c>
      <c r="D61" s="1"/>
      <c r="E61" s="90"/>
      <c r="F61" s="90"/>
      <c r="G61" s="90"/>
      <c r="H61" s="90"/>
      <c r="I61" s="90"/>
      <c r="J61" s="1"/>
    </row>
    <row r="62" spans="1:10" ht="12.75">
      <c r="A62" s="13"/>
      <c r="C62" t="s">
        <v>35</v>
      </c>
      <c r="D62" s="1">
        <v>5</v>
      </c>
      <c r="E62" s="108" t="str">
        <f>IF(E21&gt;E19,"ERROR","OK")</f>
        <v>OK</v>
      </c>
      <c r="F62" s="108" t="str">
        <f>IF(F21&gt;F19,"ERROR","OK")</f>
        <v>OK</v>
      </c>
      <c r="G62" s="90"/>
      <c r="H62" s="108" t="str">
        <f>IF(H21&gt;H19,"ERROR","OK")</f>
        <v>OK</v>
      </c>
      <c r="I62" s="108" t="str">
        <f>IF(I21&gt;I19,"ERROR","OK")</f>
        <v>OK</v>
      </c>
      <c r="J62" s="1">
        <v>5</v>
      </c>
    </row>
    <row r="63" spans="1:10" ht="12.75">
      <c r="A63" s="13"/>
      <c r="B63" s="22" t="s">
        <v>42</v>
      </c>
      <c r="D63" s="1"/>
      <c r="E63" s="90"/>
      <c r="F63" s="90"/>
      <c r="G63" s="90"/>
      <c r="H63" s="90"/>
      <c r="I63" s="90"/>
      <c r="J63" s="1"/>
    </row>
    <row r="64" spans="1:10" ht="12.75">
      <c r="A64" s="13"/>
      <c r="B64" s="22" t="s">
        <v>40</v>
      </c>
      <c r="D64" s="1"/>
      <c r="E64" s="90"/>
      <c r="F64" s="90"/>
      <c r="G64" s="90"/>
      <c r="H64" s="90"/>
      <c r="I64" s="90"/>
      <c r="J64" s="1"/>
    </row>
    <row r="65" spans="1:10" ht="15">
      <c r="A65" s="13"/>
      <c r="C65" s="56" t="s">
        <v>45</v>
      </c>
      <c r="D65" s="1">
        <v>25</v>
      </c>
      <c r="E65" s="108" t="str">
        <f>IF(E25&gt;E24,"ERROR","OK")</f>
        <v>OK</v>
      </c>
      <c r="F65" s="108" t="str">
        <f>IF(F25&gt;F24,"ERROR","OK")</f>
        <v>OK</v>
      </c>
      <c r="G65" s="90"/>
      <c r="H65" s="108" t="str">
        <f>IF(H25&gt;H24,"ERROR","OK")</f>
        <v>OK</v>
      </c>
      <c r="I65" s="108" t="str">
        <f>IF(I25&gt;I24,"ERROR","OK")</f>
        <v>OK</v>
      </c>
      <c r="J65" s="1">
        <v>25</v>
      </c>
    </row>
    <row r="66" spans="1:10" ht="12.75">
      <c r="A66" s="13"/>
      <c r="B66" t="s">
        <v>41</v>
      </c>
      <c r="D66" s="1"/>
      <c r="E66" s="90"/>
      <c r="F66" s="90"/>
      <c r="G66" s="90"/>
      <c r="H66" s="90"/>
      <c r="I66" s="90"/>
      <c r="J66" s="1"/>
    </row>
    <row r="67" spans="1:10" ht="15">
      <c r="A67" s="13"/>
      <c r="C67" s="56" t="s">
        <v>45</v>
      </c>
      <c r="D67" s="1">
        <v>27</v>
      </c>
      <c r="E67" s="108" t="str">
        <f>IF(E27&gt;E26,"ERROR","OK")</f>
        <v>OK</v>
      </c>
      <c r="F67" s="108" t="str">
        <f>IF(F27&gt;F26,"ERROR","OK")</f>
        <v>OK</v>
      </c>
      <c r="G67" s="90"/>
      <c r="H67" s="108" t="str">
        <f>IF(H27&gt;H26,"ERROR","OK")</f>
        <v>OK</v>
      </c>
      <c r="I67" s="108" t="str">
        <f>IF(I27&gt;I26,"ERROR","OK")</f>
        <v>OK</v>
      </c>
      <c r="J67" s="1">
        <v>27</v>
      </c>
    </row>
    <row r="68" spans="1:10" ht="15">
      <c r="A68" s="13"/>
      <c r="B68" s="56" t="s">
        <v>47</v>
      </c>
      <c r="D68" s="1">
        <v>28</v>
      </c>
      <c r="E68" s="108" t="str">
        <f>IF(E28&gt;E23,"ERROR","OK")</f>
        <v>OK</v>
      </c>
      <c r="F68" s="108" t="str">
        <f>IF(F28&gt;F23,"ERROR","OK")</f>
        <v>OK</v>
      </c>
      <c r="G68" s="90"/>
      <c r="H68" s="108" t="str">
        <f>IF(H28&gt;H23,"ERROR","OK")</f>
        <v>OK</v>
      </c>
      <c r="I68" s="108" t="str">
        <f>IF(I28&gt;I23,"ERROR","OK")</f>
        <v>OK</v>
      </c>
      <c r="J68" s="1">
        <v>28</v>
      </c>
    </row>
    <row r="69" spans="1:10" ht="12.75">
      <c r="A69" s="13"/>
      <c r="B69" t="s">
        <v>32</v>
      </c>
      <c r="D69" s="1"/>
      <c r="E69" s="90"/>
      <c r="F69" s="90"/>
      <c r="G69" s="90"/>
      <c r="H69" s="90"/>
      <c r="I69" s="90"/>
      <c r="J69" s="1"/>
    </row>
    <row r="70" spans="1:10" ht="12.75">
      <c r="A70" s="13"/>
      <c r="B70" t="s">
        <v>33</v>
      </c>
      <c r="D70" s="1">
        <v>13</v>
      </c>
      <c r="E70" s="108" t="str">
        <f>IF(E42&gt;E40,"ERROR","OK")</f>
        <v>OK</v>
      </c>
      <c r="F70" s="108" t="str">
        <f>IF(F42&gt;F40,"ERROR","OK")</f>
        <v>OK</v>
      </c>
      <c r="G70" s="90"/>
      <c r="H70" s="108" t="str">
        <f>IF(H42&gt;H40,"ERROR","OK")</f>
        <v>OK</v>
      </c>
      <c r="I70" s="108" t="str">
        <f>IF(I42&gt;I40,"ERROR","OK")</f>
        <v>OK</v>
      </c>
      <c r="J70" s="1">
        <v>13</v>
      </c>
    </row>
    <row r="71" spans="1:10" ht="12.75">
      <c r="A71" s="13"/>
      <c r="B71" s="22" t="s">
        <v>42</v>
      </c>
      <c r="D71" s="1"/>
      <c r="E71" s="90"/>
      <c r="F71" s="90"/>
      <c r="G71" s="90"/>
      <c r="H71" s="90"/>
      <c r="I71" s="90"/>
      <c r="J71" s="1"/>
    </row>
    <row r="72" spans="1:10" ht="15">
      <c r="A72" s="13"/>
      <c r="B72" s="56" t="s">
        <v>45</v>
      </c>
      <c r="D72" s="1">
        <v>30</v>
      </c>
      <c r="E72" s="108" t="str">
        <f>IF(E45&gt;E44,"ERROR","OK")</f>
        <v>OK</v>
      </c>
      <c r="F72" s="108" t="str">
        <f>IF(F45&gt;F44,"ERROR","OK")</f>
        <v>OK</v>
      </c>
      <c r="G72" s="90"/>
      <c r="H72" s="108" t="str">
        <f>IF(H45&gt;H44,"ERROR","OK")</f>
        <v>OK</v>
      </c>
      <c r="I72" s="108" t="str">
        <f>IF(I45&gt;I44,"ERROR","OK")</f>
        <v>OK</v>
      </c>
      <c r="J72" s="1">
        <v>30</v>
      </c>
    </row>
    <row r="73" spans="1:10" ht="15">
      <c r="A73" s="26"/>
      <c r="B73" s="59" t="s">
        <v>47</v>
      </c>
      <c r="C73" s="27"/>
      <c r="D73" s="105">
        <v>31</v>
      </c>
      <c r="E73" s="108" t="str">
        <f>IF(E46&gt;E44,"ERROR","OK")</f>
        <v>OK</v>
      </c>
      <c r="F73" s="108" t="str">
        <f>IF(F46&gt;F44,"ERROR","OK")</f>
        <v>OK</v>
      </c>
      <c r="G73" s="90"/>
      <c r="H73" s="108" t="str">
        <f>IF(H46&gt;H44,"ERROR","OK")</f>
        <v>OK</v>
      </c>
      <c r="I73" s="108" t="str">
        <f>IF(I46&gt;I44,"ERROR","OK")</f>
        <v>OK</v>
      </c>
      <c r="J73" s="105">
        <v>31</v>
      </c>
    </row>
    <row r="74" spans="2:10" ht="12.75">
      <c r="B74" s="52"/>
      <c r="C74" s="49"/>
      <c r="E74"/>
      <c r="F74"/>
      <c r="H74"/>
      <c r="I74"/>
      <c r="J74"/>
    </row>
    <row r="75" spans="1:10" ht="12.75">
      <c r="A75" s="22"/>
      <c r="B75" s="20"/>
      <c r="C75" s="36"/>
      <c r="E75"/>
      <c r="F75"/>
      <c r="H75"/>
      <c r="I75"/>
      <c r="J75"/>
    </row>
    <row r="76" spans="1:10" ht="12.75">
      <c r="A76" s="22"/>
      <c r="B76" s="20"/>
      <c r="C76" s="20"/>
      <c r="E76"/>
      <c r="F76"/>
      <c r="H76"/>
      <c r="I76"/>
      <c r="J76"/>
    </row>
    <row r="77" spans="2:10" ht="12.75">
      <c r="B77" s="20"/>
      <c r="C77" s="38"/>
      <c r="E77"/>
      <c r="F77"/>
      <c r="H77"/>
      <c r="I77"/>
      <c r="J77"/>
    </row>
    <row r="78" spans="2:10" ht="12.75">
      <c r="B78" s="20"/>
      <c r="C78" s="21"/>
      <c r="E78"/>
      <c r="F78"/>
      <c r="H78"/>
      <c r="I78"/>
      <c r="J78"/>
    </row>
    <row r="79" spans="2:10" ht="12.75">
      <c r="B79" s="3" t="s">
        <v>10</v>
      </c>
      <c r="C79" s="4"/>
      <c r="D79" s="39" t="s">
        <v>11</v>
      </c>
      <c r="E79" s="40" t="str">
        <f>I2</f>
        <v>XXXXXX</v>
      </c>
      <c r="F79"/>
      <c r="H79"/>
      <c r="I79"/>
      <c r="J79"/>
    </row>
    <row r="80" spans="2:10" ht="12.75">
      <c r="B80" s="41"/>
      <c r="C80" s="42"/>
      <c r="D80" s="42"/>
      <c r="E80" s="43" t="str">
        <f>I1</f>
        <v>WU53</v>
      </c>
      <c r="F80"/>
      <c r="H80"/>
      <c r="I80"/>
      <c r="J80"/>
    </row>
    <row r="81" spans="2:10" ht="12.75">
      <c r="B81" s="41"/>
      <c r="C81" s="42"/>
      <c r="D81" s="42"/>
      <c r="E81" s="44" t="str">
        <f>I3</f>
        <v>jj.mm.aaaa</v>
      </c>
      <c r="F81"/>
      <c r="H81"/>
      <c r="I81"/>
      <c r="J81"/>
    </row>
    <row r="82" spans="2:8" ht="12.75">
      <c r="B82" s="41"/>
      <c r="C82" s="42"/>
      <c r="D82" s="42"/>
      <c r="E82" s="45" t="s">
        <v>92</v>
      </c>
      <c r="F82"/>
      <c r="H82"/>
    </row>
    <row r="83" spans="2:8" ht="12.75">
      <c r="B83" s="41"/>
      <c r="C83" s="42"/>
      <c r="D83" s="42"/>
      <c r="E83" s="43" t="str">
        <f>E11</f>
        <v>col. 01</v>
      </c>
      <c r="F83"/>
      <c r="H83"/>
    </row>
    <row r="84" spans="2:8" ht="12.75">
      <c r="B84" s="46"/>
      <c r="C84" s="47"/>
      <c r="D84" s="47" t="s">
        <v>10</v>
      </c>
      <c r="E84" s="50">
        <f>COUNTIF(E58:I73,"ERROR")</f>
        <v>0</v>
      </c>
      <c r="H84"/>
    </row>
    <row r="85" spans="2:8" ht="12.75">
      <c r="B85" s="42"/>
      <c r="C85" s="42"/>
      <c r="D85" s="48"/>
      <c r="E85" s="51"/>
      <c r="H85"/>
    </row>
    <row r="86" spans="2:8" ht="12.75">
      <c r="B86" s="42"/>
      <c r="C86" s="42"/>
      <c r="D86" s="48"/>
      <c r="E86" s="42"/>
      <c r="H86"/>
    </row>
    <row r="87" spans="2:8" ht="12.75">
      <c r="B87" s="42"/>
      <c r="C87" s="42"/>
      <c r="D87" s="48"/>
      <c r="E87" s="42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spans="6:8" ht="12.75"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2" r:id="rId2"/>
  <headerFooter alignWithMargins="0">
    <oddFooter>&amp;L&amp;"Arial,Fett"BNS confidentiel&amp;C&amp;D&amp;Rpage &amp;P</oddFooter>
  </headerFooter>
  <rowBreaks count="1" manualBreakCount="1">
    <brk id="55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4.140625" style="0" customWidth="1"/>
    <col min="4" max="4" width="4.7109375" style="0" customWidth="1"/>
    <col min="5" max="6" width="20.7109375" style="5" customWidth="1"/>
    <col min="7" max="7" width="6.28125" style="0" customWidth="1"/>
    <col min="8" max="9" width="20.7109375" style="5" customWidth="1"/>
    <col min="10" max="10" width="4.7109375" style="5" customWidth="1"/>
    <col min="11" max="11" width="1.7109375" style="5" customWidth="1"/>
    <col min="12" max="16384" width="11.57421875" style="5" customWidth="1"/>
  </cols>
  <sheetData>
    <row r="1" spans="1:10" ht="18">
      <c r="A1" s="90"/>
      <c r="B1" s="90"/>
      <c r="C1" s="90"/>
      <c r="D1" s="90"/>
      <c r="E1" s="8" t="s">
        <v>18</v>
      </c>
      <c r="G1" s="90"/>
      <c r="H1" s="139" t="s">
        <v>102</v>
      </c>
      <c r="I1" s="18" t="s">
        <v>6</v>
      </c>
      <c r="J1" s="6"/>
    </row>
    <row r="2" spans="1:10" ht="18">
      <c r="A2" s="90"/>
      <c r="B2" s="90"/>
      <c r="C2" s="90"/>
      <c r="D2" s="90"/>
      <c r="E2" s="122" t="s">
        <v>19</v>
      </c>
      <c r="G2" s="90"/>
      <c r="H2" s="139" t="s">
        <v>103</v>
      </c>
      <c r="I2" s="107" t="str">
        <f>'Bon de livraison'!H3</f>
        <v>XXXXXX</v>
      </c>
      <c r="J2" s="7"/>
    </row>
    <row r="3" spans="1:9" ht="18">
      <c r="A3" s="90"/>
      <c r="B3" s="90"/>
      <c r="C3" s="90"/>
      <c r="D3" s="90"/>
      <c r="E3" s="123" t="s">
        <v>84</v>
      </c>
      <c r="G3" s="90"/>
      <c r="H3" s="139" t="s">
        <v>104</v>
      </c>
      <c r="I3" s="106" t="str">
        <f>'Bon de livraison'!H4</f>
        <v>jj.mm.aaaa</v>
      </c>
    </row>
    <row r="4" spans="1:9" ht="18">
      <c r="A4" s="90"/>
      <c r="B4" s="90"/>
      <c r="C4" s="90"/>
      <c r="D4" s="90"/>
      <c r="E4" s="5" t="s">
        <v>72</v>
      </c>
      <c r="G4" s="90"/>
      <c r="H4" s="113"/>
      <c r="I4" s="55"/>
    </row>
    <row r="5" spans="1:9" ht="18">
      <c r="A5" s="90"/>
      <c r="B5" s="90"/>
      <c r="C5" s="90"/>
      <c r="D5" s="90"/>
      <c r="G5" s="90"/>
      <c r="H5" s="54"/>
      <c r="I5" s="55"/>
    </row>
    <row r="6" spans="1:10" ht="12.75">
      <c r="A6" s="90"/>
      <c r="B6" s="90"/>
      <c r="C6" s="90"/>
      <c r="D6" s="90"/>
      <c r="G6" s="90"/>
      <c r="H6" s="33"/>
      <c r="J6" s="9"/>
    </row>
    <row r="7" spans="1:10" ht="15.75" customHeight="1">
      <c r="A7" s="11"/>
      <c r="B7" s="11"/>
      <c r="C7" s="11"/>
      <c r="D7" s="25"/>
      <c r="E7" s="30" t="s">
        <v>20</v>
      </c>
      <c r="F7" s="15"/>
      <c r="G7" s="19"/>
      <c r="H7" s="14" t="s">
        <v>20</v>
      </c>
      <c r="I7" s="14"/>
      <c r="J7" s="10"/>
    </row>
    <row r="8" spans="1:10" ht="12.75" customHeight="1">
      <c r="A8" s="42" t="s">
        <v>69</v>
      </c>
      <c r="B8" s="90"/>
      <c r="C8" s="90"/>
      <c r="D8" s="12"/>
      <c r="E8" s="29" t="s">
        <v>74</v>
      </c>
      <c r="F8" s="28"/>
      <c r="G8" s="19"/>
      <c r="H8" s="29" t="s">
        <v>76</v>
      </c>
      <c r="I8" s="16"/>
      <c r="J8" s="17"/>
    </row>
    <row r="9" spans="1:10" ht="12.75" customHeight="1">
      <c r="A9" s="22" t="s">
        <v>70</v>
      </c>
      <c r="B9" s="90"/>
      <c r="C9" s="90"/>
      <c r="D9" s="12"/>
      <c r="E9" s="29" t="s">
        <v>22</v>
      </c>
      <c r="F9" s="16"/>
      <c r="G9" s="19"/>
      <c r="H9" s="29" t="s">
        <v>21</v>
      </c>
      <c r="I9" s="16"/>
      <c r="J9" s="17"/>
    </row>
    <row r="10" spans="1:10" ht="17.25" customHeight="1">
      <c r="A10" s="124"/>
      <c r="B10" s="2"/>
      <c r="C10" s="90"/>
      <c r="D10" s="12"/>
      <c r="E10" s="30" t="s">
        <v>23</v>
      </c>
      <c r="F10" s="128" t="s">
        <v>24</v>
      </c>
      <c r="G10" s="19"/>
      <c r="H10" s="30" t="s">
        <v>23</v>
      </c>
      <c r="I10" s="128" t="s">
        <v>24</v>
      </c>
      <c r="J10" s="17"/>
    </row>
    <row r="11" spans="1:10" ht="15" customHeight="1">
      <c r="A11" s="27"/>
      <c r="B11" s="24"/>
      <c r="C11" s="27"/>
      <c r="D11" s="53"/>
      <c r="E11" s="129" t="s">
        <v>25</v>
      </c>
      <c r="F11" s="129" t="s">
        <v>26</v>
      </c>
      <c r="G11" s="19"/>
      <c r="H11" s="129" t="s">
        <v>27</v>
      </c>
      <c r="I11" s="129" t="s">
        <v>28</v>
      </c>
      <c r="J11" s="17"/>
    </row>
    <row r="12" spans="1:10" ht="12.75">
      <c r="A12" s="22"/>
      <c r="B12" s="34"/>
      <c r="C12" s="22"/>
      <c r="D12" s="1"/>
      <c r="E12" s="102"/>
      <c r="F12" s="102"/>
      <c r="G12" s="19"/>
      <c r="H12" s="102"/>
      <c r="I12" s="102"/>
      <c r="J12" s="1"/>
    </row>
    <row r="13" spans="1:10" ht="13.5" customHeight="1">
      <c r="A13" s="116" t="s">
        <v>38</v>
      </c>
      <c r="B13" s="22"/>
      <c r="C13" s="22"/>
      <c r="D13" s="1"/>
      <c r="E13" s="101"/>
      <c r="F13" s="101"/>
      <c r="G13" s="19"/>
      <c r="H13" s="101"/>
      <c r="I13" s="101"/>
      <c r="J13" s="1"/>
    </row>
    <row r="14" spans="1:10" ht="18.75" customHeight="1">
      <c r="A14" s="117" t="s">
        <v>29</v>
      </c>
      <c r="B14" s="117"/>
      <c r="C14" s="118"/>
      <c r="D14" s="1">
        <v>1</v>
      </c>
      <c r="E14" s="37"/>
      <c r="F14" s="37"/>
      <c r="G14" s="19"/>
      <c r="H14" s="37"/>
      <c r="I14" s="37"/>
      <c r="J14" s="1">
        <v>1</v>
      </c>
    </row>
    <row r="15" spans="1:10" ht="18.75" customHeight="1">
      <c r="A15" s="125"/>
      <c r="B15" s="119" t="s">
        <v>91</v>
      </c>
      <c r="C15" s="120"/>
      <c r="D15" s="1">
        <v>42</v>
      </c>
      <c r="E15" s="37"/>
      <c r="F15" s="37"/>
      <c r="G15" s="19"/>
      <c r="H15" s="37"/>
      <c r="I15" s="37"/>
      <c r="J15" s="1">
        <v>42</v>
      </c>
    </row>
    <row r="16" spans="1:10" ht="18.75" customHeight="1">
      <c r="A16" s="117" t="s">
        <v>30</v>
      </c>
      <c r="B16" s="119"/>
      <c r="C16" s="120"/>
      <c r="D16" s="1">
        <v>2</v>
      </c>
      <c r="E16" s="130"/>
      <c r="F16" s="130"/>
      <c r="G16" s="19"/>
      <c r="H16" s="130"/>
      <c r="I16" s="130"/>
      <c r="J16" s="1">
        <v>2</v>
      </c>
    </row>
    <row r="17" spans="1:10" ht="18.75" customHeight="1">
      <c r="A17" s="117" t="s">
        <v>31</v>
      </c>
      <c r="B17" s="117"/>
      <c r="C17" s="118"/>
      <c r="D17" s="1">
        <v>3</v>
      </c>
      <c r="E17" s="37"/>
      <c r="F17" s="37"/>
      <c r="G17" s="19"/>
      <c r="H17" s="37"/>
      <c r="I17" s="37"/>
      <c r="J17" s="1">
        <v>3</v>
      </c>
    </row>
    <row r="18" spans="1:10" ht="18.75" customHeight="1">
      <c r="A18" s="22"/>
      <c r="B18" s="90" t="s">
        <v>32</v>
      </c>
      <c r="C18" s="90"/>
      <c r="D18" s="1"/>
      <c r="E18" s="101"/>
      <c r="F18" s="101"/>
      <c r="G18" s="19"/>
      <c r="H18" s="101"/>
      <c r="I18" s="101"/>
      <c r="J18" s="1"/>
    </row>
    <row r="19" spans="1:10" ht="15" customHeight="1">
      <c r="A19" s="22"/>
      <c r="B19" s="117" t="s">
        <v>33</v>
      </c>
      <c r="C19" s="118"/>
      <c r="D19" s="1">
        <v>4</v>
      </c>
      <c r="E19" s="37"/>
      <c r="F19" s="37"/>
      <c r="G19" s="19"/>
      <c r="H19" s="37"/>
      <c r="I19" s="37"/>
      <c r="J19" s="1">
        <v>4</v>
      </c>
    </row>
    <row r="20" spans="1:10" ht="18.75" customHeight="1">
      <c r="A20" s="22"/>
      <c r="B20" s="90"/>
      <c r="C20" s="90" t="s">
        <v>34</v>
      </c>
      <c r="D20" s="1"/>
      <c r="E20" s="101"/>
      <c r="F20" s="101"/>
      <c r="G20" s="19"/>
      <c r="H20" s="101"/>
      <c r="I20" s="101"/>
      <c r="J20" s="1"/>
    </row>
    <row r="21" spans="1:10" ht="15" customHeight="1">
      <c r="A21" s="22"/>
      <c r="B21" s="90"/>
      <c r="C21" s="118" t="s">
        <v>35</v>
      </c>
      <c r="D21" s="1">
        <v>5</v>
      </c>
      <c r="E21" s="104"/>
      <c r="F21" s="104"/>
      <c r="G21" s="19"/>
      <c r="H21" s="104"/>
      <c r="I21" s="104"/>
      <c r="J21" s="1">
        <v>5</v>
      </c>
    </row>
    <row r="22" spans="1:10" ht="18.75" customHeight="1">
      <c r="A22" s="117" t="s">
        <v>36</v>
      </c>
      <c r="B22" s="117"/>
      <c r="C22" s="118"/>
      <c r="D22" s="1">
        <v>6</v>
      </c>
      <c r="E22" s="37"/>
      <c r="F22" s="37"/>
      <c r="G22" s="19"/>
      <c r="H22" s="37"/>
      <c r="I22" s="37"/>
      <c r="J22" s="1">
        <v>6</v>
      </c>
    </row>
    <row r="23" spans="1:10" ht="18.75" customHeight="1" thickBot="1">
      <c r="A23" s="117" t="s">
        <v>43</v>
      </c>
      <c r="B23" s="117"/>
      <c r="C23" s="118"/>
      <c r="D23" s="1">
        <v>23</v>
      </c>
      <c r="E23" s="103">
        <f>E24+E26</f>
        <v>0</v>
      </c>
      <c r="F23" s="103">
        <f>F24+F26</f>
        <v>0</v>
      </c>
      <c r="G23" s="19"/>
      <c r="H23" s="103">
        <f>H24+H26</f>
        <v>0</v>
      </c>
      <c r="I23" s="103">
        <f>I24+I26</f>
        <v>0</v>
      </c>
      <c r="J23" s="1">
        <v>23</v>
      </c>
    </row>
    <row r="24" spans="1:10" ht="18.75" customHeight="1" thickTop="1">
      <c r="A24" s="22"/>
      <c r="B24" s="119" t="s">
        <v>40</v>
      </c>
      <c r="C24" s="120"/>
      <c r="D24" s="1">
        <v>24</v>
      </c>
      <c r="E24" s="37"/>
      <c r="F24" s="37"/>
      <c r="G24" s="19"/>
      <c r="H24" s="37"/>
      <c r="I24" s="37"/>
      <c r="J24" s="1">
        <v>24</v>
      </c>
    </row>
    <row r="25" spans="1:10" ht="15" customHeight="1">
      <c r="A25" s="22"/>
      <c r="B25" s="90"/>
      <c r="C25" s="120" t="s">
        <v>45</v>
      </c>
      <c r="D25" s="1">
        <v>25</v>
      </c>
      <c r="E25" s="37"/>
      <c r="F25" s="37"/>
      <c r="G25" s="19"/>
      <c r="H25" s="37"/>
      <c r="I25" s="37"/>
      <c r="J25" s="1">
        <v>25</v>
      </c>
    </row>
    <row r="26" spans="1:10" ht="18.75" customHeight="1">
      <c r="A26" s="22"/>
      <c r="B26" s="117" t="s">
        <v>41</v>
      </c>
      <c r="C26" s="118"/>
      <c r="D26" s="1">
        <v>26</v>
      </c>
      <c r="E26" s="37"/>
      <c r="F26" s="37"/>
      <c r="G26" s="19"/>
      <c r="H26" s="37"/>
      <c r="I26" s="37"/>
      <c r="J26" s="1">
        <v>26</v>
      </c>
    </row>
    <row r="27" spans="1:10" ht="15" customHeight="1">
      <c r="A27" s="22"/>
      <c r="B27" s="90"/>
      <c r="C27" s="120" t="s">
        <v>45</v>
      </c>
      <c r="D27" s="1">
        <v>27</v>
      </c>
      <c r="E27" s="37"/>
      <c r="F27" s="37"/>
      <c r="G27" s="19"/>
      <c r="H27" s="37"/>
      <c r="I27" s="37"/>
      <c r="J27" s="1">
        <v>27</v>
      </c>
    </row>
    <row r="28" spans="1:10" ht="15" customHeight="1">
      <c r="A28" s="22"/>
      <c r="B28" s="117" t="s">
        <v>47</v>
      </c>
      <c r="C28" s="118"/>
      <c r="D28" s="1">
        <v>28</v>
      </c>
      <c r="E28" s="37"/>
      <c r="F28" s="37"/>
      <c r="G28" s="19"/>
      <c r="H28" s="37"/>
      <c r="I28" s="37"/>
      <c r="J28" s="1">
        <v>28</v>
      </c>
    </row>
    <row r="29" spans="1:10" ht="18" customHeight="1" thickBot="1">
      <c r="A29" s="117" t="s">
        <v>50</v>
      </c>
      <c r="B29" s="117"/>
      <c r="C29" s="118"/>
      <c r="D29" s="1">
        <v>21</v>
      </c>
      <c r="E29" s="103">
        <f>SUM(E30:E34)</f>
        <v>0</v>
      </c>
      <c r="F29" s="103">
        <f>SUM(F30:F34)</f>
        <v>0</v>
      </c>
      <c r="G29" s="19"/>
      <c r="H29" s="103">
        <f>SUM(H30:H34)</f>
        <v>0</v>
      </c>
      <c r="I29" s="103">
        <f>SUM(I30:I34)</f>
        <v>0</v>
      </c>
      <c r="J29" s="1">
        <v>21</v>
      </c>
    </row>
    <row r="30" spans="1:10" ht="18" customHeight="1" thickTop="1">
      <c r="A30" s="22"/>
      <c r="B30" s="119" t="s">
        <v>51</v>
      </c>
      <c r="C30" s="120"/>
      <c r="D30" s="1">
        <v>32</v>
      </c>
      <c r="E30" s="37"/>
      <c r="F30" s="37"/>
      <c r="G30" s="19"/>
      <c r="H30" s="37"/>
      <c r="I30" s="37"/>
      <c r="J30" s="1">
        <v>32</v>
      </c>
    </row>
    <row r="31" spans="1:10" ht="18" customHeight="1">
      <c r="A31" s="22"/>
      <c r="B31" s="119" t="s">
        <v>52</v>
      </c>
      <c r="C31" s="120"/>
      <c r="D31" s="1">
        <v>33</v>
      </c>
      <c r="E31" s="37"/>
      <c r="F31" s="37"/>
      <c r="G31" s="19"/>
      <c r="H31" s="37"/>
      <c r="I31" s="37"/>
      <c r="J31" s="1">
        <v>33</v>
      </c>
    </row>
    <row r="32" spans="1:10" ht="18" customHeight="1">
      <c r="A32" s="22"/>
      <c r="B32" s="119" t="s">
        <v>54</v>
      </c>
      <c r="C32" s="120"/>
      <c r="D32" s="1">
        <v>34</v>
      </c>
      <c r="E32" s="37"/>
      <c r="F32" s="37"/>
      <c r="G32" s="19"/>
      <c r="H32" s="37"/>
      <c r="I32" s="37"/>
      <c r="J32" s="1">
        <v>34</v>
      </c>
    </row>
    <row r="33" spans="1:10" ht="18" customHeight="1">
      <c r="A33" s="22"/>
      <c r="B33" s="119" t="s">
        <v>55</v>
      </c>
      <c r="C33" s="120"/>
      <c r="D33" s="1">
        <v>35</v>
      </c>
      <c r="E33" s="37"/>
      <c r="F33" s="37"/>
      <c r="G33" s="19"/>
      <c r="H33" s="37"/>
      <c r="I33" s="37"/>
      <c r="J33" s="1">
        <v>35</v>
      </c>
    </row>
    <row r="34" spans="1:10" ht="18" customHeight="1">
      <c r="A34" s="22"/>
      <c r="B34" s="119" t="s">
        <v>41</v>
      </c>
      <c r="C34" s="120"/>
      <c r="D34" s="1">
        <v>36</v>
      </c>
      <c r="E34" s="37"/>
      <c r="F34" s="37"/>
      <c r="G34" s="19"/>
      <c r="H34" s="37"/>
      <c r="I34" s="37"/>
      <c r="J34" s="1">
        <v>36</v>
      </c>
    </row>
    <row r="35" spans="1:10" ht="18.75" customHeight="1">
      <c r="A35" s="117" t="s">
        <v>37</v>
      </c>
      <c r="B35" s="117"/>
      <c r="C35" s="118"/>
      <c r="D35" s="1">
        <v>9</v>
      </c>
      <c r="E35" s="37"/>
      <c r="F35" s="37"/>
      <c r="G35" s="19"/>
      <c r="H35" s="37"/>
      <c r="I35" s="37"/>
      <c r="J35" s="1">
        <v>9</v>
      </c>
    </row>
    <row r="36" spans="1:10" ht="24" customHeight="1" thickBot="1">
      <c r="A36" s="121" t="s">
        <v>3</v>
      </c>
      <c r="B36" s="27"/>
      <c r="C36" s="27"/>
      <c r="D36" s="1">
        <v>10</v>
      </c>
      <c r="E36" s="103">
        <f>SUM(E14,E16:E17,E22:E23,E29,E35)</f>
        <v>0</v>
      </c>
      <c r="F36" s="103">
        <f>SUM(F14,F16:F17,F22:F23,F29,F35)</f>
        <v>0</v>
      </c>
      <c r="G36" s="19"/>
      <c r="H36" s="103">
        <f>SUM(H14,H16:H17,H22:H23,H29,H35)</f>
        <v>0</v>
      </c>
      <c r="I36" s="103">
        <f>SUM(I14,I16:I17,I22:I23,I29,I35)</f>
        <v>0</v>
      </c>
      <c r="J36" s="1">
        <v>10</v>
      </c>
    </row>
    <row r="37" spans="1:10" ht="16.5" customHeight="1" thickTop="1">
      <c r="A37" s="22"/>
      <c r="B37" s="90"/>
      <c r="C37" s="90"/>
      <c r="D37" s="1"/>
      <c r="E37" s="101"/>
      <c r="F37" s="101"/>
      <c r="G37" s="19"/>
      <c r="H37" s="101"/>
      <c r="I37" s="101"/>
      <c r="J37" s="1"/>
    </row>
    <row r="38" spans="1:10" ht="24.75" customHeight="1">
      <c r="A38" s="116" t="s">
        <v>39</v>
      </c>
      <c r="B38" s="90"/>
      <c r="C38" s="90"/>
      <c r="D38" s="1"/>
      <c r="E38" s="101"/>
      <c r="F38" s="101"/>
      <c r="G38" s="19"/>
      <c r="H38" s="101"/>
      <c r="I38" s="101"/>
      <c r="J38" s="1"/>
    </row>
    <row r="39" spans="1:10" ht="18" customHeight="1">
      <c r="A39" s="117" t="s">
        <v>29</v>
      </c>
      <c r="B39" s="117"/>
      <c r="C39" s="118"/>
      <c r="D39" s="1">
        <v>11</v>
      </c>
      <c r="E39" s="37"/>
      <c r="F39" s="37"/>
      <c r="G39" s="19"/>
      <c r="H39" s="37"/>
      <c r="I39" s="37"/>
      <c r="J39" s="1">
        <v>11</v>
      </c>
    </row>
    <row r="40" spans="1:10" ht="18" customHeight="1">
      <c r="A40" s="119" t="s">
        <v>31</v>
      </c>
      <c r="B40" s="119"/>
      <c r="C40" s="120"/>
      <c r="D40" s="1">
        <v>12</v>
      </c>
      <c r="E40" s="37"/>
      <c r="F40" s="37"/>
      <c r="G40" s="19"/>
      <c r="H40" s="37"/>
      <c r="I40" s="37"/>
      <c r="J40" s="1">
        <v>12</v>
      </c>
    </row>
    <row r="41" spans="1:10" ht="18" customHeight="1">
      <c r="A41" s="22"/>
      <c r="B41" s="90" t="s">
        <v>32</v>
      </c>
      <c r="C41" s="90"/>
      <c r="D41" s="1"/>
      <c r="E41" s="101"/>
      <c r="F41" s="101"/>
      <c r="G41" s="19"/>
      <c r="H41" s="101"/>
      <c r="I41" s="101"/>
      <c r="J41" s="1"/>
    </row>
    <row r="42" spans="1:10" ht="15" customHeight="1">
      <c r="A42" s="22"/>
      <c r="B42" s="117" t="s">
        <v>33</v>
      </c>
      <c r="C42" s="118"/>
      <c r="D42" s="1">
        <v>13</v>
      </c>
      <c r="E42" s="37"/>
      <c r="F42" s="37"/>
      <c r="G42" s="19"/>
      <c r="H42" s="37"/>
      <c r="I42" s="37"/>
      <c r="J42" s="1">
        <v>13</v>
      </c>
    </row>
    <row r="43" spans="1:10" ht="18.75" customHeight="1">
      <c r="A43" s="117" t="s">
        <v>36</v>
      </c>
      <c r="B43" s="117"/>
      <c r="C43" s="118"/>
      <c r="D43" s="1">
        <v>14</v>
      </c>
      <c r="E43" s="37"/>
      <c r="F43" s="37"/>
      <c r="G43" s="19"/>
      <c r="H43" s="37"/>
      <c r="I43" s="37"/>
      <c r="J43" s="1">
        <v>14</v>
      </c>
    </row>
    <row r="44" spans="1:10" ht="18.75" customHeight="1">
      <c r="A44" s="119" t="s">
        <v>42</v>
      </c>
      <c r="B44" s="119"/>
      <c r="C44" s="120"/>
      <c r="D44" s="1">
        <v>29</v>
      </c>
      <c r="E44" s="37"/>
      <c r="F44" s="37"/>
      <c r="G44" s="19"/>
      <c r="H44" s="37"/>
      <c r="I44" s="37"/>
      <c r="J44" s="1">
        <v>29</v>
      </c>
    </row>
    <row r="45" spans="1:10" ht="15" customHeight="1">
      <c r="A45" s="22"/>
      <c r="B45" s="119" t="s">
        <v>49</v>
      </c>
      <c r="C45" s="120"/>
      <c r="D45" s="1">
        <v>30</v>
      </c>
      <c r="E45" s="37"/>
      <c r="F45" s="37"/>
      <c r="G45" s="19"/>
      <c r="H45" s="37"/>
      <c r="I45" s="37"/>
      <c r="J45" s="1">
        <v>30</v>
      </c>
    </row>
    <row r="46" spans="1:10" ht="15" customHeight="1">
      <c r="A46" s="22"/>
      <c r="B46" s="119" t="s">
        <v>47</v>
      </c>
      <c r="C46" s="120"/>
      <c r="D46" s="1">
        <v>31</v>
      </c>
      <c r="E46" s="37"/>
      <c r="F46" s="37"/>
      <c r="G46" s="19"/>
      <c r="H46" s="37"/>
      <c r="I46" s="37"/>
      <c r="J46" s="1">
        <v>31</v>
      </c>
    </row>
    <row r="47" spans="1:10" ht="18.75" customHeight="1" thickBot="1">
      <c r="A47" s="117" t="s">
        <v>53</v>
      </c>
      <c r="B47" s="117"/>
      <c r="C47" s="118"/>
      <c r="D47" s="1">
        <v>22</v>
      </c>
      <c r="E47" s="103">
        <f>SUM(E48:E52)</f>
        <v>0</v>
      </c>
      <c r="F47" s="103">
        <f>SUM(F48:F52)</f>
        <v>0</v>
      </c>
      <c r="G47" s="19"/>
      <c r="H47" s="103">
        <f>SUM(H48:H52)</f>
        <v>0</v>
      </c>
      <c r="I47" s="103">
        <f>SUM(I48:I52)</f>
        <v>0</v>
      </c>
      <c r="J47" s="1">
        <v>22</v>
      </c>
    </row>
    <row r="48" spans="1:10" ht="18.75" customHeight="1" thickTop="1">
      <c r="A48" s="22"/>
      <c r="B48" s="117" t="s">
        <v>51</v>
      </c>
      <c r="C48" s="118"/>
      <c r="D48" s="1">
        <v>37</v>
      </c>
      <c r="E48" s="37"/>
      <c r="F48" s="37"/>
      <c r="G48" s="19"/>
      <c r="H48" s="37"/>
      <c r="I48" s="37"/>
      <c r="J48" s="1">
        <v>37</v>
      </c>
    </row>
    <row r="49" spans="1:10" ht="18.75" customHeight="1">
      <c r="A49" s="22"/>
      <c r="B49" s="119" t="s">
        <v>52</v>
      </c>
      <c r="C49" s="120"/>
      <c r="D49" s="1">
        <v>38</v>
      </c>
      <c r="E49" s="37"/>
      <c r="F49" s="37"/>
      <c r="G49" s="19"/>
      <c r="H49" s="37"/>
      <c r="I49" s="37"/>
      <c r="J49" s="1">
        <v>38</v>
      </c>
    </row>
    <row r="50" spans="1:10" ht="18.75" customHeight="1">
      <c r="A50" s="22"/>
      <c r="B50" s="119" t="s">
        <v>54</v>
      </c>
      <c r="C50" s="120"/>
      <c r="D50" s="1">
        <v>39</v>
      </c>
      <c r="E50" s="37"/>
      <c r="F50" s="37"/>
      <c r="G50" s="19"/>
      <c r="H50" s="37"/>
      <c r="I50" s="37"/>
      <c r="J50" s="1">
        <v>39</v>
      </c>
    </row>
    <row r="51" spans="1:10" ht="18.75" customHeight="1">
      <c r="A51" s="22"/>
      <c r="B51" s="119" t="s">
        <v>55</v>
      </c>
      <c r="C51" s="120"/>
      <c r="D51" s="1">
        <v>40</v>
      </c>
      <c r="E51" s="37"/>
      <c r="F51" s="37"/>
      <c r="G51" s="19"/>
      <c r="H51" s="37"/>
      <c r="I51" s="37"/>
      <c r="J51" s="1">
        <v>40</v>
      </c>
    </row>
    <row r="52" spans="1:10" ht="18.75" customHeight="1">
      <c r="A52" s="22"/>
      <c r="B52" s="119" t="s">
        <v>41</v>
      </c>
      <c r="C52" s="120"/>
      <c r="D52" s="1">
        <v>41</v>
      </c>
      <c r="E52" s="37"/>
      <c r="F52" s="37"/>
      <c r="G52" s="19"/>
      <c r="H52" s="37"/>
      <c r="I52" s="37"/>
      <c r="J52" s="1">
        <v>41</v>
      </c>
    </row>
    <row r="53" spans="1:10" ht="18" customHeight="1">
      <c r="A53" s="117" t="s">
        <v>37</v>
      </c>
      <c r="B53" s="117"/>
      <c r="C53" s="118"/>
      <c r="D53" s="1">
        <v>17</v>
      </c>
      <c r="E53" s="37"/>
      <c r="F53" s="37"/>
      <c r="G53" s="19"/>
      <c r="H53" s="37"/>
      <c r="I53" s="37"/>
      <c r="J53" s="1">
        <v>17</v>
      </c>
    </row>
    <row r="54" spans="1:10" ht="18" customHeight="1" thickBot="1">
      <c r="A54" s="121" t="s">
        <v>3</v>
      </c>
      <c r="B54" s="27"/>
      <c r="C54" s="27"/>
      <c r="D54" s="105">
        <v>18</v>
      </c>
      <c r="E54" s="103">
        <f>SUM(E39:E40,E43,E44,E47,E53)</f>
        <v>0</v>
      </c>
      <c r="F54" s="103">
        <f>SUM(F39:F40,F43,F44,F47,F53)</f>
        <v>0</v>
      </c>
      <c r="G54" s="19"/>
      <c r="H54" s="103">
        <f>SUM(H39:H40,H43,H44,H47,H53)</f>
        <v>0</v>
      </c>
      <c r="I54" s="103">
        <f>SUM(I39:I40,I43,I44,I47,I53)</f>
        <v>0</v>
      </c>
      <c r="J54" s="105">
        <v>18</v>
      </c>
    </row>
    <row r="55" spans="1:10" ht="15.75" customHeight="1" thickTop="1">
      <c r="A55" s="31"/>
      <c r="B55" s="110" t="str">
        <f>"Version: "&amp;E82</f>
        <v>Version: 2.04.F0</v>
      </c>
      <c r="C55" s="21"/>
      <c r="E55"/>
      <c r="F55"/>
      <c r="H55"/>
      <c r="I55"/>
      <c r="J55" s="126" t="s">
        <v>88</v>
      </c>
    </row>
    <row r="56" spans="1:8" ht="12.75">
      <c r="A56" s="31"/>
      <c r="B56" s="32"/>
      <c r="E56"/>
      <c r="F56"/>
      <c r="H56"/>
    </row>
    <row r="57" spans="1:10" ht="12.75">
      <c r="A57" s="23" t="s">
        <v>90</v>
      </c>
      <c r="B57" s="11"/>
      <c r="C57" s="25"/>
      <c r="D57" s="111"/>
      <c r="E57" s="90"/>
      <c r="F57" s="90"/>
      <c r="H57" s="90"/>
      <c r="I57" s="90"/>
      <c r="J57" s="111"/>
    </row>
    <row r="58" spans="1:10" ht="12.75">
      <c r="A58" s="13"/>
      <c r="B58" s="22" t="s">
        <v>91</v>
      </c>
      <c r="C58" s="90"/>
      <c r="D58" s="1">
        <v>42</v>
      </c>
      <c r="E58" s="108" t="str">
        <f>IF(E15&gt;E14,"ERROR","OK")</f>
        <v>OK</v>
      </c>
      <c r="F58" s="108" t="str">
        <f>IF(F15&gt;F14,"ERROR","OK")</f>
        <v>OK</v>
      </c>
      <c r="G58" s="90"/>
      <c r="H58" s="108" t="str">
        <f>IF(H15&gt;H14,"ERROR","OK")</f>
        <v>OK</v>
      </c>
      <c r="I58" s="108" t="str">
        <f>IF(I15&gt;I14,"ERROR","OK")</f>
        <v>OK</v>
      </c>
      <c r="J58" s="1">
        <v>42</v>
      </c>
    </row>
    <row r="59" spans="1:10" ht="12.75">
      <c r="A59" s="13"/>
      <c r="B59" s="56" t="s">
        <v>32</v>
      </c>
      <c r="D59" s="1"/>
      <c r="E59" s="90"/>
      <c r="F59" s="90"/>
      <c r="G59" s="90"/>
      <c r="H59" s="90"/>
      <c r="I59" s="90"/>
      <c r="J59" s="1"/>
    </row>
    <row r="60" spans="1:10" ht="12.75">
      <c r="A60" s="13"/>
      <c r="B60" t="s">
        <v>33</v>
      </c>
      <c r="D60" s="1">
        <v>4</v>
      </c>
      <c r="E60" s="108" t="str">
        <f>IF(E19&gt;E17,"ERROR","OK")</f>
        <v>OK</v>
      </c>
      <c r="F60" s="108" t="str">
        <f>IF(F19&gt;F17,"ERROR","OK")</f>
        <v>OK</v>
      </c>
      <c r="G60" s="90"/>
      <c r="H60" s="108" t="str">
        <f>IF(H19&gt;H17,"ERROR","OK")</f>
        <v>OK</v>
      </c>
      <c r="I60" s="108" t="str">
        <f>IF(I19&gt;I17,"ERROR","OK")</f>
        <v>OK</v>
      </c>
      <c r="J60" s="1">
        <v>4</v>
      </c>
    </row>
    <row r="61" spans="1:10" ht="12.75">
      <c r="A61" s="13"/>
      <c r="C61" t="s">
        <v>34</v>
      </c>
      <c r="D61" s="1"/>
      <c r="E61" s="90"/>
      <c r="F61" s="90"/>
      <c r="G61" s="90"/>
      <c r="H61" s="90"/>
      <c r="I61" s="90"/>
      <c r="J61" s="1"/>
    </row>
    <row r="62" spans="1:10" ht="12.75">
      <c r="A62" s="13"/>
      <c r="C62" t="s">
        <v>35</v>
      </c>
      <c r="D62" s="1">
        <v>5</v>
      </c>
      <c r="E62" s="108" t="str">
        <f>IF(E21&gt;E19,"ERROR","OK")</f>
        <v>OK</v>
      </c>
      <c r="F62" s="108" t="str">
        <f>IF(F21&gt;F19,"ERROR","OK")</f>
        <v>OK</v>
      </c>
      <c r="G62" s="90"/>
      <c r="H62" s="108" t="str">
        <f>IF(H21&gt;H19,"ERROR","OK")</f>
        <v>OK</v>
      </c>
      <c r="I62" s="108" t="str">
        <f>IF(I21&gt;I19,"ERROR","OK")</f>
        <v>OK</v>
      </c>
      <c r="J62" s="1">
        <v>5</v>
      </c>
    </row>
    <row r="63" spans="1:10" ht="12.75">
      <c r="A63" s="13"/>
      <c r="B63" s="22" t="s">
        <v>42</v>
      </c>
      <c r="D63" s="1"/>
      <c r="E63" s="90"/>
      <c r="F63" s="90"/>
      <c r="G63" s="90"/>
      <c r="H63" s="90"/>
      <c r="I63" s="90"/>
      <c r="J63" s="1"/>
    </row>
    <row r="64" spans="1:10" ht="12.75">
      <c r="A64" s="13"/>
      <c r="B64" s="22" t="s">
        <v>40</v>
      </c>
      <c r="D64" s="1"/>
      <c r="E64" s="90"/>
      <c r="F64" s="90"/>
      <c r="G64" s="90"/>
      <c r="H64" s="90"/>
      <c r="I64" s="90"/>
      <c r="J64" s="1"/>
    </row>
    <row r="65" spans="1:10" ht="15">
      <c r="A65" s="13"/>
      <c r="C65" s="56" t="s">
        <v>45</v>
      </c>
      <c r="D65" s="1">
        <v>25</v>
      </c>
      <c r="E65" s="108" t="str">
        <f>IF(E25&gt;E24,"ERROR","OK")</f>
        <v>OK</v>
      </c>
      <c r="F65" s="108" t="str">
        <f>IF(F25&gt;F24,"ERROR","OK")</f>
        <v>OK</v>
      </c>
      <c r="G65" s="90"/>
      <c r="H65" s="108" t="str">
        <f>IF(H25&gt;H24,"ERROR","OK")</f>
        <v>OK</v>
      </c>
      <c r="I65" s="108" t="str">
        <f>IF(I25&gt;I24,"ERROR","OK")</f>
        <v>OK</v>
      </c>
      <c r="J65" s="1">
        <v>25</v>
      </c>
    </row>
    <row r="66" spans="1:10" ht="12.75">
      <c r="A66" s="13"/>
      <c r="B66" t="s">
        <v>41</v>
      </c>
      <c r="D66" s="1"/>
      <c r="E66" s="90"/>
      <c r="F66" s="90"/>
      <c r="G66" s="90"/>
      <c r="H66" s="90"/>
      <c r="I66" s="90"/>
      <c r="J66" s="1"/>
    </row>
    <row r="67" spans="1:10" ht="15">
      <c r="A67" s="13"/>
      <c r="C67" s="56" t="s">
        <v>45</v>
      </c>
      <c r="D67" s="1">
        <v>27</v>
      </c>
      <c r="E67" s="108" t="str">
        <f>IF(E27&gt;E26,"ERROR","OK")</f>
        <v>OK</v>
      </c>
      <c r="F67" s="108" t="str">
        <f>IF(F27&gt;F26,"ERROR","OK")</f>
        <v>OK</v>
      </c>
      <c r="G67" s="90"/>
      <c r="H67" s="108" t="str">
        <f>IF(H27&gt;H26,"ERROR","OK")</f>
        <v>OK</v>
      </c>
      <c r="I67" s="108" t="str">
        <f>IF(I27&gt;I26,"ERROR","OK")</f>
        <v>OK</v>
      </c>
      <c r="J67" s="1">
        <v>27</v>
      </c>
    </row>
    <row r="68" spans="1:10" ht="15">
      <c r="A68" s="13"/>
      <c r="B68" s="56" t="s">
        <v>47</v>
      </c>
      <c r="D68" s="1">
        <v>28</v>
      </c>
      <c r="E68" s="108" t="str">
        <f>IF(E28&gt;E23,"ERROR","OK")</f>
        <v>OK</v>
      </c>
      <c r="F68" s="108" t="str">
        <f>IF(F28&gt;F23,"ERROR","OK")</f>
        <v>OK</v>
      </c>
      <c r="G68" s="90"/>
      <c r="H68" s="108" t="str">
        <f>IF(H28&gt;H23,"ERROR","OK")</f>
        <v>OK</v>
      </c>
      <c r="I68" s="108" t="str">
        <f>IF(I28&gt;I23,"ERROR","OK")</f>
        <v>OK</v>
      </c>
      <c r="J68" s="1">
        <v>28</v>
      </c>
    </row>
    <row r="69" spans="1:10" ht="12.75">
      <c r="A69" s="13"/>
      <c r="B69" t="s">
        <v>32</v>
      </c>
      <c r="D69" s="1"/>
      <c r="E69" s="90"/>
      <c r="F69" s="90"/>
      <c r="G69" s="90"/>
      <c r="H69" s="90"/>
      <c r="I69" s="90"/>
      <c r="J69" s="1"/>
    </row>
    <row r="70" spans="1:10" ht="12.75">
      <c r="A70" s="13"/>
      <c r="B70" t="s">
        <v>33</v>
      </c>
      <c r="D70" s="1">
        <v>13</v>
      </c>
      <c r="E70" s="108" t="str">
        <f>IF(E42&gt;E40,"ERROR","OK")</f>
        <v>OK</v>
      </c>
      <c r="F70" s="108" t="str">
        <f>IF(F42&gt;F40,"ERROR","OK")</f>
        <v>OK</v>
      </c>
      <c r="G70" s="90"/>
      <c r="H70" s="108" t="str">
        <f>IF(H42&gt;H40,"ERROR","OK")</f>
        <v>OK</v>
      </c>
      <c r="I70" s="108" t="str">
        <f>IF(I42&gt;I40,"ERROR","OK")</f>
        <v>OK</v>
      </c>
      <c r="J70" s="1">
        <v>13</v>
      </c>
    </row>
    <row r="71" spans="1:10" ht="12.75">
      <c r="A71" s="13"/>
      <c r="B71" s="22" t="s">
        <v>42</v>
      </c>
      <c r="D71" s="1"/>
      <c r="E71" s="90"/>
      <c r="F71" s="90"/>
      <c r="G71" s="90"/>
      <c r="H71" s="90"/>
      <c r="I71" s="90"/>
      <c r="J71" s="1"/>
    </row>
    <row r="72" spans="1:10" ht="15">
      <c r="A72" s="13"/>
      <c r="B72" s="56" t="s">
        <v>45</v>
      </c>
      <c r="D72" s="1">
        <v>30</v>
      </c>
      <c r="E72" s="108" t="str">
        <f>IF(E45&gt;E44,"ERROR","OK")</f>
        <v>OK</v>
      </c>
      <c r="F72" s="108" t="str">
        <f>IF(F45&gt;F44,"ERROR","OK")</f>
        <v>OK</v>
      </c>
      <c r="G72" s="90"/>
      <c r="H72" s="108" t="str">
        <f>IF(H45&gt;H44,"ERROR","OK")</f>
        <v>OK</v>
      </c>
      <c r="I72" s="108" t="str">
        <f>IF(I45&gt;I44,"ERROR","OK")</f>
        <v>OK</v>
      </c>
      <c r="J72" s="1">
        <v>30</v>
      </c>
    </row>
    <row r="73" spans="1:10" ht="15">
      <c r="A73" s="26"/>
      <c r="B73" s="59" t="s">
        <v>47</v>
      </c>
      <c r="C73" s="27"/>
      <c r="D73" s="105">
        <v>31</v>
      </c>
      <c r="E73" s="108" t="str">
        <f>IF(E46&gt;E44,"ERROR","OK")</f>
        <v>OK</v>
      </c>
      <c r="F73" s="108" t="str">
        <f>IF(F46&gt;F44,"ERROR","OK")</f>
        <v>OK</v>
      </c>
      <c r="G73" s="90"/>
      <c r="H73" s="108" t="str">
        <f>IF(H46&gt;H44,"ERROR","OK")</f>
        <v>OK</v>
      </c>
      <c r="I73" s="108" t="str">
        <f>IF(I46&gt;I44,"ERROR","OK")</f>
        <v>OK</v>
      </c>
      <c r="J73" s="105">
        <v>31</v>
      </c>
    </row>
    <row r="74" spans="2:10" ht="12.75">
      <c r="B74" s="52"/>
      <c r="C74" s="49"/>
      <c r="E74"/>
      <c r="F74"/>
      <c r="H74"/>
      <c r="I74"/>
      <c r="J74"/>
    </row>
    <row r="75" spans="1:10" ht="12.75">
      <c r="A75" s="22"/>
      <c r="B75" s="20"/>
      <c r="C75" s="36"/>
      <c r="E75"/>
      <c r="F75"/>
      <c r="H75"/>
      <c r="I75"/>
      <c r="J75"/>
    </row>
    <row r="76" spans="1:10" ht="12.75">
      <c r="A76" s="22"/>
      <c r="B76" s="20"/>
      <c r="C76" s="20"/>
      <c r="E76"/>
      <c r="F76"/>
      <c r="H76"/>
      <c r="I76"/>
      <c r="J76"/>
    </row>
    <row r="77" spans="2:10" ht="12.75">
      <c r="B77" s="20"/>
      <c r="C77" s="38"/>
      <c r="E77"/>
      <c r="F77"/>
      <c r="H77"/>
      <c r="I77"/>
      <c r="J77"/>
    </row>
    <row r="78" spans="2:10" ht="12.75">
      <c r="B78" s="20"/>
      <c r="C78" s="21"/>
      <c r="E78"/>
      <c r="F78"/>
      <c r="H78"/>
      <c r="I78"/>
      <c r="J78"/>
    </row>
    <row r="79" spans="2:10" ht="12.75">
      <c r="B79" s="3" t="s">
        <v>10</v>
      </c>
      <c r="C79" s="4"/>
      <c r="D79" s="39" t="s">
        <v>11</v>
      </c>
      <c r="E79" s="40" t="str">
        <f>I2</f>
        <v>XXXXXX</v>
      </c>
      <c r="F79"/>
      <c r="H79"/>
      <c r="I79"/>
      <c r="J79"/>
    </row>
    <row r="80" spans="2:10" ht="12.75">
      <c r="B80" s="41"/>
      <c r="C80" s="42"/>
      <c r="D80" s="42"/>
      <c r="E80" s="43" t="str">
        <f>I1</f>
        <v>WU54</v>
      </c>
      <c r="F80"/>
      <c r="H80"/>
      <c r="I80"/>
      <c r="J80"/>
    </row>
    <row r="81" spans="2:10" ht="12.75">
      <c r="B81" s="41"/>
      <c r="C81" s="42"/>
      <c r="D81" s="42"/>
      <c r="E81" s="44" t="str">
        <f>I3</f>
        <v>jj.mm.aaaa</v>
      </c>
      <c r="F81"/>
      <c r="H81"/>
      <c r="I81"/>
      <c r="J81"/>
    </row>
    <row r="82" spans="2:8" ht="12.75">
      <c r="B82" s="41"/>
      <c r="C82" s="42"/>
      <c r="D82" s="42"/>
      <c r="E82" s="45" t="s">
        <v>92</v>
      </c>
      <c r="F82"/>
      <c r="H82"/>
    </row>
    <row r="83" spans="2:8" ht="12.75">
      <c r="B83" s="41"/>
      <c r="C83" s="42"/>
      <c r="D83" s="42"/>
      <c r="E83" s="43" t="str">
        <f>E11</f>
        <v>col. 01</v>
      </c>
      <c r="F83"/>
      <c r="H83"/>
    </row>
    <row r="84" spans="2:8" ht="12.75">
      <c r="B84" s="46"/>
      <c r="C84" s="47"/>
      <c r="D84" s="47" t="s">
        <v>10</v>
      </c>
      <c r="E84" s="50">
        <f>COUNTIF(E58:I73,"ERROR")</f>
        <v>0</v>
      </c>
      <c r="H84"/>
    </row>
    <row r="85" spans="2:8" ht="12.75">
      <c r="B85" s="42"/>
      <c r="C85" s="42"/>
      <c r="D85" s="48"/>
      <c r="E85" s="51"/>
      <c r="H85"/>
    </row>
    <row r="86" spans="2:8" ht="12.75">
      <c r="B86" s="42"/>
      <c r="C86" s="42"/>
      <c r="D86" s="48"/>
      <c r="E86" s="42"/>
      <c r="H86"/>
    </row>
    <row r="87" spans="2:8" ht="12.75">
      <c r="B87" s="42"/>
      <c r="C87" s="42"/>
      <c r="D87" s="48"/>
      <c r="E87" s="42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spans="6:8" ht="12.75"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2" r:id="rId2"/>
  <headerFooter alignWithMargins="0">
    <oddFooter>&amp;L&amp;"Arial,Fett"BNS confidentiel&amp;C&amp;D&amp;Rpage &amp;P</oddFooter>
  </headerFooter>
  <rowBreaks count="1" manualBreakCount="1">
    <brk id="55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4.140625" style="0" customWidth="1"/>
    <col min="4" max="4" width="4.7109375" style="0" customWidth="1"/>
    <col min="5" max="6" width="20.7109375" style="5" customWidth="1"/>
    <col min="7" max="7" width="6.28125" style="0" customWidth="1"/>
    <col min="8" max="9" width="20.7109375" style="5" customWidth="1"/>
    <col min="10" max="10" width="4.7109375" style="5" customWidth="1"/>
    <col min="11" max="11" width="1.7109375" style="5" customWidth="1"/>
    <col min="12" max="16384" width="11.57421875" style="5" customWidth="1"/>
  </cols>
  <sheetData>
    <row r="1" spans="1:10" ht="18">
      <c r="A1" s="90"/>
      <c r="B1" s="90"/>
      <c r="C1" s="90"/>
      <c r="D1" s="90"/>
      <c r="E1" s="8" t="s">
        <v>18</v>
      </c>
      <c r="G1" s="90"/>
      <c r="H1" s="139" t="s">
        <v>102</v>
      </c>
      <c r="I1" s="18" t="s">
        <v>7</v>
      </c>
      <c r="J1" s="6"/>
    </row>
    <row r="2" spans="1:10" ht="18">
      <c r="A2" s="90"/>
      <c r="B2" s="90"/>
      <c r="C2" s="90"/>
      <c r="D2" s="90"/>
      <c r="E2" s="122" t="s">
        <v>19</v>
      </c>
      <c r="G2" s="90"/>
      <c r="H2" s="139" t="s">
        <v>103</v>
      </c>
      <c r="I2" s="107" t="str">
        <f>'Bon de livraison'!H3</f>
        <v>XXXXXX</v>
      </c>
      <c r="J2" s="7"/>
    </row>
    <row r="3" spans="1:9" ht="18">
      <c r="A3" s="90"/>
      <c r="B3" s="90"/>
      <c r="C3" s="90"/>
      <c r="D3" s="90"/>
      <c r="E3" s="123" t="s">
        <v>85</v>
      </c>
      <c r="G3" s="90"/>
      <c r="H3" s="139" t="s">
        <v>104</v>
      </c>
      <c r="I3" s="106" t="str">
        <f>'Bon de livraison'!H4</f>
        <v>jj.mm.aaaa</v>
      </c>
    </row>
    <row r="4" spans="1:9" ht="18">
      <c r="A4" s="90"/>
      <c r="B4" s="90"/>
      <c r="C4" s="90"/>
      <c r="D4" s="90"/>
      <c r="E4" s="5" t="s">
        <v>72</v>
      </c>
      <c r="G4" s="90"/>
      <c r="H4" s="113"/>
      <c r="I4" s="55"/>
    </row>
    <row r="5" spans="1:9" ht="18">
      <c r="A5" s="90"/>
      <c r="B5" s="90"/>
      <c r="C5" s="90"/>
      <c r="D5" s="90"/>
      <c r="G5" s="90"/>
      <c r="H5" s="54"/>
      <c r="I5" s="55"/>
    </row>
    <row r="6" spans="1:10" ht="12.75">
      <c r="A6" s="90"/>
      <c r="B6" s="90"/>
      <c r="C6" s="90"/>
      <c r="D6" s="90"/>
      <c r="G6" s="90"/>
      <c r="H6" s="33"/>
      <c r="J6" s="9"/>
    </row>
    <row r="7" spans="1:10" ht="15.75" customHeight="1">
      <c r="A7" s="11"/>
      <c r="B7" s="11"/>
      <c r="C7" s="11"/>
      <c r="D7" s="25"/>
      <c r="E7" s="30" t="s">
        <v>20</v>
      </c>
      <c r="F7" s="15"/>
      <c r="G7" s="19"/>
      <c r="H7" s="14" t="s">
        <v>20</v>
      </c>
      <c r="I7" s="14"/>
      <c r="J7" s="10"/>
    </row>
    <row r="8" spans="1:10" ht="12.75" customHeight="1">
      <c r="A8" s="42" t="s">
        <v>69</v>
      </c>
      <c r="B8" s="90"/>
      <c r="C8" s="90"/>
      <c r="D8" s="12"/>
      <c r="E8" s="29" t="s">
        <v>74</v>
      </c>
      <c r="F8" s="28"/>
      <c r="G8" s="19"/>
      <c r="H8" s="29" t="s">
        <v>76</v>
      </c>
      <c r="I8" s="16"/>
      <c r="J8" s="17"/>
    </row>
    <row r="9" spans="1:10" ht="12.75" customHeight="1">
      <c r="A9" s="22" t="s">
        <v>70</v>
      </c>
      <c r="B9" s="90"/>
      <c r="C9" s="90"/>
      <c r="D9" s="12"/>
      <c r="E9" s="29" t="s">
        <v>22</v>
      </c>
      <c r="F9" s="16"/>
      <c r="G9" s="19"/>
      <c r="H9" s="29" t="s">
        <v>21</v>
      </c>
      <c r="I9" s="16"/>
      <c r="J9" s="17"/>
    </row>
    <row r="10" spans="1:10" ht="17.25" customHeight="1">
      <c r="A10" s="124"/>
      <c r="B10" s="2"/>
      <c r="C10" s="90"/>
      <c r="D10" s="12"/>
      <c r="E10" s="30" t="s">
        <v>23</v>
      </c>
      <c r="F10" s="128" t="s">
        <v>24</v>
      </c>
      <c r="G10" s="19"/>
      <c r="H10" s="30" t="s">
        <v>23</v>
      </c>
      <c r="I10" s="128" t="s">
        <v>24</v>
      </c>
      <c r="J10" s="17"/>
    </row>
    <row r="11" spans="1:10" ht="15" customHeight="1">
      <c r="A11" s="27"/>
      <c r="B11" s="24"/>
      <c r="C11" s="27"/>
      <c r="D11" s="53"/>
      <c r="E11" s="129" t="s">
        <v>25</v>
      </c>
      <c r="F11" s="129" t="s">
        <v>26</v>
      </c>
      <c r="G11" s="19"/>
      <c r="H11" s="129" t="s">
        <v>27</v>
      </c>
      <c r="I11" s="129" t="s">
        <v>28</v>
      </c>
      <c r="J11" s="17"/>
    </row>
    <row r="12" spans="1:10" ht="12.75">
      <c r="A12" s="22"/>
      <c r="B12" s="34"/>
      <c r="C12" s="22"/>
      <c r="D12" s="1"/>
      <c r="E12" s="102"/>
      <c r="F12" s="102"/>
      <c r="G12" s="19"/>
      <c r="H12" s="102"/>
      <c r="I12" s="102"/>
      <c r="J12" s="1"/>
    </row>
    <row r="13" spans="1:10" ht="13.5" customHeight="1">
      <c r="A13" s="116" t="s">
        <v>38</v>
      </c>
      <c r="B13" s="22"/>
      <c r="C13" s="22"/>
      <c r="D13" s="1"/>
      <c r="E13" s="101"/>
      <c r="F13" s="101"/>
      <c r="G13" s="19"/>
      <c r="H13" s="101"/>
      <c r="I13" s="101"/>
      <c r="J13" s="1"/>
    </row>
    <row r="14" spans="1:10" ht="18.75" customHeight="1">
      <c r="A14" s="117" t="s">
        <v>29</v>
      </c>
      <c r="B14" s="117"/>
      <c r="C14" s="118"/>
      <c r="D14" s="1">
        <v>1</v>
      </c>
      <c r="E14" s="37"/>
      <c r="F14" s="37"/>
      <c r="G14" s="19"/>
      <c r="H14" s="37"/>
      <c r="I14" s="37"/>
      <c r="J14" s="1">
        <v>1</v>
      </c>
    </row>
    <row r="15" spans="1:10" ht="18.75" customHeight="1">
      <c r="A15" s="125"/>
      <c r="B15" s="119" t="s">
        <v>91</v>
      </c>
      <c r="C15" s="120"/>
      <c r="D15" s="1">
        <v>42</v>
      </c>
      <c r="E15" s="37"/>
      <c r="F15" s="37"/>
      <c r="G15" s="19"/>
      <c r="H15" s="37"/>
      <c r="I15" s="37"/>
      <c r="J15" s="1">
        <v>42</v>
      </c>
    </row>
    <row r="16" spans="1:10" ht="18.75" customHeight="1">
      <c r="A16" s="117" t="s">
        <v>30</v>
      </c>
      <c r="B16" s="119"/>
      <c r="C16" s="120"/>
      <c r="D16" s="1">
        <v>2</v>
      </c>
      <c r="E16" s="37"/>
      <c r="F16" s="37"/>
      <c r="G16" s="19"/>
      <c r="H16" s="37"/>
      <c r="I16" s="37"/>
      <c r="J16" s="1">
        <v>2</v>
      </c>
    </row>
    <row r="17" spans="1:10" ht="18.75" customHeight="1">
      <c r="A17" s="117" t="s">
        <v>31</v>
      </c>
      <c r="B17" s="117"/>
      <c r="C17" s="118"/>
      <c r="D17" s="1">
        <v>3</v>
      </c>
      <c r="E17" s="37"/>
      <c r="F17" s="37"/>
      <c r="G17" s="19"/>
      <c r="H17" s="37"/>
      <c r="I17" s="37"/>
      <c r="J17" s="1">
        <v>3</v>
      </c>
    </row>
    <row r="18" spans="1:10" ht="18.75" customHeight="1">
      <c r="A18" s="22"/>
      <c r="B18" s="90" t="s">
        <v>32</v>
      </c>
      <c r="C18" s="90"/>
      <c r="D18" s="1"/>
      <c r="E18" s="101"/>
      <c r="F18" s="101"/>
      <c r="G18" s="19"/>
      <c r="H18" s="101"/>
      <c r="I18" s="101"/>
      <c r="J18" s="1"/>
    </row>
    <row r="19" spans="1:10" ht="15" customHeight="1">
      <c r="A19" s="22"/>
      <c r="B19" s="117" t="s">
        <v>33</v>
      </c>
      <c r="C19" s="118"/>
      <c r="D19" s="1">
        <v>4</v>
      </c>
      <c r="E19" s="37"/>
      <c r="F19" s="37"/>
      <c r="G19" s="19"/>
      <c r="H19" s="37"/>
      <c r="I19" s="37"/>
      <c r="J19" s="1">
        <v>4</v>
      </c>
    </row>
    <row r="20" spans="1:10" ht="18.75" customHeight="1">
      <c r="A20" s="22"/>
      <c r="B20" s="90"/>
      <c r="C20" s="90" t="s">
        <v>34</v>
      </c>
      <c r="D20" s="1"/>
      <c r="E20" s="101"/>
      <c r="F20" s="101"/>
      <c r="G20" s="19"/>
      <c r="H20" s="101"/>
      <c r="I20" s="101"/>
      <c r="J20" s="1"/>
    </row>
    <row r="21" spans="1:10" ht="15" customHeight="1">
      <c r="A21" s="22"/>
      <c r="B21" s="90"/>
      <c r="C21" s="118" t="s">
        <v>35</v>
      </c>
      <c r="D21" s="1">
        <v>5</v>
      </c>
      <c r="E21" s="104"/>
      <c r="F21" s="104"/>
      <c r="G21" s="19"/>
      <c r="H21" s="104"/>
      <c r="I21" s="104"/>
      <c r="J21" s="1">
        <v>5</v>
      </c>
    </row>
    <row r="22" spans="1:10" ht="18.75" customHeight="1">
      <c r="A22" s="117" t="s">
        <v>36</v>
      </c>
      <c r="B22" s="117"/>
      <c r="C22" s="118"/>
      <c r="D22" s="1">
        <v>6</v>
      </c>
      <c r="E22" s="37"/>
      <c r="F22" s="37"/>
      <c r="G22" s="19"/>
      <c r="H22" s="37"/>
      <c r="I22" s="37"/>
      <c r="J22" s="1">
        <v>6</v>
      </c>
    </row>
    <row r="23" spans="1:10" ht="18.75" customHeight="1" thickBot="1">
      <c r="A23" s="117" t="s">
        <v>43</v>
      </c>
      <c r="B23" s="117"/>
      <c r="C23" s="118"/>
      <c r="D23" s="1">
        <v>23</v>
      </c>
      <c r="E23" s="103">
        <f>E24+E26</f>
        <v>0</v>
      </c>
      <c r="F23" s="103">
        <f>F24+F26</f>
        <v>0</v>
      </c>
      <c r="G23" s="19"/>
      <c r="H23" s="103">
        <f>H24+H26</f>
        <v>0</v>
      </c>
      <c r="I23" s="103">
        <f>I24+I26</f>
        <v>0</v>
      </c>
      <c r="J23" s="1">
        <v>23</v>
      </c>
    </row>
    <row r="24" spans="1:10" ht="18.75" customHeight="1" thickTop="1">
      <c r="A24" s="22"/>
      <c r="B24" s="119" t="s">
        <v>40</v>
      </c>
      <c r="C24" s="120"/>
      <c r="D24" s="1">
        <v>24</v>
      </c>
      <c r="E24" s="37"/>
      <c r="F24" s="37"/>
      <c r="G24" s="19"/>
      <c r="H24" s="37"/>
      <c r="I24" s="37"/>
      <c r="J24" s="1">
        <v>24</v>
      </c>
    </row>
    <row r="25" spans="1:10" ht="15" customHeight="1">
      <c r="A25" s="22"/>
      <c r="B25" s="90"/>
      <c r="C25" s="120" t="s">
        <v>45</v>
      </c>
      <c r="D25" s="1">
        <v>25</v>
      </c>
      <c r="E25" s="37"/>
      <c r="F25" s="37"/>
      <c r="G25" s="19"/>
      <c r="H25" s="37"/>
      <c r="I25" s="37"/>
      <c r="J25" s="1">
        <v>25</v>
      </c>
    </row>
    <row r="26" spans="1:10" ht="18.75" customHeight="1">
      <c r="A26" s="22"/>
      <c r="B26" s="117" t="s">
        <v>41</v>
      </c>
      <c r="C26" s="118"/>
      <c r="D26" s="1">
        <v>26</v>
      </c>
      <c r="E26" s="37"/>
      <c r="F26" s="37"/>
      <c r="G26" s="19"/>
      <c r="H26" s="37"/>
      <c r="I26" s="37"/>
      <c r="J26" s="1">
        <v>26</v>
      </c>
    </row>
    <row r="27" spans="1:10" ht="15" customHeight="1">
      <c r="A27" s="22"/>
      <c r="B27" s="90"/>
      <c r="C27" s="120" t="s">
        <v>45</v>
      </c>
      <c r="D27" s="1">
        <v>27</v>
      </c>
      <c r="E27" s="37"/>
      <c r="F27" s="37"/>
      <c r="G27" s="19"/>
      <c r="H27" s="37"/>
      <c r="I27" s="37"/>
      <c r="J27" s="1">
        <v>27</v>
      </c>
    </row>
    <row r="28" spans="1:10" ht="15" customHeight="1">
      <c r="A28" s="22"/>
      <c r="B28" s="117" t="s">
        <v>47</v>
      </c>
      <c r="C28" s="118"/>
      <c r="D28" s="1">
        <v>28</v>
      </c>
      <c r="E28" s="37"/>
      <c r="F28" s="37"/>
      <c r="G28" s="19"/>
      <c r="H28" s="37"/>
      <c r="I28" s="37"/>
      <c r="J28" s="1">
        <v>28</v>
      </c>
    </row>
    <row r="29" spans="1:10" ht="18" customHeight="1" thickBot="1">
      <c r="A29" s="117" t="s">
        <v>50</v>
      </c>
      <c r="B29" s="117"/>
      <c r="C29" s="118"/>
      <c r="D29" s="1">
        <v>21</v>
      </c>
      <c r="E29" s="103">
        <f>SUM(E30:E34)</f>
        <v>0</v>
      </c>
      <c r="F29" s="103">
        <f>SUM(F30:F34)</f>
        <v>0</v>
      </c>
      <c r="G29" s="19"/>
      <c r="H29" s="103">
        <f>SUM(H30:H34)</f>
        <v>0</v>
      </c>
      <c r="I29" s="103">
        <f>SUM(I30:I34)</f>
        <v>0</v>
      </c>
      <c r="J29" s="1">
        <v>21</v>
      </c>
    </row>
    <row r="30" spans="1:10" ht="18" customHeight="1" thickTop="1">
      <c r="A30" s="22"/>
      <c r="B30" s="119" t="s">
        <v>51</v>
      </c>
      <c r="C30" s="120"/>
      <c r="D30" s="1">
        <v>32</v>
      </c>
      <c r="E30" s="37"/>
      <c r="F30" s="37"/>
      <c r="G30" s="19"/>
      <c r="H30" s="37"/>
      <c r="I30" s="37"/>
      <c r="J30" s="1">
        <v>32</v>
      </c>
    </row>
    <row r="31" spans="1:10" ht="18" customHeight="1">
      <c r="A31" s="22"/>
      <c r="B31" s="119" t="s">
        <v>52</v>
      </c>
      <c r="C31" s="120"/>
      <c r="D31" s="1">
        <v>33</v>
      </c>
      <c r="E31" s="37"/>
      <c r="F31" s="37"/>
      <c r="G31" s="19"/>
      <c r="H31" s="37"/>
      <c r="I31" s="37"/>
      <c r="J31" s="1">
        <v>33</v>
      </c>
    </row>
    <row r="32" spans="1:10" ht="18" customHeight="1">
      <c r="A32" s="22"/>
      <c r="B32" s="119" t="s">
        <v>54</v>
      </c>
      <c r="C32" s="120"/>
      <c r="D32" s="1">
        <v>34</v>
      </c>
      <c r="E32" s="37"/>
      <c r="F32" s="37"/>
      <c r="G32" s="19"/>
      <c r="H32" s="37"/>
      <c r="I32" s="37"/>
      <c r="J32" s="1">
        <v>34</v>
      </c>
    </row>
    <row r="33" spans="1:10" ht="18" customHeight="1">
      <c r="A33" s="22"/>
      <c r="B33" s="119" t="s">
        <v>55</v>
      </c>
      <c r="C33" s="120"/>
      <c r="D33" s="1">
        <v>35</v>
      </c>
      <c r="E33" s="37"/>
      <c r="F33" s="37"/>
      <c r="G33" s="19"/>
      <c r="H33" s="37"/>
      <c r="I33" s="37"/>
      <c r="J33" s="1">
        <v>35</v>
      </c>
    </row>
    <row r="34" spans="1:10" ht="18" customHeight="1">
      <c r="A34" s="22"/>
      <c r="B34" s="119" t="s">
        <v>41</v>
      </c>
      <c r="C34" s="120"/>
      <c r="D34" s="1">
        <v>36</v>
      </c>
      <c r="E34" s="37"/>
      <c r="F34" s="37"/>
      <c r="G34" s="19"/>
      <c r="H34" s="37"/>
      <c r="I34" s="37"/>
      <c r="J34" s="1">
        <v>36</v>
      </c>
    </row>
    <row r="35" spans="1:10" ht="18.75" customHeight="1">
      <c r="A35" s="117" t="s">
        <v>37</v>
      </c>
      <c r="B35" s="117"/>
      <c r="C35" s="118"/>
      <c r="D35" s="1">
        <v>9</v>
      </c>
      <c r="E35" s="37"/>
      <c r="F35" s="37"/>
      <c r="G35" s="19"/>
      <c r="H35" s="37"/>
      <c r="I35" s="37"/>
      <c r="J35" s="1">
        <v>9</v>
      </c>
    </row>
    <row r="36" spans="1:10" ht="24" customHeight="1" thickBot="1">
      <c r="A36" s="121" t="s">
        <v>3</v>
      </c>
      <c r="B36" s="27"/>
      <c r="C36" s="27"/>
      <c r="D36" s="1">
        <v>10</v>
      </c>
      <c r="E36" s="103">
        <f>SUM(E14,E16:E17,E22:E23,E29,E35)</f>
        <v>0</v>
      </c>
      <c r="F36" s="103">
        <f>SUM(F14,F16:F17,F22:F23,F29,F35)</f>
        <v>0</v>
      </c>
      <c r="G36" s="19"/>
      <c r="H36" s="103">
        <f>SUM(H14,H16:H17,H22:H23,H29,H35)</f>
        <v>0</v>
      </c>
      <c r="I36" s="103">
        <f>SUM(I14,I16:I17,I22:I23,I29,I35)</f>
        <v>0</v>
      </c>
      <c r="J36" s="1">
        <v>10</v>
      </c>
    </row>
    <row r="37" spans="1:10" ht="16.5" customHeight="1" thickTop="1">
      <c r="A37" s="22"/>
      <c r="B37" s="90"/>
      <c r="C37" s="90"/>
      <c r="D37" s="1"/>
      <c r="E37" s="101"/>
      <c r="F37" s="101"/>
      <c r="G37" s="19"/>
      <c r="H37" s="101"/>
      <c r="I37" s="101"/>
      <c r="J37" s="1"/>
    </row>
    <row r="38" spans="1:10" ht="24.75" customHeight="1">
      <c r="A38" s="116" t="s">
        <v>39</v>
      </c>
      <c r="B38" s="90"/>
      <c r="C38" s="90"/>
      <c r="D38" s="1"/>
      <c r="E38" s="101"/>
      <c r="F38" s="101"/>
      <c r="G38" s="19"/>
      <c r="H38" s="101"/>
      <c r="I38" s="101"/>
      <c r="J38" s="1"/>
    </row>
    <row r="39" spans="1:10" ht="18" customHeight="1">
      <c r="A39" s="117" t="s">
        <v>29</v>
      </c>
      <c r="B39" s="117"/>
      <c r="C39" s="118"/>
      <c r="D39" s="1">
        <v>11</v>
      </c>
      <c r="E39" s="37"/>
      <c r="F39" s="37"/>
      <c r="G39" s="19"/>
      <c r="H39" s="37"/>
      <c r="I39" s="37"/>
      <c r="J39" s="1">
        <v>11</v>
      </c>
    </row>
    <row r="40" spans="1:10" ht="18" customHeight="1">
      <c r="A40" s="119" t="s">
        <v>31</v>
      </c>
      <c r="B40" s="119"/>
      <c r="C40" s="120"/>
      <c r="D40" s="1">
        <v>12</v>
      </c>
      <c r="E40" s="37"/>
      <c r="F40" s="37"/>
      <c r="G40" s="19"/>
      <c r="H40" s="37"/>
      <c r="I40" s="37"/>
      <c r="J40" s="1">
        <v>12</v>
      </c>
    </row>
    <row r="41" spans="1:10" ht="18" customHeight="1">
      <c r="A41" s="22"/>
      <c r="B41" s="90" t="s">
        <v>32</v>
      </c>
      <c r="C41" s="90"/>
      <c r="D41" s="1"/>
      <c r="E41" s="101"/>
      <c r="F41" s="101"/>
      <c r="G41" s="19"/>
      <c r="H41" s="101"/>
      <c r="I41" s="101"/>
      <c r="J41" s="1"/>
    </row>
    <row r="42" spans="1:10" ht="15" customHeight="1">
      <c r="A42" s="22"/>
      <c r="B42" s="117" t="s">
        <v>33</v>
      </c>
      <c r="C42" s="118"/>
      <c r="D42" s="1">
        <v>13</v>
      </c>
      <c r="E42" s="37"/>
      <c r="F42" s="37"/>
      <c r="G42" s="19"/>
      <c r="H42" s="37"/>
      <c r="I42" s="37"/>
      <c r="J42" s="1">
        <v>13</v>
      </c>
    </row>
    <row r="43" spans="1:10" ht="18.75" customHeight="1">
      <c r="A43" s="117" t="s">
        <v>36</v>
      </c>
      <c r="B43" s="117"/>
      <c r="C43" s="118"/>
      <c r="D43" s="1">
        <v>14</v>
      </c>
      <c r="E43" s="37"/>
      <c r="F43" s="37"/>
      <c r="G43" s="19"/>
      <c r="H43" s="37"/>
      <c r="I43" s="37"/>
      <c r="J43" s="1">
        <v>14</v>
      </c>
    </row>
    <row r="44" spans="1:10" ht="18.75" customHeight="1">
      <c r="A44" s="119" t="s">
        <v>42</v>
      </c>
      <c r="B44" s="119"/>
      <c r="C44" s="120"/>
      <c r="D44" s="1">
        <v>29</v>
      </c>
      <c r="E44" s="37"/>
      <c r="F44" s="37"/>
      <c r="G44" s="19"/>
      <c r="H44" s="37"/>
      <c r="I44" s="37"/>
      <c r="J44" s="1">
        <v>29</v>
      </c>
    </row>
    <row r="45" spans="1:10" ht="15" customHeight="1">
      <c r="A45" s="22"/>
      <c r="B45" s="119" t="s">
        <v>49</v>
      </c>
      <c r="C45" s="120"/>
      <c r="D45" s="1">
        <v>30</v>
      </c>
      <c r="E45" s="37"/>
      <c r="F45" s="37"/>
      <c r="G45" s="19"/>
      <c r="H45" s="37"/>
      <c r="I45" s="37"/>
      <c r="J45" s="1">
        <v>30</v>
      </c>
    </row>
    <row r="46" spans="1:10" ht="15" customHeight="1">
      <c r="A46" s="22"/>
      <c r="B46" s="119" t="s">
        <v>47</v>
      </c>
      <c r="C46" s="120"/>
      <c r="D46" s="1">
        <v>31</v>
      </c>
      <c r="E46" s="37"/>
      <c r="F46" s="37"/>
      <c r="G46" s="19"/>
      <c r="H46" s="37"/>
      <c r="I46" s="37"/>
      <c r="J46" s="1">
        <v>31</v>
      </c>
    </row>
    <row r="47" spans="1:10" ht="18.75" customHeight="1" thickBot="1">
      <c r="A47" s="117" t="s">
        <v>53</v>
      </c>
      <c r="B47" s="117"/>
      <c r="C47" s="118"/>
      <c r="D47" s="1">
        <v>22</v>
      </c>
      <c r="E47" s="103">
        <f>SUM(E48:E52)</f>
        <v>0</v>
      </c>
      <c r="F47" s="103">
        <f>SUM(F48:F52)</f>
        <v>0</v>
      </c>
      <c r="G47" s="19"/>
      <c r="H47" s="103">
        <f>SUM(H48:H52)</f>
        <v>0</v>
      </c>
      <c r="I47" s="103">
        <f>SUM(I48:I52)</f>
        <v>0</v>
      </c>
      <c r="J47" s="1">
        <v>22</v>
      </c>
    </row>
    <row r="48" spans="1:10" ht="18.75" customHeight="1" thickTop="1">
      <c r="A48" s="22"/>
      <c r="B48" s="117" t="s">
        <v>51</v>
      </c>
      <c r="C48" s="118"/>
      <c r="D48" s="1">
        <v>37</v>
      </c>
      <c r="E48" s="37"/>
      <c r="F48" s="37"/>
      <c r="G48" s="19"/>
      <c r="H48" s="37"/>
      <c r="I48" s="37"/>
      <c r="J48" s="1">
        <v>37</v>
      </c>
    </row>
    <row r="49" spans="1:10" ht="18.75" customHeight="1">
      <c r="A49" s="22"/>
      <c r="B49" s="119" t="s">
        <v>52</v>
      </c>
      <c r="C49" s="120"/>
      <c r="D49" s="1">
        <v>38</v>
      </c>
      <c r="E49" s="37"/>
      <c r="F49" s="37"/>
      <c r="G49" s="19"/>
      <c r="H49" s="37"/>
      <c r="I49" s="37"/>
      <c r="J49" s="1">
        <v>38</v>
      </c>
    </row>
    <row r="50" spans="1:10" ht="18.75" customHeight="1">
      <c r="A50" s="22"/>
      <c r="B50" s="119" t="s">
        <v>54</v>
      </c>
      <c r="C50" s="120"/>
      <c r="D50" s="1">
        <v>39</v>
      </c>
      <c r="E50" s="37"/>
      <c r="F50" s="37"/>
      <c r="G50" s="19"/>
      <c r="H50" s="37"/>
      <c r="I50" s="37"/>
      <c r="J50" s="1">
        <v>39</v>
      </c>
    </row>
    <row r="51" spans="1:10" ht="18.75" customHeight="1">
      <c r="A51" s="22"/>
      <c r="B51" s="119" t="s">
        <v>55</v>
      </c>
      <c r="C51" s="120"/>
      <c r="D51" s="1">
        <v>40</v>
      </c>
      <c r="E51" s="37"/>
      <c r="F51" s="37"/>
      <c r="G51" s="19"/>
      <c r="H51" s="37"/>
      <c r="I51" s="37"/>
      <c r="J51" s="1">
        <v>40</v>
      </c>
    </row>
    <row r="52" spans="1:10" ht="18.75" customHeight="1">
      <c r="A52" s="22"/>
      <c r="B52" s="119" t="s">
        <v>41</v>
      </c>
      <c r="C52" s="120"/>
      <c r="D52" s="1">
        <v>41</v>
      </c>
      <c r="E52" s="37"/>
      <c r="F52" s="37"/>
      <c r="G52" s="19"/>
      <c r="H52" s="37"/>
      <c r="I52" s="37"/>
      <c r="J52" s="1">
        <v>41</v>
      </c>
    </row>
    <row r="53" spans="1:10" ht="18" customHeight="1">
      <c r="A53" s="117" t="s">
        <v>37</v>
      </c>
      <c r="B53" s="117"/>
      <c r="C53" s="118"/>
      <c r="D53" s="1">
        <v>17</v>
      </c>
      <c r="E53" s="37"/>
      <c r="F53" s="37"/>
      <c r="G53" s="19"/>
      <c r="H53" s="37"/>
      <c r="I53" s="37"/>
      <c r="J53" s="1">
        <v>17</v>
      </c>
    </row>
    <row r="54" spans="1:10" ht="18" customHeight="1" thickBot="1">
      <c r="A54" s="121" t="s">
        <v>3</v>
      </c>
      <c r="B54" s="27"/>
      <c r="C54" s="27"/>
      <c r="D54" s="105">
        <v>18</v>
      </c>
      <c r="E54" s="103">
        <f>SUM(E39:E40,E43,E44,E47,E53)</f>
        <v>0</v>
      </c>
      <c r="F54" s="103">
        <f>SUM(F39:F40,F43,F44,F47,F53)</f>
        <v>0</v>
      </c>
      <c r="G54" s="19"/>
      <c r="H54" s="103">
        <f>SUM(H39:H40,H43,H44,H47,H53)</f>
        <v>0</v>
      </c>
      <c r="I54" s="103">
        <f>SUM(I39:I40,I43,I44,I47,I53)</f>
        <v>0</v>
      </c>
      <c r="J54" s="105">
        <v>18</v>
      </c>
    </row>
    <row r="55" spans="1:10" ht="15.75" customHeight="1" thickTop="1">
      <c r="A55" s="31"/>
      <c r="B55" s="110" t="str">
        <f>"Version: "&amp;E82</f>
        <v>Version: 2.03.F0</v>
      </c>
      <c r="C55" s="21"/>
      <c r="E55"/>
      <c r="F55"/>
      <c r="H55"/>
      <c r="I55"/>
      <c r="J55" s="126" t="s">
        <v>88</v>
      </c>
    </row>
    <row r="56" spans="1:8" ht="12.75">
      <c r="A56" s="31"/>
      <c r="B56" s="32"/>
      <c r="E56"/>
      <c r="F56"/>
      <c r="H56"/>
    </row>
    <row r="57" spans="1:10" ht="12.75">
      <c r="A57" s="23" t="s">
        <v>90</v>
      </c>
      <c r="B57" s="11"/>
      <c r="C57" s="25"/>
      <c r="D57" s="111"/>
      <c r="E57" s="90"/>
      <c r="F57" s="90"/>
      <c r="H57" s="90"/>
      <c r="I57" s="90"/>
      <c r="J57" s="111"/>
    </row>
    <row r="58" spans="1:10" ht="12.75">
      <c r="A58" s="13"/>
      <c r="B58" s="22" t="s">
        <v>91</v>
      </c>
      <c r="C58" s="90"/>
      <c r="D58" s="1">
        <v>42</v>
      </c>
      <c r="E58" s="108" t="str">
        <f>IF(E15&gt;E14,"ERROR","OK")</f>
        <v>OK</v>
      </c>
      <c r="F58" s="108" t="str">
        <f>IF(F15&gt;F14,"ERROR","OK")</f>
        <v>OK</v>
      </c>
      <c r="G58" s="90"/>
      <c r="H58" s="108" t="str">
        <f>IF(H15&gt;H14,"ERROR","OK")</f>
        <v>OK</v>
      </c>
      <c r="I58" s="108" t="str">
        <f>IF(I15&gt;I14,"ERROR","OK")</f>
        <v>OK</v>
      </c>
      <c r="J58" s="1">
        <v>42</v>
      </c>
    </row>
    <row r="59" spans="1:10" ht="12.75">
      <c r="A59" s="13"/>
      <c r="B59" s="56" t="s">
        <v>32</v>
      </c>
      <c r="D59" s="1"/>
      <c r="E59" s="90"/>
      <c r="F59" s="90"/>
      <c r="G59" s="90"/>
      <c r="H59" s="90"/>
      <c r="I59" s="90"/>
      <c r="J59" s="1"/>
    </row>
    <row r="60" spans="1:10" ht="12.75">
      <c r="A60" s="13"/>
      <c r="B60" t="s">
        <v>33</v>
      </c>
      <c r="D60" s="1">
        <v>4</v>
      </c>
      <c r="E60" s="108" t="str">
        <f>IF(E19&gt;E17,"ERROR","OK")</f>
        <v>OK</v>
      </c>
      <c r="F60" s="108" t="str">
        <f>IF(F19&gt;F17,"ERROR","OK")</f>
        <v>OK</v>
      </c>
      <c r="G60" s="90"/>
      <c r="H60" s="108" t="str">
        <f>IF(H19&gt;H17,"ERROR","OK")</f>
        <v>OK</v>
      </c>
      <c r="I60" s="108" t="str">
        <f>IF(I19&gt;I17,"ERROR","OK")</f>
        <v>OK</v>
      </c>
      <c r="J60" s="1">
        <v>4</v>
      </c>
    </row>
    <row r="61" spans="1:10" ht="12.75">
      <c r="A61" s="13"/>
      <c r="C61" t="s">
        <v>34</v>
      </c>
      <c r="D61" s="1"/>
      <c r="E61" s="90"/>
      <c r="F61" s="90"/>
      <c r="G61" s="90"/>
      <c r="H61" s="90"/>
      <c r="I61" s="90"/>
      <c r="J61" s="1"/>
    </row>
    <row r="62" spans="1:10" ht="12.75">
      <c r="A62" s="13"/>
      <c r="C62" t="s">
        <v>35</v>
      </c>
      <c r="D62" s="1">
        <v>5</v>
      </c>
      <c r="E62" s="108" t="str">
        <f>IF(E21&gt;E19,"ERROR","OK")</f>
        <v>OK</v>
      </c>
      <c r="F62" s="108" t="str">
        <f>IF(F21&gt;F19,"ERROR","OK")</f>
        <v>OK</v>
      </c>
      <c r="G62" s="90"/>
      <c r="H62" s="108" t="str">
        <f>IF(H21&gt;H19,"ERROR","OK")</f>
        <v>OK</v>
      </c>
      <c r="I62" s="108" t="str">
        <f>IF(I21&gt;I19,"ERROR","OK")</f>
        <v>OK</v>
      </c>
      <c r="J62" s="1">
        <v>5</v>
      </c>
    </row>
    <row r="63" spans="1:10" ht="12.75">
      <c r="A63" s="13"/>
      <c r="B63" s="22" t="s">
        <v>42</v>
      </c>
      <c r="D63" s="1"/>
      <c r="E63" s="90"/>
      <c r="F63" s="90"/>
      <c r="G63" s="90"/>
      <c r="H63" s="90"/>
      <c r="I63" s="90"/>
      <c r="J63" s="1"/>
    </row>
    <row r="64" spans="1:10" ht="12.75">
      <c r="A64" s="13"/>
      <c r="B64" s="22" t="s">
        <v>40</v>
      </c>
      <c r="D64" s="1"/>
      <c r="E64" s="90"/>
      <c r="F64" s="90"/>
      <c r="G64" s="90"/>
      <c r="H64" s="90"/>
      <c r="I64" s="90"/>
      <c r="J64" s="1"/>
    </row>
    <row r="65" spans="1:10" ht="15">
      <c r="A65" s="13"/>
      <c r="C65" s="56" t="s">
        <v>45</v>
      </c>
      <c r="D65" s="1">
        <v>25</v>
      </c>
      <c r="E65" s="108" t="str">
        <f>IF(E25&gt;E24,"ERROR","OK")</f>
        <v>OK</v>
      </c>
      <c r="F65" s="108" t="str">
        <f>IF(F25&gt;F24,"ERROR","OK")</f>
        <v>OK</v>
      </c>
      <c r="G65" s="90"/>
      <c r="H65" s="108" t="str">
        <f>IF(H25&gt;H24,"ERROR","OK")</f>
        <v>OK</v>
      </c>
      <c r="I65" s="108" t="str">
        <f>IF(I25&gt;I24,"ERROR","OK")</f>
        <v>OK</v>
      </c>
      <c r="J65" s="1">
        <v>25</v>
      </c>
    </row>
    <row r="66" spans="1:10" ht="12.75">
      <c r="A66" s="13"/>
      <c r="B66" t="s">
        <v>41</v>
      </c>
      <c r="D66" s="1"/>
      <c r="E66" s="90"/>
      <c r="F66" s="90"/>
      <c r="G66" s="90"/>
      <c r="H66" s="90"/>
      <c r="I66" s="90"/>
      <c r="J66" s="1"/>
    </row>
    <row r="67" spans="1:10" ht="15">
      <c r="A67" s="13"/>
      <c r="C67" s="56" t="s">
        <v>45</v>
      </c>
      <c r="D67" s="1">
        <v>27</v>
      </c>
      <c r="E67" s="108" t="str">
        <f>IF(E27&gt;E26,"ERROR","OK")</f>
        <v>OK</v>
      </c>
      <c r="F67" s="108" t="str">
        <f>IF(F27&gt;F26,"ERROR","OK")</f>
        <v>OK</v>
      </c>
      <c r="G67" s="90"/>
      <c r="H67" s="108" t="str">
        <f>IF(H27&gt;H26,"ERROR","OK")</f>
        <v>OK</v>
      </c>
      <c r="I67" s="108" t="str">
        <f>IF(I27&gt;I26,"ERROR","OK")</f>
        <v>OK</v>
      </c>
      <c r="J67" s="1">
        <v>27</v>
      </c>
    </row>
    <row r="68" spans="1:10" ht="15">
      <c r="A68" s="13"/>
      <c r="B68" s="56" t="s">
        <v>47</v>
      </c>
      <c r="D68" s="1">
        <v>28</v>
      </c>
      <c r="E68" s="108" t="str">
        <f>IF(E28&gt;E23,"ERROR","OK")</f>
        <v>OK</v>
      </c>
      <c r="F68" s="108" t="str">
        <f>IF(F28&gt;F23,"ERROR","OK")</f>
        <v>OK</v>
      </c>
      <c r="G68" s="90"/>
      <c r="H68" s="108" t="str">
        <f>IF(H28&gt;H23,"ERROR","OK")</f>
        <v>OK</v>
      </c>
      <c r="I68" s="108" t="str">
        <f>IF(I28&gt;I23,"ERROR","OK")</f>
        <v>OK</v>
      </c>
      <c r="J68" s="1">
        <v>28</v>
      </c>
    </row>
    <row r="69" spans="1:10" ht="12.75">
      <c r="A69" s="13"/>
      <c r="B69" t="s">
        <v>32</v>
      </c>
      <c r="D69" s="1"/>
      <c r="E69" s="90"/>
      <c r="F69" s="90"/>
      <c r="G69" s="90"/>
      <c r="H69" s="90"/>
      <c r="I69" s="90"/>
      <c r="J69" s="1"/>
    </row>
    <row r="70" spans="1:10" ht="12.75">
      <c r="A70" s="13"/>
      <c r="B70" t="s">
        <v>33</v>
      </c>
      <c r="D70" s="1">
        <v>13</v>
      </c>
      <c r="E70" s="108" t="str">
        <f>IF(E42&gt;E40,"ERROR","OK")</f>
        <v>OK</v>
      </c>
      <c r="F70" s="108" t="str">
        <f>IF(F42&gt;F40,"ERROR","OK")</f>
        <v>OK</v>
      </c>
      <c r="G70" s="90"/>
      <c r="H70" s="108" t="str">
        <f>IF(H42&gt;H40,"ERROR","OK")</f>
        <v>OK</v>
      </c>
      <c r="I70" s="108" t="str">
        <f>IF(I42&gt;I40,"ERROR","OK")</f>
        <v>OK</v>
      </c>
      <c r="J70" s="1">
        <v>13</v>
      </c>
    </row>
    <row r="71" spans="1:10" ht="12.75">
      <c r="A71" s="13"/>
      <c r="B71" s="22" t="s">
        <v>42</v>
      </c>
      <c r="D71" s="1"/>
      <c r="E71" s="90"/>
      <c r="F71" s="90"/>
      <c r="G71" s="90"/>
      <c r="H71" s="90"/>
      <c r="I71" s="90"/>
      <c r="J71" s="1"/>
    </row>
    <row r="72" spans="1:10" ht="15">
      <c r="A72" s="13"/>
      <c r="B72" s="56" t="s">
        <v>45</v>
      </c>
      <c r="D72" s="1">
        <v>30</v>
      </c>
      <c r="E72" s="108" t="str">
        <f>IF(E45&gt;E44,"ERROR","OK")</f>
        <v>OK</v>
      </c>
      <c r="F72" s="108" t="str">
        <f>IF(F45&gt;F44,"ERROR","OK")</f>
        <v>OK</v>
      </c>
      <c r="G72" s="90"/>
      <c r="H72" s="108" t="str">
        <f>IF(H45&gt;H44,"ERROR","OK")</f>
        <v>OK</v>
      </c>
      <c r="I72" s="108" t="str">
        <f>IF(I45&gt;I44,"ERROR","OK")</f>
        <v>OK</v>
      </c>
      <c r="J72" s="1">
        <v>30</v>
      </c>
    </row>
    <row r="73" spans="1:10" ht="15">
      <c r="A73" s="26"/>
      <c r="B73" s="59" t="s">
        <v>47</v>
      </c>
      <c r="C73" s="27"/>
      <c r="D73" s="105">
        <v>31</v>
      </c>
      <c r="E73" s="108" t="str">
        <f>IF(E46&gt;E44,"ERROR","OK")</f>
        <v>OK</v>
      </c>
      <c r="F73" s="108" t="str">
        <f>IF(F46&gt;F44,"ERROR","OK")</f>
        <v>OK</v>
      </c>
      <c r="G73" s="90"/>
      <c r="H73" s="108" t="str">
        <f>IF(H46&gt;H44,"ERROR","OK")</f>
        <v>OK</v>
      </c>
      <c r="I73" s="108" t="str">
        <f>IF(I46&gt;I44,"ERROR","OK")</f>
        <v>OK</v>
      </c>
      <c r="J73" s="105">
        <v>31</v>
      </c>
    </row>
    <row r="74" spans="2:10" ht="12.75">
      <c r="B74" s="52"/>
      <c r="E74"/>
      <c r="F74"/>
      <c r="H74"/>
      <c r="I74"/>
      <c r="J74"/>
    </row>
    <row r="75" spans="1:10" ht="12.75">
      <c r="A75" s="22"/>
      <c r="B75" s="20"/>
      <c r="C75" s="36"/>
      <c r="E75"/>
      <c r="F75"/>
      <c r="H75"/>
      <c r="I75"/>
      <c r="J75"/>
    </row>
    <row r="76" spans="1:10" ht="12.75">
      <c r="A76" s="22"/>
      <c r="B76" s="20"/>
      <c r="C76" s="20"/>
      <c r="E76"/>
      <c r="F76"/>
      <c r="H76"/>
      <c r="I76"/>
      <c r="J76"/>
    </row>
    <row r="77" spans="2:10" ht="12.75">
      <c r="B77" s="20"/>
      <c r="C77" s="38"/>
      <c r="E77"/>
      <c r="F77"/>
      <c r="H77"/>
      <c r="I77"/>
      <c r="J77"/>
    </row>
    <row r="78" spans="2:10" ht="12.75">
      <c r="B78" s="20"/>
      <c r="C78" s="21"/>
      <c r="E78"/>
      <c r="F78"/>
      <c r="H78"/>
      <c r="I78"/>
      <c r="J78"/>
    </row>
    <row r="79" spans="2:10" ht="12.75">
      <c r="B79" s="3" t="s">
        <v>10</v>
      </c>
      <c r="C79" s="4"/>
      <c r="D79" s="39" t="s">
        <v>11</v>
      </c>
      <c r="E79" s="40" t="str">
        <f>I2</f>
        <v>XXXXXX</v>
      </c>
      <c r="F79"/>
      <c r="H79"/>
      <c r="I79"/>
      <c r="J79"/>
    </row>
    <row r="80" spans="2:10" ht="12.75">
      <c r="B80" s="41"/>
      <c r="C80" s="42"/>
      <c r="D80" s="42"/>
      <c r="E80" s="43" t="str">
        <f>I1</f>
        <v>WU55</v>
      </c>
      <c r="F80"/>
      <c r="H80"/>
      <c r="I80"/>
      <c r="J80"/>
    </row>
    <row r="81" spans="2:10" ht="12.75">
      <c r="B81" s="41"/>
      <c r="C81" s="42"/>
      <c r="D81" s="42"/>
      <c r="E81" s="44" t="str">
        <f>I3</f>
        <v>jj.mm.aaaa</v>
      </c>
      <c r="F81"/>
      <c r="H81"/>
      <c r="I81"/>
      <c r="J81"/>
    </row>
    <row r="82" spans="2:8" ht="12.75">
      <c r="B82" s="41"/>
      <c r="C82" s="42"/>
      <c r="D82" s="42"/>
      <c r="E82" s="45" t="s">
        <v>89</v>
      </c>
      <c r="F82"/>
      <c r="H82"/>
    </row>
    <row r="83" spans="2:8" ht="12.75">
      <c r="B83" s="41"/>
      <c r="C83" s="42"/>
      <c r="D83" s="42"/>
      <c r="E83" s="43" t="str">
        <f>E11</f>
        <v>col. 01</v>
      </c>
      <c r="F83"/>
      <c r="H83"/>
    </row>
    <row r="84" spans="2:8" ht="12.75">
      <c r="B84" s="46"/>
      <c r="C84" s="47"/>
      <c r="D84" s="47" t="s">
        <v>10</v>
      </c>
      <c r="E84" s="50">
        <f>COUNTIF(E58:I73,"ERROR")</f>
        <v>0</v>
      </c>
      <c r="H84"/>
    </row>
    <row r="85" spans="2:8" ht="12.75">
      <c r="B85" s="42"/>
      <c r="C85" s="42"/>
      <c r="D85" s="48"/>
      <c r="E85" s="51"/>
      <c r="H85"/>
    </row>
    <row r="86" spans="2:8" ht="12.75">
      <c r="B86" s="42"/>
      <c r="C86" s="42"/>
      <c r="D86" s="48"/>
      <c r="E86" s="42"/>
      <c r="H86"/>
    </row>
    <row r="87" spans="2:8" ht="12.75">
      <c r="B87" s="42"/>
      <c r="C87" s="42"/>
      <c r="D87" s="48"/>
      <c r="E87" s="42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spans="6:8" ht="12.75"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2" r:id="rId2"/>
  <headerFooter alignWithMargins="0">
    <oddFooter>&amp;L&amp;"Arial,Fett"BNS confidentiel&amp;C&amp;D&amp;Rpage &amp;P</oddFooter>
  </headerFooter>
  <rowBreaks count="1" manualBreakCount="1">
    <brk id="55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4.140625" style="0" customWidth="1"/>
    <col min="4" max="4" width="4.7109375" style="0" customWidth="1"/>
    <col min="5" max="6" width="20.7109375" style="5" customWidth="1"/>
    <col min="7" max="7" width="6.28125" style="0" customWidth="1"/>
    <col min="8" max="9" width="20.7109375" style="5" customWidth="1"/>
    <col min="10" max="10" width="4.7109375" style="5" customWidth="1"/>
    <col min="11" max="11" width="1.7109375" style="5" customWidth="1"/>
    <col min="12" max="12" width="17.140625" style="5" customWidth="1"/>
    <col min="13" max="16384" width="11.57421875" style="5" customWidth="1"/>
  </cols>
  <sheetData>
    <row r="1" spans="1:10" ht="18">
      <c r="A1" s="90"/>
      <c r="B1" s="90"/>
      <c r="C1" s="90"/>
      <c r="D1" s="90"/>
      <c r="E1" s="8" t="s">
        <v>18</v>
      </c>
      <c r="G1" s="90"/>
      <c r="H1" s="139" t="s">
        <v>102</v>
      </c>
      <c r="I1" s="18" t="s">
        <v>8</v>
      </c>
      <c r="J1" s="6"/>
    </row>
    <row r="2" spans="1:10" ht="18">
      <c r="A2" s="90"/>
      <c r="B2" s="90"/>
      <c r="C2" s="90"/>
      <c r="D2" s="90"/>
      <c r="E2" s="122" t="s">
        <v>19</v>
      </c>
      <c r="G2" s="90"/>
      <c r="H2" s="139" t="s">
        <v>103</v>
      </c>
      <c r="I2" s="107" t="str">
        <f>'Bon de livraison'!H3</f>
        <v>XXXXXX</v>
      </c>
      <c r="J2" s="7"/>
    </row>
    <row r="3" spans="1:9" ht="18">
      <c r="A3" s="90"/>
      <c r="B3" s="90"/>
      <c r="C3" s="90"/>
      <c r="D3" s="90"/>
      <c r="E3" s="123" t="s">
        <v>68</v>
      </c>
      <c r="G3" s="90"/>
      <c r="H3" s="139" t="s">
        <v>104</v>
      </c>
      <c r="I3" s="106" t="str">
        <f>'Bon de livraison'!H4</f>
        <v>jj.mm.aaaa</v>
      </c>
    </row>
    <row r="4" spans="1:9" ht="18">
      <c r="A4" s="90"/>
      <c r="B4" s="90"/>
      <c r="C4" s="90"/>
      <c r="D4" s="90"/>
      <c r="E4" s="5" t="s">
        <v>72</v>
      </c>
      <c r="G4" s="90"/>
      <c r="H4" s="113"/>
      <c r="I4" s="55"/>
    </row>
    <row r="5" spans="1:9" ht="18">
      <c r="A5" s="90"/>
      <c r="B5" s="90"/>
      <c r="C5" s="90"/>
      <c r="D5" s="90"/>
      <c r="G5" s="90"/>
      <c r="H5" s="54"/>
      <c r="I5" s="55"/>
    </row>
    <row r="6" spans="1:10" ht="12.75">
      <c r="A6" s="90"/>
      <c r="B6" s="90"/>
      <c r="C6" s="90"/>
      <c r="D6" s="90"/>
      <c r="G6" s="90"/>
      <c r="H6" s="33"/>
      <c r="J6" s="9"/>
    </row>
    <row r="7" spans="1:12" ht="15.75" customHeight="1">
      <c r="A7" s="11"/>
      <c r="B7" s="11"/>
      <c r="C7" s="11"/>
      <c r="D7" s="25"/>
      <c r="E7" s="30" t="s">
        <v>20</v>
      </c>
      <c r="F7" s="15"/>
      <c r="G7" s="19"/>
      <c r="H7" s="14" t="s">
        <v>20</v>
      </c>
      <c r="I7" s="14"/>
      <c r="J7" s="10"/>
      <c r="L7" s="10" t="s">
        <v>95</v>
      </c>
    </row>
    <row r="8" spans="1:12" ht="12.75" customHeight="1">
      <c r="A8" s="42" t="s">
        <v>69</v>
      </c>
      <c r="B8" s="90"/>
      <c r="C8" s="90"/>
      <c r="D8" s="12"/>
      <c r="E8" s="29" t="s">
        <v>74</v>
      </c>
      <c r="F8" s="28"/>
      <c r="G8" s="19"/>
      <c r="H8" s="29" t="s">
        <v>76</v>
      </c>
      <c r="I8" s="16"/>
      <c r="J8" s="17"/>
      <c r="L8" s="17" t="s">
        <v>96</v>
      </c>
    </row>
    <row r="9" spans="1:12" ht="12.75" customHeight="1">
      <c r="A9" s="22" t="s">
        <v>70</v>
      </c>
      <c r="B9" s="90"/>
      <c r="C9" s="90"/>
      <c r="D9" s="12"/>
      <c r="E9" s="29" t="s">
        <v>22</v>
      </c>
      <c r="F9" s="16"/>
      <c r="G9" s="19"/>
      <c r="H9" s="29" t="s">
        <v>21</v>
      </c>
      <c r="I9" s="16"/>
      <c r="J9" s="17"/>
      <c r="L9" s="17" t="s">
        <v>97</v>
      </c>
    </row>
    <row r="10" spans="1:12" ht="17.25" customHeight="1">
      <c r="A10" s="124"/>
      <c r="B10" s="2"/>
      <c r="C10" s="90"/>
      <c r="D10" s="12"/>
      <c r="E10" s="30" t="s">
        <v>23</v>
      </c>
      <c r="F10" s="128" t="s">
        <v>24</v>
      </c>
      <c r="G10" s="19"/>
      <c r="H10" s="30" t="s">
        <v>23</v>
      </c>
      <c r="I10" s="128" t="s">
        <v>24</v>
      </c>
      <c r="J10" s="17"/>
      <c r="L10" s="131" t="s">
        <v>98</v>
      </c>
    </row>
    <row r="11" spans="1:12" ht="15" customHeight="1">
      <c r="A11" s="27"/>
      <c r="B11" s="24"/>
      <c r="C11" s="27"/>
      <c r="D11" s="53"/>
      <c r="E11" s="129" t="s">
        <v>25</v>
      </c>
      <c r="F11" s="129" t="s">
        <v>26</v>
      </c>
      <c r="G11" s="19"/>
      <c r="H11" s="129" t="s">
        <v>27</v>
      </c>
      <c r="I11" s="129" t="s">
        <v>28</v>
      </c>
      <c r="J11" s="17"/>
      <c r="L11" s="132"/>
    </row>
    <row r="12" spans="1:10" ht="12.75">
      <c r="A12" s="22"/>
      <c r="B12" s="34"/>
      <c r="C12" s="22"/>
      <c r="D12" s="1"/>
      <c r="E12" s="102"/>
      <c r="F12" s="102"/>
      <c r="G12" s="19"/>
      <c r="H12" s="102"/>
      <c r="I12" s="102"/>
      <c r="J12" s="1"/>
    </row>
    <row r="13" spans="1:10" ht="13.5" customHeight="1">
      <c r="A13" s="116" t="s">
        <v>38</v>
      </c>
      <c r="B13" s="22"/>
      <c r="C13" s="22"/>
      <c r="D13" s="1"/>
      <c r="E13" s="101"/>
      <c r="F13" s="101"/>
      <c r="G13" s="19"/>
      <c r="H13" s="101"/>
      <c r="I13" s="101"/>
      <c r="J13" s="1"/>
    </row>
    <row r="14" spans="1:10" ht="18.75" customHeight="1">
      <c r="A14" s="117" t="s">
        <v>29</v>
      </c>
      <c r="B14" s="117"/>
      <c r="C14" s="118"/>
      <c r="D14" s="1">
        <v>1</v>
      </c>
      <c r="E14" s="37"/>
      <c r="F14" s="37"/>
      <c r="G14" s="19"/>
      <c r="H14" s="37"/>
      <c r="I14" s="37"/>
      <c r="J14" s="1">
        <v>1</v>
      </c>
    </row>
    <row r="15" spans="1:10" ht="18.75" customHeight="1">
      <c r="A15" s="125"/>
      <c r="B15" s="119" t="s">
        <v>91</v>
      </c>
      <c r="C15" s="120"/>
      <c r="D15" s="1">
        <v>42</v>
      </c>
      <c r="E15" s="37"/>
      <c r="F15" s="37"/>
      <c r="G15" s="19"/>
      <c r="H15" s="37"/>
      <c r="I15" s="37"/>
      <c r="J15" s="1">
        <v>42</v>
      </c>
    </row>
    <row r="16" spans="1:12" ht="18.75" customHeight="1">
      <c r="A16" s="117" t="s">
        <v>30</v>
      </c>
      <c r="B16" s="119"/>
      <c r="C16" s="120"/>
      <c r="D16" s="1">
        <v>2</v>
      </c>
      <c r="E16" s="130"/>
      <c r="F16" s="130"/>
      <c r="G16" s="19"/>
      <c r="H16" s="130"/>
      <c r="I16" s="130"/>
      <c r="J16" s="1">
        <v>2</v>
      </c>
      <c r="L16" s="108">
        <f>IF(SUM(E16:I16)&gt;0,"Attention","")</f>
      </c>
    </row>
    <row r="17" spans="1:10" ht="18.75" customHeight="1">
      <c r="A17" s="117" t="s">
        <v>31</v>
      </c>
      <c r="B17" s="117"/>
      <c r="C17" s="118"/>
      <c r="D17" s="1">
        <v>3</v>
      </c>
      <c r="E17" s="37"/>
      <c r="F17" s="37"/>
      <c r="G17" s="19"/>
      <c r="H17" s="37"/>
      <c r="I17" s="37"/>
      <c r="J17" s="1">
        <v>3</v>
      </c>
    </row>
    <row r="18" spans="1:10" ht="18.75" customHeight="1">
      <c r="A18" s="22"/>
      <c r="B18" s="90" t="s">
        <v>32</v>
      </c>
      <c r="C18" s="90"/>
      <c r="D18" s="1"/>
      <c r="E18" s="101"/>
      <c r="F18" s="101"/>
      <c r="G18" s="19"/>
      <c r="H18" s="101"/>
      <c r="I18" s="101"/>
      <c r="J18" s="1"/>
    </row>
    <row r="19" spans="1:10" ht="15" customHeight="1">
      <c r="A19" s="22"/>
      <c r="B19" s="117" t="s">
        <v>33</v>
      </c>
      <c r="C19" s="118"/>
      <c r="D19" s="1">
        <v>4</v>
      </c>
      <c r="E19" s="37"/>
      <c r="F19" s="37"/>
      <c r="G19" s="19"/>
      <c r="H19" s="37"/>
      <c r="I19" s="37"/>
      <c r="J19" s="1">
        <v>4</v>
      </c>
    </row>
    <row r="20" spans="1:10" ht="18.75" customHeight="1">
      <c r="A20" s="22"/>
      <c r="B20" s="90"/>
      <c r="C20" s="90" t="s">
        <v>34</v>
      </c>
      <c r="D20" s="1"/>
      <c r="E20" s="101"/>
      <c r="F20" s="101"/>
      <c r="G20" s="19"/>
      <c r="H20" s="101"/>
      <c r="I20" s="101"/>
      <c r="J20" s="1"/>
    </row>
    <row r="21" spans="1:10" ht="15" customHeight="1">
      <c r="A21" s="22"/>
      <c r="B21" s="90"/>
      <c r="C21" s="118" t="s">
        <v>35</v>
      </c>
      <c r="D21" s="1">
        <v>5</v>
      </c>
      <c r="E21" s="104"/>
      <c r="F21" s="104"/>
      <c r="G21" s="19"/>
      <c r="H21" s="104"/>
      <c r="I21" s="104"/>
      <c r="J21" s="1">
        <v>5</v>
      </c>
    </row>
    <row r="22" spans="1:10" ht="18.75" customHeight="1">
      <c r="A22" s="117" t="s">
        <v>36</v>
      </c>
      <c r="B22" s="117"/>
      <c r="C22" s="118"/>
      <c r="D22" s="1">
        <v>6</v>
      </c>
      <c r="E22" s="37"/>
      <c r="F22" s="37"/>
      <c r="G22" s="19"/>
      <c r="H22" s="37"/>
      <c r="I22" s="37"/>
      <c r="J22" s="1">
        <v>6</v>
      </c>
    </row>
    <row r="23" spans="1:10" ht="18.75" customHeight="1" thickBot="1">
      <c r="A23" s="117" t="s">
        <v>43</v>
      </c>
      <c r="B23" s="117"/>
      <c r="C23" s="118"/>
      <c r="D23" s="1">
        <v>23</v>
      </c>
      <c r="E23" s="103">
        <f>E24+E26</f>
        <v>0</v>
      </c>
      <c r="F23" s="103">
        <f>F24+F26</f>
        <v>0</v>
      </c>
      <c r="G23" s="19"/>
      <c r="H23" s="103">
        <f>H24+H26</f>
        <v>0</v>
      </c>
      <c r="I23" s="103">
        <f>I24+I26</f>
        <v>0</v>
      </c>
      <c r="J23" s="1">
        <v>23</v>
      </c>
    </row>
    <row r="24" spans="1:10" ht="18.75" customHeight="1" thickTop="1">
      <c r="A24" s="22"/>
      <c r="B24" s="119" t="s">
        <v>40</v>
      </c>
      <c r="C24" s="120"/>
      <c r="D24" s="1">
        <v>24</v>
      </c>
      <c r="E24" s="37"/>
      <c r="F24" s="37"/>
      <c r="G24" s="19"/>
      <c r="H24" s="37"/>
      <c r="I24" s="37"/>
      <c r="J24" s="1">
        <v>24</v>
      </c>
    </row>
    <row r="25" spans="1:10" ht="15" customHeight="1">
      <c r="A25" s="22"/>
      <c r="B25" s="90"/>
      <c r="C25" s="120" t="s">
        <v>45</v>
      </c>
      <c r="D25" s="1">
        <v>25</v>
      </c>
      <c r="E25" s="37"/>
      <c r="F25" s="37"/>
      <c r="G25" s="19"/>
      <c r="H25" s="37"/>
      <c r="I25" s="37"/>
      <c r="J25" s="1">
        <v>25</v>
      </c>
    </row>
    <row r="26" spans="1:10" ht="18.75" customHeight="1">
      <c r="A26" s="22"/>
      <c r="B26" s="117" t="s">
        <v>41</v>
      </c>
      <c r="C26" s="118"/>
      <c r="D26" s="1">
        <v>26</v>
      </c>
      <c r="E26" s="37"/>
      <c r="F26" s="37"/>
      <c r="G26" s="19"/>
      <c r="H26" s="37"/>
      <c r="I26" s="37"/>
      <c r="J26" s="1">
        <v>26</v>
      </c>
    </row>
    <row r="27" spans="1:10" ht="15" customHeight="1">
      <c r="A27" s="22"/>
      <c r="B27" s="90"/>
      <c r="C27" s="120" t="s">
        <v>45</v>
      </c>
      <c r="D27" s="1">
        <v>27</v>
      </c>
      <c r="E27" s="37"/>
      <c r="F27" s="37"/>
      <c r="G27" s="19"/>
      <c r="H27" s="37"/>
      <c r="I27" s="37"/>
      <c r="J27" s="1">
        <v>27</v>
      </c>
    </row>
    <row r="28" spans="1:10" ht="15" customHeight="1">
      <c r="A28" s="22"/>
      <c r="B28" s="117" t="s">
        <v>47</v>
      </c>
      <c r="C28" s="118"/>
      <c r="D28" s="1">
        <v>28</v>
      </c>
      <c r="E28" s="37"/>
      <c r="F28" s="37"/>
      <c r="G28" s="19"/>
      <c r="H28" s="37"/>
      <c r="I28" s="37"/>
      <c r="J28" s="1">
        <v>28</v>
      </c>
    </row>
    <row r="29" spans="1:10" ht="18" customHeight="1" thickBot="1">
      <c r="A29" s="117" t="s">
        <v>50</v>
      </c>
      <c r="B29" s="117"/>
      <c r="C29" s="118"/>
      <c r="D29" s="1">
        <v>21</v>
      </c>
      <c r="E29" s="103">
        <f>SUM(E30:E34)</f>
        <v>0</v>
      </c>
      <c r="F29" s="103">
        <f>SUM(F30:F34)</f>
        <v>0</v>
      </c>
      <c r="G29" s="19"/>
      <c r="H29" s="103">
        <f>SUM(H30:H34)</f>
        <v>0</v>
      </c>
      <c r="I29" s="103">
        <f>SUM(I30:I34)</f>
        <v>0</v>
      </c>
      <c r="J29" s="1">
        <v>21</v>
      </c>
    </row>
    <row r="30" spans="1:10" ht="18" customHeight="1" thickTop="1">
      <c r="A30" s="22"/>
      <c r="B30" s="119" t="s">
        <v>51</v>
      </c>
      <c r="C30" s="120"/>
      <c r="D30" s="1">
        <v>32</v>
      </c>
      <c r="E30" s="37"/>
      <c r="F30" s="37"/>
      <c r="G30" s="19"/>
      <c r="H30" s="37"/>
      <c r="I30" s="37"/>
      <c r="J30" s="1">
        <v>32</v>
      </c>
    </row>
    <row r="31" spans="1:10" ht="18" customHeight="1">
      <c r="A31" s="22"/>
      <c r="B31" s="119" t="s">
        <v>52</v>
      </c>
      <c r="C31" s="120"/>
      <c r="D31" s="1">
        <v>33</v>
      </c>
      <c r="E31" s="37"/>
      <c r="F31" s="37"/>
      <c r="G31" s="19"/>
      <c r="H31" s="37"/>
      <c r="I31" s="37"/>
      <c r="J31" s="1">
        <v>33</v>
      </c>
    </row>
    <row r="32" spans="1:10" ht="18" customHeight="1">
      <c r="A32" s="22"/>
      <c r="B32" s="119" t="s">
        <v>54</v>
      </c>
      <c r="C32" s="120"/>
      <c r="D32" s="1">
        <v>34</v>
      </c>
      <c r="E32" s="37"/>
      <c r="F32" s="37"/>
      <c r="G32" s="19"/>
      <c r="H32" s="37"/>
      <c r="I32" s="37"/>
      <c r="J32" s="1">
        <v>34</v>
      </c>
    </row>
    <row r="33" spans="1:10" ht="18" customHeight="1">
      <c r="A33" s="22"/>
      <c r="B33" s="119" t="s">
        <v>55</v>
      </c>
      <c r="C33" s="120"/>
      <c r="D33" s="1">
        <v>35</v>
      </c>
      <c r="E33" s="37"/>
      <c r="F33" s="37"/>
      <c r="G33" s="19"/>
      <c r="H33" s="37"/>
      <c r="I33" s="37"/>
      <c r="J33" s="1">
        <v>35</v>
      </c>
    </row>
    <row r="34" spans="1:10" ht="18" customHeight="1">
      <c r="A34" s="22"/>
      <c r="B34" s="119" t="s">
        <v>41</v>
      </c>
      <c r="C34" s="120"/>
      <c r="D34" s="1">
        <v>36</v>
      </c>
      <c r="E34" s="37"/>
      <c r="F34" s="37"/>
      <c r="G34" s="19"/>
      <c r="H34" s="37"/>
      <c r="I34" s="37"/>
      <c r="J34" s="1">
        <v>36</v>
      </c>
    </row>
    <row r="35" spans="1:10" ht="18.75" customHeight="1">
      <c r="A35" s="117" t="s">
        <v>37</v>
      </c>
      <c r="B35" s="117"/>
      <c r="C35" s="118"/>
      <c r="D35" s="1">
        <v>9</v>
      </c>
      <c r="E35" s="37"/>
      <c r="F35" s="37"/>
      <c r="G35" s="19"/>
      <c r="H35" s="37"/>
      <c r="I35" s="37"/>
      <c r="J35" s="1">
        <v>9</v>
      </c>
    </row>
    <row r="36" spans="1:10" ht="24" customHeight="1" thickBot="1">
      <c r="A36" s="121" t="s">
        <v>3</v>
      </c>
      <c r="B36" s="27"/>
      <c r="C36" s="27"/>
      <c r="D36" s="1">
        <v>10</v>
      </c>
      <c r="E36" s="103">
        <f>SUM(E14,E16:E17,E22:E23,E29,E35)</f>
        <v>0</v>
      </c>
      <c r="F36" s="103">
        <f>SUM(F14,F16:F17,F22:F23,F29,F35)</f>
        <v>0</v>
      </c>
      <c r="G36" s="19"/>
      <c r="H36" s="103">
        <f>SUM(H14,H16:H17,H22:H23,H29,H35)</f>
        <v>0</v>
      </c>
      <c r="I36" s="103">
        <f>SUM(I14,I16:I17,I22:I23,I29,I35)</f>
        <v>0</v>
      </c>
      <c r="J36" s="1">
        <v>10</v>
      </c>
    </row>
    <row r="37" spans="1:10" ht="16.5" customHeight="1" thickTop="1">
      <c r="A37" s="22"/>
      <c r="B37" s="90"/>
      <c r="C37" s="90"/>
      <c r="D37" s="1"/>
      <c r="E37" s="101"/>
      <c r="F37" s="101"/>
      <c r="G37" s="19"/>
      <c r="H37" s="101"/>
      <c r="I37" s="101"/>
      <c r="J37" s="1"/>
    </row>
    <row r="38" spans="1:10" ht="24.75" customHeight="1">
      <c r="A38" s="116" t="s">
        <v>39</v>
      </c>
      <c r="B38" s="90"/>
      <c r="C38" s="90"/>
      <c r="D38" s="1"/>
      <c r="E38" s="101"/>
      <c r="F38" s="101"/>
      <c r="G38" s="19"/>
      <c r="H38" s="101"/>
      <c r="I38" s="101"/>
      <c r="J38" s="1"/>
    </row>
    <row r="39" spans="1:10" ht="18" customHeight="1">
      <c r="A39" s="117" t="s">
        <v>29</v>
      </c>
      <c r="B39" s="117"/>
      <c r="C39" s="118"/>
      <c r="D39" s="1">
        <v>11</v>
      </c>
      <c r="E39" s="37"/>
      <c r="F39" s="37"/>
      <c r="G39" s="19"/>
      <c r="H39" s="37"/>
      <c r="I39" s="37"/>
      <c r="J39" s="1">
        <v>11</v>
      </c>
    </row>
    <row r="40" spans="1:10" ht="18" customHeight="1">
      <c r="A40" s="119" t="s">
        <v>31</v>
      </c>
      <c r="B40" s="119"/>
      <c r="C40" s="120"/>
      <c r="D40" s="1">
        <v>12</v>
      </c>
      <c r="E40" s="37"/>
      <c r="F40" s="37"/>
      <c r="G40" s="19"/>
      <c r="H40" s="37"/>
      <c r="I40" s="37"/>
      <c r="J40" s="1">
        <v>12</v>
      </c>
    </row>
    <row r="41" spans="1:10" ht="18" customHeight="1">
      <c r="A41" s="22"/>
      <c r="B41" s="90" t="s">
        <v>32</v>
      </c>
      <c r="C41" s="90"/>
      <c r="D41" s="1"/>
      <c r="E41" s="101"/>
      <c r="F41" s="101"/>
      <c r="G41" s="19"/>
      <c r="H41" s="101"/>
      <c r="I41" s="101"/>
      <c r="J41" s="1"/>
    </row>
    <row r="42" spans="1:10" ht="15" customHeight="1">
      <c r="A42" s="22"/>
      <c r="B42" s="117" t="s">
        <v>33</v>
      </c>
      <c r="C42" s="118"/>
      <c r="D42" s="1">
        <v>13</v>
      </c>
      <c r="E42" s="37"/>
      <c r="F42" s="37"/>
      <c r="G42" s="19"/>
      <c r="H42" s="37"/>
      <c r="I42" s="37"/>
      <c r="J42" s="1">
        <v>13</v>
      </c>
    </row>
    <row r="43" spans="1:10" ht="18.75" customHeight="1">
      <c r="A43" s="117" t="s">
        <v>36</v>
      </c>
      <c r="B43" s="117"/>
      <c r="C43" s="118"/>
      <c r="D43" s="1">
        <v>14</v>
      </c>
      <c r="E43" s="37"/>
      <c r="F43" s="37"/>
      <c r="G43" s="19"/>
      <c r="H43" s="37"/>
      <c r="I43" s="37"/>
      <c r="J43" s="1">
        <v>14</v>
      </c>
    </row>
    <row r="44" spans="1:10" ht="18.75" customHeight="1">
      <c r="A44" s="119" t="s">
        <v>42</v>
      </c>
      <c r="B44" s="119"/>
      <c r="C44" s="120"/>
      <c r="D44" s="1">
        <v>29</v>
      </c>
      <c r="E44" s="37"/>
      <c r="F44" s="37"/>
      <c r="G44" s="19"/>
      <c r="H44" s="37"/>
      <c r="I44" s="37"/>
      <c r="J44" s="1">
        <v>29</v>
      </c>
    </row>
    <row r="45" spans="1:10" ht="15" customHeight="1">
      <c r="A45" s="22"/>
      <c r="B45" s="119" t="s">
        <v>49</v>
      </c>
      <c r="C45" s="120"/>
      <c r="D45" s="1">
        <v>30</v>
      </c>
      <c r="E45" s="37"/>
      <c r="F45" s="37"/>
      <c r="G45" s="19"/>
      <c r="H45" s="37"/>
      <c r="I45" s="37"/>
      <c r="J45" s="1">
        <v>30</v>
      </c>
    </row>
    <row r="46" spans="1:10" ht="15" customHeight="1">
      <c r="A46" s="22"/>
      <c r="B46" s="119" t="s">
        <v>47</v>
      </c>
      <c r="C46" s="120"/>
      <c r="D46" s="1">
        <v>31</v>
      </c>
      <c r="E46" s="37"/>
      <c r="F46" s="37"/>
      <c r="G46" s="19"/>
      <c r="H46" s="37"/>
      <c r="I46" s="37"/>
      <c r="J46" s="1">
        <v>31</v>
      </c>
    </row>
    <row r="47" spans="1:10" ht="18.75" customHeight="1" thickBot="1">
      <c r="A47" s="117" t="s">
        <v>53</v>
      </c>
      <c r="B47" s="117"/>
      <c r="C47" s="118"/>
      <c r="D47" s="1">
        <v>22</v>
      </c>
      <c r="E47" s="103">
        <f>SUM(E48:E52)</f>
        <v>0</v>
      </c>
      <c r="F47" s="103">
        <f>SUM(F48:F52)</f>
        <v>0</v>
      </c>
      <c r="G47" s="19"/>
      <c r="H47" s="103">
        <f>SUM(H48:H52)</f>
        <v>0</v>
      </c>
      <c r="I47" s="103">
        <f>SUM(I48:I52)</f>
        <v>0</v>
      </c>
      <c r="J47" s="1">
        <v>22</v>
      </c>
    </row>
    <row r="48" spans="1:10" ht="18.75" customHeight="1" thickTop="1">
      <c r="A48" s="22"/>
      <c r="B48" s="117" t="s">
        <v>51</v>
      </c>
      <c r="C48" s="118"/>
      <c r="D48" s="1">
        <v>37</v>
      </c>
      <c r="E48" s="37"/>
      <c r="F48" s="37"/>
      <c r="G48" s="19"/>
      <c r="H48" s="37"/>
      <c r="I48" s="37"/>
      <c r="J48" s="1">
        <v>37</v>
      </c>
    </row>
    <row r="49" spans="1:10" ht="18.75" customHeight="1">
      <c r="A49" s="22"/>
      <c r="B49" s="119" t="s">
        <v>52</v>
      </c>
      <c r="C49" s="120"/>
      <c r="D49" s="1">
        <v>38</v>
      </c>
      <c r="E49" s="37"/>
      <c r="F49" s="37"/>
      <c r="G49" s="19"/>
      <c r="H49" s="37"/>
      <c r="I49" s="37"/>
      <c r="J49" s="1">
        <v>38</v>
      </c>
    </row>
    <row r="50" spans="1:10" ht="18.75" customHeight="1">
      <c r="A50" s="22"/>
      <c r="B50" s="119" t="s">
        <v>54</v>
      </c>
      <c r="C50" s="120"/>
      <c r="D50" s="1">
        <v>39</v>
      </c>
      <c r="E50" s="37"/>
      <c r="F50" s="37"/>
      <c r="G50" s="19"/>
      <c r="H50" s="37"/>
      <c r="I50" s="37"/>
      <c r="J50" s="1">
        <v>39</v>
      </c>
    </row>
    <row r="51" spans="1:10" ht="18.75" customHeight="1">
      <c r="A51" s="22"/>
      <c r="B51" s="119" t="s">
        <v>55</v>
      </c>
      <c r="C51" s="120"/>
      <c r="D51" s="1">
        <v>40</v>
      </c>
      <c r="E51" s="37"/>
      <c r="F51" s="37"/>
      <c r="G51" s="19"/>
      <c r="H51" s="37"/>
      <c r="I51" s="37"/>
      <c r="J51" s="1">
        <v>40</v>
      </c>
    </row>
    <row r="52" spans="1:10" ht="18.75" customHeight="1">
      <c r="A52" s="22"/>
      <c r="B52" s="119" t="s">
        <v>41</v>
      </c>
      <c r="C52" s="120"/>
      <c r="D52" s="1">
        <v>41</v>
      </c>
      <c r="E52" s="37"/>
      <c r="F52" s="37"/>
      <c r="G52" s="19"/>
      <c r="H52" s="37"/>
      <c r="I52" s="37"/>
      <c r="J52" s="1">
        <v>41</v>
      </c>
    </row>
    <row r="53" spans="1:10" ht="18" customHeight="1">
      <c r="A53" s="117" t="s">
        <v>37</v>
      </c>
      <c r="B53" s="117"/>
      <c r="C53" s="118"/>
      <c r="D53" s="1">
        <v>17</v>
      </c>
      <c r="E53" s="37"/>
      <c r="F53" s="37"/>
      <c r="G53" s="19"/>
      <c r="H53" s="37"/>
      <c r="I53" s="37"/>
      <c r="J53" s="1">
        <v>17</v>
      </c>
    </row>
    <row r="54" spans="1:10" ht="18" customHeight="1" thickBot="1">
      <c r="A54" s="121" t="s">
        <v>3</v>
      </c>
      <c r="B54" s="27"/>
      <c r="C54" s="27"/>
      <c r="D54" s="105">
        <v>18</v>
      </c>
      <c r="E54" s="103">
        <f>SUM(E39:E40,E43,E44,E47,E53)</f>
        <v>0</v>
      </c>
      <c r="F54" s="103">
        <f>SUM(F39:F40,F43,F44,F47,F53)</f>
        <v>0</v>
      </c>
      <c r="G54" s="19"/>
      <c r="H54" s="103">
        <f>SUM(H39:H40,H43,H44,H47,H53)</f>
        <v>0</v>
      </c>
      <c r="I54" s="103">
        <f>SUM(I39:I40,I43,I44,I47,I53)</f>
        <v>0</v>
      </c>
      <c r="J54" s="105">
        <v>18</v>
      </c>
    </row>
    <row r="55" spans="1:10" ht="15.75" customHeight="1" thickTop="1">
      <c r="A55" s="31"/>
      <c r="B55" s="110" t="str">
        <f>"Version: "&amp;E82</f>
        <v>Version: 2.04.F0</v>
      </c>
      <c r="C55" s="21"/>
      <c r="E55"/>
      <c r="F55"/>
      <c r="H55"/>
      <c r="I55"/>
      <c r="J55" s="126" t="s">
        <v>88</v>
      </c>
    </row>
    <row r="56" spans="1:8" ht="12.75">
      <c r="A56" s="31"/>
      <c r="B56" s="32"/>
      <c r="E56"/>
      <c r="F56"/>
      <c r="H56"/>
    </row>
    <row r="57" spans="1:10" ht="12.75">
      <c r="A57" s="23" t="s">
        <v>90</v>
      </c>
      <c r="B57" s="11"/>
      <c r="C57" s="25"/>
      <c r="D57" s="111"/>
      <c r="E57" s="90"/>
      <c r="F57" s="90"/>
      <c r="H57" s="90"/>
      <c r="I57" s="90"/>
      <c r="J57" s="111"/>
    </row>
    <row r="58" spans="1:10" ht="12.75">
      <c r="A58" s="13"/>
      <c r="B58" s="22" t="s">
        <v>91</v>
      </c>
      <c r="C58" s="90"/>
      <c r="D58" s="1">
        <v>42</v>
      </c>
      <c r="E58" s="108" t="str">
        <f>IF(E15&gt;E14,"ERROR","OK")</f>
        <v>OK</v>
      </c>
      <c r="F58" s="108" t="str">
        <f>IF(F15&gt;F14,"ERROR","OK")</f>
        <v>OK</v>
      </c>
      <c r="G58" s="90"/>
      <c r="H58" s="108" t="str">
        <f>IF(H15&gt;H14,"ERROR","OK")</f>
        <v>OK</v>
      </c>
      <c r="I58" s="108" t="str">
        <f>IF(I15&gt;I14,"ERROR","OK")</f>
        <v>OK</v>
      </c>
      <c r="J58" s="1">
        <v>42</v>
      </c>
    </row>
    <row r="59" spans="1:10" ht="12.75">
      <c r="A59" s="13"/>
      <c r="B59" s="56" t="s">
        <v>32</v>
      </c>
      <c r="D59" s="1"/>
      <c r="E59" s="90"/>
      <c r="F59" s="90"/>
      <c r="G59" s="90"/>
      <c r="H59" s="90"/>
      <c r="I59" s="90"/>
      <c r="J59" s="1"/>
    </row>
    <row r="60" spans="1:10" ht="12.75">
      <c r="A60" s="13"/>
      <c r="B60" t="s">
        <v>33</v>
      </c>
      <c r="D60" s="1">
        <v>4</v>
      </c>
      <c r="E60" s="108" t="str">
        <f>IF(E19&gt;E17,"ERROR","OK")</f>
        <v>OK</v>
      </c>
      <c r="F60" s="108" t="str">
        <f>IF(F19&gt;F17,"ERROR","OK")</f>
        <v>OK</v>
      </c>
      <c r="G60" s="90"/>
      <c r="H60" s="108" t="str">
        <f>IF(H19&gt;H17,"ERROR","OK")</f>
        <v>OK</v>
      </c>
      <c r="I60" s="108" t="str">
        <f>IF(I19&gt;I17,"ERROR","OK")</f>
        <v>OK</v>
      </c>
      <c r="J60" s="1">
        <v>4</v>
      </c>
    </row>
    <row r="61" spans="1:10" ht="12.75">
      <c r="A61" s="13"/>
      <c r="C61" t="s">
        <v>34</v>
      </c>
      <c r="D61" s="1"/>
      <c r="E61" s="90"/>
      <c r="F61" s="90"/>
      <c r="G61" s="90"/>
      <c r="H61" s="90"/>
      <c r="I61" s="90"/>
      <c r="J61" s="1"/>
    </row>
    <row r="62" spans="1:10" ht="12.75">
      <c r="A62" s="13"/>
      <c r="C62" t="s">
        <v>35</v>
      </c>
      <c r="D62" s="1">
        <v>5</v>
      </c>
      <c r="E62" s="108" t="str">
        <f>IF(E21&gt;E19,"ERROR","OK")</f>
        <v>OK</v>
      </c>
      <c r="F62" s="108" t="str">
        <f>IF(F21&gt;F19,"ERROR","OK")</f>
        <v>OK</v>
      </c>
      <c r="G62" s="90"/>
      <c r="H62" s="108" t="str">
        <f>IF(H21&gt;H19,"ERROR","OK")</f>
        <v>OK</v>
      </c>
      <c r="I62" s="108" t="str">
        <f>IF(I21&gt;I19,"ERROR","OK")</f>
        <v>OK</v>
      </c>
      <c r="J62" s="1">
        <v>5</v>
      </c>
    </row>
    <row r="63" spans="1:10" ht="12.75">
      <c r="A63" s="13"/>
      <c r="B63" s="22" t="s">
        <v>42</v>
      </c>
      <c r="D63" s="1"/>
      <c r="E63" s="90"/>
      <c r="F63" s="90"/>
      <c r="G63" s="90"/>
      <c r="H63" s="90"/>
      <c r="I63" s="90"/>
      <c r="J63" s="1"/>
    </row>
    <row r="64" spans="1:10" ht="12.75">
      <c r="A64" s="13"/>
      <c r="B64" s="22" t="s">
        <v>40</v>
      </c>
      <c r="D64" s="1"/>
      <c r="E64" s="90"/>
      <c r="F64" s="90"/>
      <c r="G64" s="90"/>
      <c r="H64" s="90"/>
      <c r="I64" s="90"/>
      <c r="J64" s="1"/>
    </row>
    <row r="65" spans="1:10" ht="15">
      <c r="A65" s="13"/>
      <c r="C65" s="56" t="s">
        <v>45</v>
      </c>
      <c r="D65" s="1">
        <v>25</v>
      </c>
      <c r="E65" s="108" t="str">
        <f>IF(E25&gt;E24,"ERROR","OK")</f>
        <v>OK</v>
      </c>
      <c r="F65" s="108" t="str">
        <f>IF(F25&gt;F24,"ERROR","OK")</f>
        <v>OK</v>
      </c>
      <c r="G65" s="90"/>
      <c r="H65" s="108" t="str">
        <f>IF(H25&gt;H24,"ERROR","OK")</f>
        <v>OK</v>
      </c>
      <c r="I65" s="108" t="str">
        <f>IF(I25&gt;I24,"ERROR","OK")</f>
        <v>OK</v>
      </c>
      <c r="J65" s="1">
        <v>25</v>
      </c>
    </row>
    <row r="66" spans="1:10" ht="12.75">
      <c r="A66" s="13"/>
      <c r="B66" t="s">
        <v>41</v>
      </c>
      <c r="D66" s="1"/>
      <c r="E66" s="90"/>
      <c r="F66" s="90"/>
      <c r="G66" s="90"/>
      <c r="H66" s="90"/>
      <c r="I66" s="90"/>
      <c r="J66" s="1"/>
    </row>
    <row r="67" spans="1:10" ht="15">
      <c r="A67" s="13"/>
      <c r="C67" s="56" t="s">
        <v>45</v>
      </c>
      <c r="D67" s="1">
        <v>27</v>
      </c>
      <c r="E67" s="108" t="str">
        <f>IF(E27&gt;E26,"ERROR","OK")</f>
        <v>OK</v>
      </c>
      <c r="F67" s="108" t="str">
        <f>IF(F27&gt;F26,"ERROR","OK")</f>
        <v>OK</v>
      </c>
      <c r="G67" s="90"/>
      <c r="H67" s="108" t="str">
        <f>IF(H27&gt;H26,"ERROR","OK")</f>
        <v>OK</v>
      </c>
      <c r="I67" s="108" t="str">
        <f>IF(I27&gt;I26,"ERROR","OK")</f>
        <v>OK</v>
      </c>
      <c r="J67" s="1">
        <v>27</v>
      </c>
    </row>
    <row r="68" spans="1:10" ht="15">
      <c r="A68" s="13"/>
      <c r="B68" s="56" t="s">
        <v>47</v>
      </c>
      <c r="D68" s="1">
        <v>28</v>
      </c>
      <c r="E68" s="108" t="str">
        <f>IF(E28&gt;E23,"ERROR","OK")</f>
        <v>OK</v>
      </c>
      <c r="F68" s="108" t="str">
        <f>IF(F28&gt;F23,"ERROR","OK")</f>
        <v>OK</v>
      </c>
      <c r="G68" s="90"/>
      <c r="H68" s="108" t="str">
        <f>IF(H28&gt;H23,"ERROR","OK")</f>
        <v>OK</v>
      </c>
      <c r="I68" s="108" t="str">
        <f>IF(I28&gt;I23,"ERROR","OK")</f>
        <v>OK</v>
      </c>
      <c r="J68" s="1">
        <v>28</v>
      </c>
    </row>
    <row r="69" spans="1:10" ht="12.75">
      <c r="A69" s="13"/>
      <c r="B69" t="s">
        <v>32</v>
      </c>
      <c r="D69" s="1"/>
      <c r="E69" s="90"/>
      <c r="F69" s="90"/>
      <c r="G69" s="90"/>
      <c r="H69" s="90"/>
      <c r="I69" s="90"/>
      <c r="J69" s="1"/>
    </row>
    <row r="70" spans="1:10" ht="12.75">
      <c r="A70" s="13"/>
      <c r="B70" t="s">
        <v>33</v>
      </c>
      <c r="D70" s="1">
        <v>13</v>
      </c>
      <c r="E70" s="108" t="str">
        <f>IF(E42&gt;E40,"ERROR","OK")</f>
        <v>OK</v>
      </c>
      <c r="F70" s="108" t="str">
        <f>IF(F42&gt;F40,"ERROR","OK")</f>
        <v>OK</v>
      </c>
      <c r="G70" s="90"/>
      <c r="H70" s="108" t="str">
        <f>IF(H42&gt;H40,"ERROR","OK")</f>
        <v>OK</v>
      </c>
      <c r="I70" s="108" t="str">
        <f>IF(I42&gt;I40,"ERROR","OK")</f>
        <v>OK</v>
      </c>
      <c r="J70" s="1">
        <v>13</v>
      </c>
    </row>
    <row r="71" spans="1:10" ht="12.75">
      <c r="A71" s="13"/>
      <c r="B71" s="22" t="s">
        <v>42</v>
      </c>
      <c r="D71" s="1"/>
      <c r="E71" s="90"/>
      <c r="F71" s="90"/>
      <c r="G71" s="90"/>
      <c r="H71" s="90"/>
      <c r="I71" s="90"/>
      <c r="J71" s="1"/>
    </row>
    <row r="72" spans="1:10" ht="15">
      <c r="A72" s="13"/>
      <c r="B72" s="56" t="s">
        <v>45</v>
      </c>
      <c r="D72" s="1">
        <v>30</v>
      </c>
      <c r="E72" s="108" t="str">
        <f>IF(E45&gt;E44,"ERROR","OK")</f>
        <v>OK</v>
      </c>
      <c r="F72" s="108" t="str">
        <f>IF(F45&gt;F44,"ERROR","OK")</f>
        <v>OK</v>
      </c>
      <c r="G72" s="90"/>
      <c r="H72" s="108" t="str">
        <f>IF(H45&gt;H44,"ERROR","OK")</f>
        <v>OK</v>
      </c>
      <c r="I72" s="108" t="str">
        <f>IF(I45&gt;I44,"ERROR","OK")</f>
        <v>OK</v>
      </c>
      <c r="J72" s="1">
        <v>30</v>
      </c>
    </row>
    <row r="73" spans="1:10" ht="15">
      <c r="A73" s="26"/>
      <c r="B73" s="59" t="s">
        <v>47</v>
      </c>
      <c r="C73" s="27"/>
      <c r="D73" s="105">
        <v>31</v>
      </c>
      <c r="E73" s="108" t="str">
        <f>IF(E46&gt;E44,"ERROR","OK")</f>
        <v>OK</v>
      </c>
      <c r="F73" s="108" t="str">
        <f>IF(F46&gt;F44,"ERROR","OK")</f>
        <v>OK</v>
      </c>
      <c r="G73" s="90"/>
      <c r="H73" s="108" t="str">
        <f>IF(H46&gt;H44,"ERROR","OK")</f>
        <v>OK</v>
      </c>
      <c r="I73" s="108" t="str">
        <f>IF(I46&gt;I44,"ERROR","OK")</f>
        <v>OK</v>
      </c>
      <c r="J73" s="105">
        <v>31</v>
      </c>
    </row>
    <row r="74" spans="2:10" ht="12.75">
      <c r="B74" s="52"/>
      <c r="E74"/>
      <c r="F74"/>
      <c r="H74"/>
      <c r="I74"/>
      <c r="J74"/>
    </row>
    <row r="75" spans="1:10" ht="12.75">
      <c r="A75" s="22"/>
      <c r="B75" s="20"/>
      <c r="C75" s="36"/>
      <c r="E75"/>
      <c r="F75"/>
      <c r="H75"/>
      <c r="I75"/>
      <c r="J75"/>
    </row>
    <row r="76" spans="1:10" ht="12.75">
      <c r="A76" s="22"/>
      <c r="B76" s="20"/>
      <c r="C76" s="20"/>
      <c r="E76"/>
      <c r="F76"/>
      <c r="H76"/>
      <c r="I76"/>
      <c r="J76"/>
    </row>
    <row r="77" spans="2:10" ht="12.75">
      <c r="B77" s="20"/>
      <c r="C77" s="38"/>
      <c r="E77"/>
      <c r="F77"/>
      <c r="H77"/>
      <c r="I77"/>
      <c r="J77"/>
    </row>
    <row r="78" spans="2:10" ht="12.75">
      <c r="B78" s="20"/>
      <c r="C78" s="21"/>
      <c r="E78"/>
      <c r="F78"/>
      <c r="H78"/>
      <c r="I78"/>
      <c r="J78"/>
    </row>
    <row r="79" spans="2:10" ht="12.75">
      <c r="B79" s="3" t="s">
        <v>10</v>
      </c>
      <c r="C79" s="4"/>
      <c r="D79" s="39" t="s">
        <v>11</v>
      </c>
      <c r="E79" s="40" t="str">
        <f>I2</f>
        <v>XXXXXX</v>
      </c>
      <c r="F79"/>
      <c r="H79"/>
      <c r="I79"/>
      <c r="J79"/>
    </row>
    <row r="80" spans="2:10" ht="12.75">
      <c r="B80" s="41"/>
      <c r="C80" s="42"/>
      <c r="D80" s="42"/>
      <c r="E80" s="43" t="str">
        <f>I1</f>
        <v>WU62</v>
      </c>
      <c r="F80"/>
      <c r="H80"/>
      <c r="I80"/>
      <c r="J80"/>
    </row>
    <row r="81" spans="2:10" ht="12.75">
      <c r="B81" s="41"/>
      <c r="C81" s="42"/>
      <c r="D81" s="42"/>
      <c r="E81" s="44" t="str">
        <f>I3</f>
        <v>jj.mm.aaaa</v>
      </c>
      <c r="F81"/>
      <c r="H81"/>
      <c r="I81"/>
      <c r="J81"/>
    </row>
    <row r="82" spans="2:8" ht="12.75">
      <c r="B82" s="41"/>
      <c r="C82" s="42"/>
      <c r="D82" s="42"/>
      <c r="E82" s="45" t="s">
        <v>92</v>
      </c>
      <c r="F82"/>
      <c r="H82"/>
    </row>
    <row r="83" spans="2:8" ht="12.75">
      <c r="B83" s="41"/>
      <c r="C83" s="42"/>
      <c r="D83" s="42"/>
      <c r="E83" s="43" t="str">
        <f>E11</f>
        <v>col. 01</v>
      </c>
      <c r="H83"/>
    </row>
    <row r="84" spans="2:8" ht="12.75">
      <c r="B84" s="41"/>
      <c r="C84" s="42"/>
      <c r="D84" s="42" t="s">
        <v>10</v>
      </c>
      <c r="E84" s="133">
        <f>COUNTIF(E58:I73,"ERROR")</f>
        <v>0</v>
      </c>
      <c r="H84"/>
    </row>
    <row r="85" spans="2:8" ht="12.75">
      <c r="B85" s="46"/>
      <c r="C85" s="47"/>
      <c r="D85" s="134"/>
      <c r="E85" s="135">
        <f>COUNTIF(L16,"Attention")</f>
        <v>0</v>
      </c>
      <c r="H85"/>
    </row>
    <row r="86" spans="2:8" ht="12.75">
      <c r="B86" s="42"/>
      <c r="C86" s="42"/>
      <c r="D86" s="48"/>
      <c r="E86" s="42"/>
      <c r="H86"/>
    </row>
    <row r="87" spans="2:8" ht="12.75">
      <c r="B87" s="42"/>
      <c r="C87" s="42"/>
      <c r="D87" s="48"/>
      <c r="E87" s="42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spans="6:8" ht="12.75">
      <c r="F92"/>
      <c r="H92"/>
    </row>
    <row r="93" spans="5:8" ht="12.75">
      <c r="E93"/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2" r:id="rId2"/>
  <headerFooter alignWithMargins="0">
    <oddFooter>&amp;L&amp;"Arial,Fett"BNS confidentiel&amp;C&amp;D&amp;Rpage &amp;P</oddFooter>
  </headerFooter>
  <rowBreaks count="1" manualBreakCount="1">
    <brk id="55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I1" sqref="I1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4.140625" style="0" customWidth="1"/>
    <col min="4" max="4" width="4.7109375" style="0" customWidth="1"/>
    <col min="5" max="6" width="20.7109375" style="5" customWidth="1"/>
    <col min="7" max="7" width="6.28125" style="0" customWidth="1"/>
    <col min="8" max="9" width="20.7109375" style="5" customWidth="1"/>
    <col min="10" max="10" width="4.7109375" style="5" customWidth="1"/>
    <col min="11" max="11" width="1.7109375" style="5" customWidth="1"/>
    <col min="12" max="16384" width="11.57421875" style="5" customWidth="1"/>
  </cols>
  <sheetData>
    <row r="1" spans="1:10" ht="18">
      <c r="A1" s="90"/>
      <c r="B1" s="90"/>
      <c r="C1" s="90"/>
      <c r="D1" s="90"/>
      <c r="E1" s="8" t="s">
        <v>18</v>
      </c>
      <c r="G1" s="90"/>
      <c r="H1" s="139" t="s">
        <v>102</v>
      </c>
      <c r="I1" s="18" t="s">
        <v>9</v>
      </c>
      <c r="J1" s="6"/>
    </row>
    <row r="2" spans="1:10" ht="18">
      <c r="A2" s="90"/>
      <c r="B2" s="90"/>
      <c r="C2" s="90"/>
      <c r="D2" s="90"/>
      <c r="E2" s="122" t="s">
        <v>19</v>
      </c>
      <c r="G2" s="90"/>
      <c r="H2" s="139" t="s">
        <v>103</v>
      </c>
      <c r="I2" s="107" t="str">
        <f>'Bon de livraison'!H3</f>
        <v>XXXXXX</v>
      </c>
      <c r="J2" s="7"/>
    </row>
    <row r="3" spans="1:9" ht="18">
      <c r="A3" s="90"/>
      <c r="B3" s="90"/>
      <c r="C3" s="90"/>
      <c r="D3" s="90"/>
      <c r="E3" s="123" t="s">
        <v>86</v>
      </c>
      <c r="G3" s="90"/>
      <c r="H3" s="139" t="s">
        <v>104</v>
      </c>
      <c r="I3" s="106" t="str">
        <f>'Bon de livraison'!H4</f>
        <v>jj.mm.aaaa</v>
      </c>
    </row>
    <row r="4" spans="1:9" ht="18">
      <c r="A4" s="90"/>
      <c r="B4" s="90"/>
      <c r="C4" s="90"/>
      <c r="D4" s="90"/>
      <c r="E4" s="123" t="s">
        <v>87</v>
      </c>
      <c r="G4" s="90"/>
      <c r="H4" s="113"/>
      <c r="I4" s="55"/>
    </row>
    <row r="5" spans="1:9" ht="18">
      <c r="A5" s="90"/>
      <c r="B5" s="90"/>
      <c r="C5" s="90"/>
      <c r="D5" s="90"/>
      <c r="E5" s="5" t="s">
        <v>72</v>
      </c>
      <c r="G5" s="90"/>
      <c r="H5" s="54"/>
      <c r="I5" s="55"/>
    </row>
    <row r="6" spans="1:10" ht="12.75">
      <c r="A6" s="90"/>
      <c r="B6" s="90"/>
      <c r="C6" s="90"/>
      <c r="D6" s="90"/>
      <c r="G6" s="90"/>
      <c r="H6" s="33"/>
      <c r="J6" s="9"/>
    </row>
    <row r="7" spans="1:10" ht="15.75" customHeight="1">
      <c r="A7" s="11"/>
      <c r="B7" s="11"/>
      <c r="C7" s="11"/>
      <c r="D7" s="25"/>
      <c r="E7" s="30" t="s">
        <v>20</v>
      </c>
      <c r="F7" s="15"/>
      <c r="G7" s="19"/>
      <c r="H7" s="14" t="s">
        <v>20</v>
      </c>
      <c r="I7" s="14"/>
      <c r="J7" s="10"/>
    </row>
    <row r="8" spans="1:10" ht="12.75" customHeight="1">
      <c r="A8" s="42" t="s">
        <v>69</v>
      </c>
      <c r="B8" s="90"/>
      <c r="C8" s="90"/>
      <c r="D8" s="12"/>
      <c r="E8" s="29" t="s">
        <v>74</v>
      </c>
      <c r="F8" s="28"/>
      <c r="G8" s="19"/>
      <c r="H8" s="29" t="s">
        <v>76</v>
      </c>
      <c r="I8" s="16"/>
      <c r="J8" s="17"/>
    </row>
    <row r="9" spans="1:10" ht="12.75" customHeight="1">
      <c r="A9" s="22" t="s">
        <v>70</v>
      </c>
      <c r="B9" s="90"/>
      <c r="C9" s="90"/>
      <c r="D9" s="12"/>
      <c r="E9" s="29" t="s">
        <v>22</v>
      </c>
      <c r="F9" s="16"/>
      <c r="G9" s="19"/>
      <c r="H9" s="29" t="s">
        <v>21</v>
      </c>
      <c r="I9" s="16"/>
      <c r="J9" s="17"/>
    </row>
    <row r="10" spans="1:10" ht="17.25" customHeight="1">
      <c r="A10" s="124"/>
      <c r="B10" s="2"/>
      <c r="C10" s="90"/>
      <c r="D10" s="12"/>
      <c r="E10" s="30" t="s">
        <v>23</v>
      </c>
      <c r="F10" s="128" t="s">
        <v>24</v>
      </c>
      <c r="G10" s="19"/>
      <c r="H10" s="30" t="s">
        <v>23</v>
      </c>
      <c r="I10" s="128" t="s">
        <v>24</v>
      </c>
      <c r="J10" s="17"/>
    </row>
    <row r="11" spans="1:10" ht="15" customHeight="1">
      <c r="A11" s="27"/>
      <c r="B11" s="24"/>
      <c r="C11" s="27"/>
      <c r="D11" s="53"/>
      <c r="E11" s="129" t="s">
        <v>25</v>
      </c>
      <c r="F11" s="129" t="s">
        <v>26</v>
      </c>
      <c r="G11" s="19"/>
      <c r="H11" s="129" t="s">
        <v>27</v>
      </c>
      <c r="I11" s="129" t="s">
        <v>28</v>
      </c>
      <c r="J11" s="17"/>
    </row>
    <row r="12" spans="1:10" ht="12.75">
      <c r="A12" s="22"/>
      <c r="B12" s="34"/>
      <c r="C12" s="22"/>
      <c r="D12" s="1"/>
      <c r="E12" s="102"/>
      <c r="F12" s="102"/>
      <c r="G12" s="19"/>
      <c r="H12" s="102"/>
      <c r="I12" s="102"/>
      <c r="J12" s="1"/>
    </row>
    <row r="13" spans="1:10" ht="13.5" customHeight="1">
      <c r="A13" s="116" t="s">
        <v>38</v>
      </c>
      <c r="B13" s="22"/>
      <c r="C13" s="22"/>
      <c r="D13" s="1"/>
      <c r="E13" s="101"/>
      <c r="F13" s="101"/>
      <c r="G13" s="19"/>
      <c r="H13" s="101"/>
      <c r="I13" s="101"/>
      <c r="J13" s="1"/>
    </row>
    <row r="14" spans="1:10" ht="18.75" customHeight="1" thickBot="1">
      <c r="A14" s="117" t="s">
        <v>29</v>
      </c>
      <c r="B14" s="117"/>
      <c r="C14" s="118"/>
      <c r="D14" s="1">
        <v>1</v>
      </c>
      <c r="E14" s="103">
        <f>SUM('WU51.MELD:WU62.MELD'!E14)</f>
        <v>0</v>
      </c>
      <c r="F14" s="103">
        <f>SUM('WU51.MELD:WU62.MELD'!F14)</f>
        <v>0</v>
      </c>
      <c r="G14" s="19"/>
      <c r="H14" s="103">
        <f>SUM('WU51.MELD:WU62.MELD'!H14)</f>
        <v>0</v>
      </c>
      <c r="I14" s="103">
        <f>SUM('WU51.MELD:WU62.MELD'!I14)</f>
        <v>0</v>
      </c>
      <c r="J14" s="1">
        <v>1</v>
      </c>
    </row>
    <row r="15" spans="1:10" ht="18.75" customHeight="1" thickBot="1" thickTop="1">
      <c r="A15" s="125"/>
      <c r="B15" s="119" t="s">
        <v>91</v>
      </c>
      <c r="C15" s="120"/>
      <c r="D15" s="1">
        <v>42</v>
      </c>
      <c r="E15" s="103">
        <f>SUM('WU51.MELD:WU62.MELD'!E15)</f>
        <v>0</v>
      </c>
      <c r="F15" s="103">
        <f>SUM('WU51.MELD:WU62.MELD'!F15)</f>
        <v>0</v>
      </c>
      <c r="G15" s="19"/>
      <c r="H15" s="103">
        <f>SUM('WU51.MELD:WU62.MELD'!H15)</f>
        <v>0</v>
      </c>
      <c r="I15" s="103">
        <f>SUM('WU51.MELD:WU62.MELD'!I15)</f>
        <v>0</v>
      </c>
      <c r="J15" s="1">
        <v>42</v>
      </c>
    </row>
    <row r="16" spans="1:10" ht="18.75" customHeight="1" thickBot="1" thickTop="1">
      <c r="A16" s="117" t="s">
        <v>30</v>
      </c>
      <c r="B16" s="119"/>
      <c r="C16" s="120"/>
      <c r="D16" s="1">
        <v>2</v>
      </c>
      <c r="E16" s="103">
        <f>SUM('WU51.MELD:WU62.MELD'!E16)</f>
        <v>0</v>
      </c>
      <c r="F16" s="103">
        <f>SUM('WU51.MELD:WU62.MELD'!F16)</f>
        <v>0</v>
      </c>
      <c r="G16" s="19"/>
      <c r="H16" s="103">
        <f>SUM('WU51.MELD:WU62.MELD'!H16)</f>
        <v>0</v>
      </c>
      <c r="I16" s="103">
        <f>SUM('WU51.MELD:WU62.MELD'!I16)</f>
        <v>0</v>
      </c>
      <c r="J16" s="1">
        <v>2</v>
      </c>
    </row>
    <row r="17" spans="1:10" ht="18.75" customHeight="1" thickBot="1" thickTop="1">
      <c r="A17" s="117" t="s">
        <v>31</v>
      </c>
      <c r="B17" s="117"/>
      <c r="C17" s="118"/>
      <c r="D17" s="1">
        <v>3</v>
      </c>
      <c r="E17" s="103">
        <f>SUM('WU51.MELD:WU62.MELD'!E17)</f>
        <v>0</v>
      </c>
      <c r="F17" s="103">
        <f>SUM('WU51.MELD:WU62.MELD'!F17)</f>
        <v>0</v>
      </c>
      <c r="G17" s="19"/>
      <c r="H17" s="103">
        <f>SUM('WU51.MELD:WU62.MELD'!H17)</f>
        <v>0</v>
      </c>
      <c r="I17" s="103">
        <f>SUM('WU51.MELD:WU62.MELD'!I17)</f>
        <v>0</v>
      </c>
      <c r="J17" s="1">
        <v>3</v>
      </c>
    </row>
    <row r="18" spans="1:10" ht="18.75" customHeight="1" thickTop="1">
      <c r="A18" s="22"/>
      <c r="B18" s="90" t="s">
        <v>32</v>
      </c>
      <c r="C18" s="90"/>
      <c r="D18" s="1"/>
      <c r="E18" s="101"/>
      <c r="F18" s="101"/>
      <c r="G18" s="19"/>
      <c r="H18" s="101"/>
      <c r="I18" s="101"/>
      <c r="J18" s="1"/>
    </row>
    <row r="19" spans="1:10" ht="15" customHeight="1" thickBot="1">
      <c r="A19" s="22"/>
      <c r="B19" s="117" t="s">
        <v>33</v>
      </c>
      <c r="C19" s="118"/>
      <c r="D19" s="1">
        <v>4</v>
      </c>
      <c r="E19" s="103">
        <f>SUM('WU51.MELD:WU62.MELD'!E19)</f>
        <v>0</v>
      </c>
      <c r="F19" s="103">
        <f>SUM('WU51.MELD:WU62.MELD'!F19)</f>
        <v>0</v>
      </c>
      <c r="G19" s="19"/>
      <c r="H19" s="103">
        <f>SUM('WU51.MELD:WU62.MELD'!H19)</f>
        <v>0</v>
      </c>
      <c r="I19" s="103">
        <f>SUM('WU51.MELD:WU62.MELD'!I19)</f>
        <v>0</v>
      </c>
      <c r="J19" s="1">
        <v>4</v>
      </c>
    </row>
    <row r="20" spans="1:10" ht="18.75" customHeight="1" thickTop="1">
      <c r="A20" s="22"/>
      <c r="B20" s="90"/>
      <c r="C20" s="90" t="s">
        <v>34</v>
      </c>
      <c r="D20" s="1"/>
      <c r="E20" s="101"/>
      <c r="F20" s="101"/>
      <c r="G20" s="19"/>
      <c r="H20" s="101"/>
      <c r="I20" s="101"/>
      <c r="J20" s="1"/>
    </row>
    <row r="21" spans="1:10" ht="15" customHeight="1" thickBot="1">
      <c r="A21" s="22"/>
      <c r="B21" s="90"/>
      <c r="C21" s="118" t="s">
        <v>35</v>
      </c>
      <c r="D21" s="1">
        <v>5</v>
      </c>
      <c r="E21" s="103">
        <f>SUM('WU51.MELD:WU62.MELD'!E21)</f>
        <v>0</v>
      </c>
      <c r="F21" s="103">
        <f>SUM('WU51.MELD:WU62.MELD'!F21)</f>
        <v>0</v>
      </c>
      <c r="G21" s="19"/>
      <c r="H21" s="103">
        <f>SUM('WU51.MELD:WU62.MELD'!H21)</f>
        <v>0</v>
      </c>
      <c r="I21" s="103">
        <f>SUM('WU51.MELD:WU62.MELD'!I21)</f>
        <v>0</v>
      </c>
      <c r="J21" s="1">
        <v>5</v>
      </c>
    </row>
    <row r="22" spans="1:10" ht="18.75" customHeight="1" thickBot="1" thickTop="1">
      <c r="A22" s="117" t="s">
        <v>36</v>
      </c>
      <c r="B22" s="117"/>
      <c r="C22" s="118"/>
      <c r="D22" s="1">
        <v>6</v>
      </c>
      <c r="E22" s="103">
        <f>SUM('WU51.MELD:WU62.MELD'!E22)</f>
        <v>0</v>
      </c>
      <c r="F22" s="103">
        <f>SUM('WU51.MELD:WU62.MELD'!F22)</f>
        <v>0</v>
      </c>
      <c r="G22" s="19"/>
      <c r="H22" s="103">
        <f>SUM('WU51.MELD:WU62.MELD'!H22)</f>
        <v>0</v>
      </c>
      <c r="I22" s="103">
        <f>SUM('WU51.MELD:WU62.MELD'!I22)</f>
        <v>0</v>
      </c>
      <c r="J22" s="1">
        <v>6</v>
      </c>
    </row>
    <row r="23" spans="1:10" ht="18.75" customHeight="1" thickBot="1" thickTop="1">
      <c r="A23" s="117" t="s">
        <v>43</v>
      </c>
      <c r="B23" s="117"/>
      <c r="C23" s="118"/>
      <c r="D23" s="1">
        <v>23</v>
      </c>
      <c r="E23" s="103">
        <f>SUM('WU51.MELD:WU62.MELD'!E23)</f>
        <v>0</v>
      </c>
      <c r="F23" s="103">
        <f>SUM('WU51.MELD:WU62.MELD'!F23)</f>
        <v>0</v>
      </c>
      <c r="G23" s="19"/>
      <c r="H23" s="103">
        <f>SUM('WU51.MELD:WU62.MELD'!H23)</f>
        <v>0</v>
      </c>
      <c r="I23" s="103">
        <f>SUM('WU51.MELD:WU62.MELD'!I23)</f>
        <v>0</v>
      </c>
      <c r="J23" s="1">
        <v>23</v>
      </c>
    </row>
    <row r="24" spans="1:10" ht="18.75" customHeight="1" thickBot="1" thickTop="1">
      <c r="A24" s="22"/>
      <c r="B24" s="119" t="s">
        <v>40</v>
      </c>
      <c r="C24" s="120"/>
      <c r="D24" s="1">
        <v>24</v>
      </c>
      <c r="E24" s="103">
        <f>SUM('WU51.MELD:WU62.MELD'!E24)</f>
        <v>0</v>
      </c>
      <c r="F24" s="103">
        <f>SUM('WU51.MELD:WU62.MELD'!F24)</f>
        <v>0</v>
      </c>
      <c r="G24" s="19"/>
      <c r="H24" s="103">
        <f>SUM('WU51.MELD:WU62.MELD'!H24)</f>
        <v>0</v>
      </c>
      <c r="I24" s="103">
        <f>SUM('WU51.MELD:WU62.MELD'!I24)</f>
        <v>0</v>
      </c>
      <c r="J24" s="1">
        <v>24</v>
      </c>
    </row>
    <row r="25" spans="1:10" ht="15" customHeight="1" thickBot="1" thickTop="1">
      <c r="A25" s="22"/>
      <c r="B25" s="90"/>
      <c r="C25" s="120" t="s">
        <v>45</v>
      </c>
      <c r="D25" s="1">
        <v>25</v>
      </c>
      <c r="E25" s="103">
        <f>SUM('WU51.MELD:WU62.MELD'!E25)</f>
        <v>0</v>
      </c>
      <c r="F25" s="103">
        <f>SUM('WU51.MELD:WU62.MELD'!F25)</f>
        <v>0</v>
      </c>
      <c r="G25" s="19"/>
      <c r="H25" s="103">
        <f>SUM('WU51.MELD:WU62.MELD'!H25)</f>
        <v>0</v>
      </c>
      <c r="I25" s="103">
        <f>SUM('WU51.MELD:WU62.MELD'!I25)</f>
        <v>0</v>
      </c>
      <c r="J25" s="1">
        <v>25</v>
      </c>
    </row>
    <row r="26" spans="1:10" ht="18.75" customHeight="1" thickBot="1" thickTop="1">
      <c r="A26" s="22"/>
      <c r="B26" s="117" t="s">
        <v>41</v>
      </c>
      <c r="C26" s="118"/>
      <c r="D26" s="1">
        <v>26</v>
      </c>
      <c r="E26" s="103">
        <f>SUM('WU51.MELD:WU62.MELD'!E26)</f>
        <v>0</v>
      </c>
      <c r="F26" s="103">
        <f>SUM('WU51.MELD:WU62.MELD'!F26)</f>
        <v>0</v>
      </c>
      <c r="G26" s="19"/>
      <c r="H26" s="103">
        <f>SUM('WU51.MELD:WU62.MELD'!H26)</f>
        <v>0</v>
      </c>
      <c r="I26" s="103">
        <f>SUM('WU51.MELD:WU62.MELD'!I26)</f>
        <v>0</v>
      </c>
      <c r="J26" s="1">
        <v>26</v>
      </c>
    </row>
    <row r="27" spans="1:10" ht="15" customHeight="1" thickBot="1" thickTop="1">
      <c r="A27" s="22"/>
      <c r="B27" s="90"/>
      <c r="C27" s="120" t="s">
        <v>45</v>
      </c>
      <c r="D27" s="1">
        <v>27</v>
      </c>
      <c r="E27" s="103">
        <f>SUM('WU51.MELD:WU62.MELD'!E27)</f>
        <v>0</v>
      </c>
      <c r="F27" s="103">
        <f>SUM('WU51.MELD:WU62.MELD'!F27)</f>
        <v>0</v>
      </c>
      <c r="G27" s="19"/>
      <c r="H27" s="103">
        <f>SUM('WU51.MELD:WU62.MELD'!H27)</f>
        <v>0</v>
      </c>
      <c r="I27" s="103">
        <f>SUM('WU51.MELD:WU62.MELD'!I27)</f>
        <v>0</v>
      </c>
      <c r="J27" s="1">
        <v>27</v>
      </c>
    </row>
    <row r="28" spans="1:10" ht="15" customHeight="1" thickBot="1" thickTop="1">
      <c r="A28" s="22"/>
      <c r="B28" s="117" t="s">
        <v>47</v>
      </c>
      <c r="C28" s="118"/>
      <c r="D28" s="1">
        <v>28</v>
      </c>
      <c r="E28" s="103">
        <f>SUM('WU51.MELD:WU62.MELD'!E28)</f>
        <v>0</v>
      </c>
      <c r="F28" s="103">
        <f>SUM('WU51.MELD:WU62.MELD'!F28)</f>
        <v>0</v>
      </c>
      <c r="G28" s="19"/>
      <c r="H28" s="103">
        <f>SUM('WU51.MELD:WU62.MELD'!H28)</f>
        <v>0</v>
      </c>
      <c r="I28" s="103">
        <f>SUM('WU51.MELD:WU62.MELD'!I28)</f>
        <v>0</v>
      </c>
      <c r="J28" s="1">
        <v>28</v>
      </c>
    </row>
    <row r="29" spans="1:10" ht="18" customHeight="1" thickBot="1" thickTop="1">
      <c r="A29" s="117" t="s">
        <v>50</v>
      </c>
      <c r="B29" s="117"/>
      <c r="C29" s="118"/>
      <c r="D29" s="1">
        <v>21</v>
      </c>
      <c r="E29" s="103">
        <f>SUM('WU51.MELD:WU62.MELD'!E29)</f>
        <v>0</v>
      </c>
      <c r="F29" s="103">
        <f>SUM('WU51.MELD:WU62.MELD'!F29)</f>
        <v>0</v>
      </c>
      <c r="G29" s="19"/>
      <c r="H29" s="103">
        <f>SUM('WU51.MELD:WU62.MELD'!H29)</f>
        <v>0</v>
      </c>
      <c r="I29" s="103">
        <f>SUM('WU51.MELD:WU62.MELD'!I29)</f>
        <v>0</v>
      </c>
      <c r="J29" s="1">
        <v>21</v>
      </c>
    </row>
    <row r="30" spans="1:10" ht="18" customHeight="1" thickBot="1" thickTop="1">
      <c r="A30" s="22"/>
      <c r="B30" s="119" t="s">
        <v>51</v>
      </c>
      <c r="C30" s="120"/>
      <c r="D30" s="1">
        <v>32</v>
      </c>
      <c r="E30" s="103">
        <f>SUM('WU51.MELD:WU62.MELD'!E30)</f>
        <v>0</v>
      </c>
      <c r="F30" s="103">
        <f>SUM('WU51.MELD:WU62.MELD'!F30)</f>
        <v>0</v>
      </c>
      <c r="G30" s="19"/>
      <c r="H30" s="103">
        <f>SUM('WU51.MELD:WU62.MELD'!H30)</f>
        <v>0</v>
      </c>
      <c r="I30" s="103">
        <f>SUM('WU51.MELD:WU62.MELD'!I30)</f>
        <v>0</v>
      </c>
      <c r="J30" s="1">
        <v>32</v>
      </c>
    </row>
    <row r="31" spans="1:10" ht="18" customHeight="1" thickBot="1" thickTop="1">
      <c r="A31" s="22"/>
      <c r="B31" s="119" t="s">
        <v>52</v>
      </c>
      <c r="C31" s="120"/>
      <c r="D31" s="1">
        <v>33</v>
      </c>
      <c r="E31" s="103">
        <f>SUM('WU51.MELD:WU62.MELD'!E31)</f>
        <v>0</v>
      </c>
      <c r="F31" s="103">
        <f>SUM('WU51.MELD:WU62.MELD'!F31)</f>
        <v>0</v>
      </c>
      <c r="G31" s="19"/>
      <c r="H31" s="103">
        <f>SUM('WU51.MELD:WU62.MELD'!H31)</f>
        <v>0</v>
      </c>
      <c r="I31" s="103">
        <f>SUM('WU51.MELD:WU62.MELD'!I31)</f>
        <v>0</v>
      </c>
      <c r="J31" s="1">
        <v>33</v>
      </c>
    </row>
    <row r="32" spans="1:10" ht="18" customHeight="1" thickBot="1" thickTop="1">
      <c r="A32" s="22"/>
      <c r="B32" s="119" t="s">
        <v>54</v>
      </c>
      <c r="C32" s="120"/>
      <c r="D32" s="1">
        <v>34</v>
      </c>
      <c r="E32" s="103">
        <f>SUM('WU51.MELD:WU62.MELD'!E32)</f>
        <v>0</v>
      </c>
      <c r="F32" s="103">
        <f>SUM('WU51.MELD:WU62.MELD'!F32)</f>
        <v>0</v>
      </c>
      <c r="G32" s="19"/>
      <c r="H32" s="103">
        <f>SUM('WU51.MELD:WU62.MELD'!H32)</f>
        <v>0</v>
      </c>
      <c r="I32" s="103">
        <f>SUM('WU51.MELD:WU62.MELD'!I32)</f>
        <v>0</v>
      </c>
      <c r="J32" s="1">
        <v>34</v>
      </c>
    </row>
    <row r="33" spans="1:10" ht="18" customHeight="1" thickBot="1" thickTop="1">
      <c r="A33" s="22"/>
      <c r="B33" s="119" t="s">
        <v>55</v>
      </c>
      <c r="C33" s="120"/>
      <c r="D33" s="1">
        <v>35</v>
      </c>
      <c r="E33" s="103">
        <f>SUM('WU51.MELD:WU62.MELD'!E33)</f>
        <v>0</v>
      </c>
      <c r="F33" s="103">
        <f>SUM('WU51.MELD:WU62.MELD'!F33)</f>
        <v>0</v>
      </c>
      <c r="G33" s="19"/>
      <c r="H33" s="103">
        <f>SUM('WU51.MELD:WU62.MELD'!H33)</f>
        <v>0</v>
      </c>
      <c r="I33" s="103">
        <f>SUM('WU51.MELD:WU62.MELD'!I33)</f>
        <v>0</v>
      </c>
      <c r="J33" s="1">
        <v>35</v>
      </c>
    </row>
    <row r="34" spans="1:10" ht="18" customHeight="1" thickBot="1" thickTop="1">
      <c r="A34" s="22"/>
      <c r="B34" s="119" t="s">
        <v>41</v>
      </c>
      <c r="C34" s="120"/>
      <c r="D34" s="1">
        <v>36</v>
      </c>
      <c r="E34" s="103">
        <f>SUM('WU51.MELD:WU62.MELD'!E34)</f>
        <v>0</v>
      </c>
      <c r="F34" s="103">
        <f>SUM('WU51.MELD:WU62.MELD'!F34)</f>
        <v>0</v>
      </c>
      <c r="G34" s="19"/>
      <c r="H34" s="103">
        <f>SUM('WU51.MELD:WU62.MELD'!H34)</f>
        <v>0</v>
      </c>
      <c r="I34" s="103">
        <f>SUM('WU51.MELD:WU62.MELD'!I34)</f>
        <v>0</v>
      </c>
      <c r="J34" s="1">
        <v>36</v>
      </c>
    </row>
    <row r="35" spans="1:10" ht="18.75" customHeight="1" thickBot="1" thickTop="1">
      <c r="A35" s="117" t="s">
        <v>37</v>
      </c>
      <c r="B35" s="117"/>
      <c r="C35" s="118"/>
      <c r="D35" s="1">
        <v>9</v>
      </c>
      <c r="E35" s="103">
        <f>SUM('WU51.MELD:WU62.MELD'!E35)</f>
        <v>0</v>
      </c>
      <c r="F35" s="103">
        <f>SUM('WU51.MELD:WU62.MELD'!F35)</f>
        <v>0</v>
      </c>
      <c r="G35" s="19"/>
      <c r="H35" s="103">
        <f>SUM('WU51.MELD:WU62.MELD'!H35)</f>
        <v>0</v>
      </c>
      <c r="I35" s="103">
        <f>SUM('WU51.MELD:WU62.MELD'!I35)</f>
        <v>0</v>
      </c>
      <c r="J35" s="1">
        <v>9</v>
      </c>
    </row>
    <row r="36" spans="1:10" ht="24" customHeight="1" thickBot="1" thickTop="1">
      <c r="A36" s="121" t="s">
        <v>3</v>
      </c>
      <c r="B36" s="27"/>
      <c r="C36" s="27"/>
      <c r="D36" s="1">
        <v>10</v>
      </c>
      <c r="E36" s="103">
        <f>SUM('WU51.MELD:WU62.MELD'!E36)</f>
        <v>0</v>
      </c>
      <c r="F36" s="103">
        <f>SUM('WU51.MELD:WU62.MELD'!F36)</f>
        <v>0</v>
      </c>
      <c r="G36" s="19"/>
      <c r="H36" s="103">
        <f>SUM('WU51.MELD:WU62.MELD'!H36)</f>
        <v>0</v>
      </c>
      <c r="I36" s="103">
        <f>SUM('WU51.MELD:WU62.MELD'!I36)</f>
        <v>0</v>
      </c>
      <c r="J36" s="1">
        <v>10</v>
      </c>
    </row>
    <row r="37" spans="1:10" ht="16.5" customHeight="1" thickTop="1">
      <c r="A37" s="22"/>
      <c r="B37" s="90"/>
      <c r="C37" s="90"/>
      <c r="D37" s="1"/>
      <c r="E37" s="101"/>
      <c r="F37" s="101"/>
      <c r="G37" s="19"/>
      <c r="H37" s="101"/>
      <c r="I37" s="101"/>
      <c r="J37" s="1"/>
    </row>
    <row r="38" spans="1:10" ht="24.75" customHeight="1">
      <c r="A38" s="116" t="s">
        <v>39</v>
      </c>
      <c r="B38" s="90"/>
      <c r="C38" s="90"/>
      <c r="D38" s="1"/>
      <c r="E38" s="101"/>
      <c r="F38" s="101"/>
      <c r="G38" s="19"/>
      <c r="H38" s="101"/>
      <c r="I38" s="101"/>
      <c r="J38" s="1"/>
    </row>
    <row r="39" spans="1:10" ht="18" customHeight="1" thickBot="1">
      <c r="A39" s="117" t="s">
        <v>29</v>
      </c>
      <c r="B39" s="117"/>
      <c r="C39" s="118"/>
      <c r="D39" s="1">
        <v>11</v>
      </c>
      <c r="E39" s="103">
        <f>SUM('WU51.MELD:WU62.MELD'!E39)</f>
        <v>0</v>
      </c>
      <c r="F39" s="103">
        <f>SUM('WU51.MELD:WU62.MELD'!F39)</f>
        <v>0</v>
      </c>
      <c r="G39" s="19"/>
      <c r="H39" s="103">
        <f>SUM('WU51.MELD:WU62.MELD'!H39)</f>
        <v>0</v>
      </c>
      <c r="I39" s="103">
        <f>SUM('WU51.MELD:WU62.MELD'!I39)</f>
        <v>0</v>
      </c>
      <c r="J39" s="1">
        <v>11</v>
      </c>
    </row>
    <row r="40" spans="1:10" ht="18" customHeight="1" thickBot="1" thickTop="1">
      <c r="A40" s="119" t="s">
        <v>31</v>
      </c>
      <c r="B40" s="119"/>
      <c r="C40" s="120"/>
      <c r="D40" s="1">
        <v>12</v>
      </c>
      <c r="E40" s="103">
        <f>SUM('WU51.MELD:WU62.MELD'!E40)</f>
        <v>0</v>
      </c>
      <c r="F40" s="103">
        <f>SUM('WU51.MELD:WU62.MELD'!F40)</f>
        <v>0</v>
      </c>
      <c r="G40" s="19"/>
      <c r="H40" s="103">
        <f>SUM('WU51.MELD:WU62.MELD'!H40)</f>
        <v>0</v>
      </c>
      <c r="I40" s="103">
        <f>SUM('WU51.MELD:WU62.MELD'!I40)</f>
        <v>0</v>
      </c>
      <c r="J40" s="1">
        <v>12</v>
      </c>
    </row>
    <row r="41" spans="1:10" ht="18" customHeight="1" thickTop="1">
      <c r="A41" s="22"/>
      <c r="B41" s="90" t="s">
        <v>32</v>
      </c>
      <c r="C41" s="90"/>
      <c r="D41" s="1"/>
      <c r="E41" s="101"/>
      <c r="F41" s="101"/>
      <c r="G41" s="19"/>
      <c r="H41" s="101"/>
      <c r="I41" s="101"/>
      <c r="J41" s="1"/>
    </row>
    <row r="42" spans="1:10" ht="15" customHeight="1" thickBot="1">
      <c r="A42" s="22"/>
      <c r="B42" s="117" t="s">
        <v>33</v>
      </c>
      <c r="C42" s="118"/>
      <c r="D42" s="1">
        <v>13</v>
      </c>
      <c r="E42" s="103">
        <f>SUM('WU51.MELD:WU62.MELD'!E42)</f>
        <v>0</v>
      </c>
      <c r="F42" s="103">
        <f>SUM('WU51.MELD:WU62.MELD'!F42)</f>
        <v>0</v>
      </c>
      <c r="G42" s="19"/>
      <c r="H42" s="103">
        <f>SUM('WU51.MELD:WU62.MELD'!H42)</f>
        <v>0</v>
      </c>
      <c r="I42" s="103">
        <f>SUM('WU51.MELD:WU62.MELD'!I42)</f>
        <v>0</v>
      </c>
      <c r="J42" s="1">
        <v>13</v>
      </c>
    </row>
    <row r="43" spans="1:10" ht="18.75" customHeight="1" thickBot="1" thickTop="1">
      <c r="A43" s="117" t="s">
        <v>36</v>
      </c>
      <c r="B43" s="117"/>
      <c r="C43" s="118"/>
      <c r="D43" s="1">
        <v>14</v>
      </c>
      <c r="E43" s="103">
        <f>SUM('WU51.MELD:WU62.MELD'!E43)</f>
        <v>0</v>
      </c>
      <c r="F43" s="103">
        <f>SUM('WU51.MELD:WU62.MELD'!F43)</f>
        <v>0</v>
      </c>
      <c r="G43" s="19"/>
      <c r="H43" s="103">
        <f>SUM('WU51.MELD:WU62.MELD'!H43)</f>
        <v>0</v>
      </c>
      <c r="I43" s="103">
        <f>SUM('WU51.MELD:WU62.MELD'!I43)</f>
        <v>0</v>
      </c>
      <c r="J43" s="1">
        <v>14</v>
      </c>
    </row>
    <row r="44" spans="1:10" ht="18.75" customHeight="1" thickBot="1" thickTop="1">
      <c r="A44" s="119" t="s">
        <v>42</v>
      </c>
      <c r="B44" s="119"/>
      <c r="C44" s="120"/>
      <c r="D44" s="1">
        <v>29</v>
      </c>
      <c r="E44" s="103">
        <f>SUM('WU51.MELD:WU62.MELD'!E44)</f>
        <v>0</v>
      </c>
      <c r="F44" s="103">
        <f>SUM('WU51.MELD:WU62.MELD'!F44)</f>
        <v>0</v>
      </c>
      <c r="G44" s="19"/>
      <c r="H44" s="103">
        <f>SUM('WU51.MELD:WU62.MELD'!H44)</f>
        <v>0</v>
      </c>
      <c r="I44" s="103">
        <f>SUM('WU51.MELD:WU62.MELD'!I44)</f>
        <v>0</v>
      </c>
      <c r="J44" s="1">
        <v>29</v>
      </c>
    </row>
    <row r="45" spans="1:10" ht="15" customHeight="1" thickBot="1" thickTop="1">
      <c r="A45" s="22"/>
      <c r="B45" s="119" t="s">
        <v>49</v>
      </c>
      <c r="C45" s="120"/>
      <c r="D45" s="1">
        <v>30</v>
      </c>
      <c r="E45" s="103">
        <f>SUM('WU51.MELD:WU62.MELD'!E45)</f>
        <v>0</v>
      </c>
      <c r="F45" s="103">
        <f>SUM('WU51.MELD:WU62.MELD'!F45)</f>
        <v>0</v>
      </c>
      <c r="G45" s="19"/>
      <c r="H45" s="103">
        <f>SUM('WU51.MELD:WU62.MELD'!H45)</f>
        <v>0</v>
      </c>
      <c r="I45" s="103">
        <f>SUM('WU51.MELD:WU62.MELD'!I45)</f>
        <v>0</v>
      </c>
      <c r="J45" s="1">
        <v>30</v>
      </c>
    </row>
    <row r="46" spans="1:10" ht="15" customHeight="1" thickBot="1" thickTop="1">
      <c r="A46" s="22"/>
      <c r="B46" s="119" t="s">
        <v>47</v>
      </c>
      <c r="C46" s="120"/>
      <c r="D46" s="1">
        <v>31</v>
      </c>
      <c r="E46" s="103">
        <f>SUM('WU51.MELD:WU62.MELD'!E46)</f>
        <v>0</v>
      </c>
      <c r="F46" s="103">
        <f>SUM('WU51.MELD:WU62.MELD'!F46)</f>
        <v>0</v>
      </c>
      <c r="G46" s="19"/>
      <c r="H46" s="103">
        <f>SUM('WU51.MELD:WU62.MELD'!H46)</f>
        <v>0</v>
      </c>
      <c r="I46" s="103">
        <f>SUM('WU51.MELD:WU62.MELD'!I46)</f>
        <v>0</v>
      </c>
      <c r="J46" s="1">
        <v>31</v>
      </c>
    </row>
    <row r="47" spans="1:10" ht="18.75" customHeight="1" thickBot="1" thickTop="1">
      <c r="A47" s="117" t="s">
        <v>53</v>
      </c>
      <c r="B47" s="117"/>
      <c r="C47" s="118"/>
      <c r="D47" s="1">
        <v>22</v>
      </c>
      <c r="E47" s="103">
        <f>SUM('WU51.MELD:WU62.MELD'!E47)</f>
        <v>0</v>
      </c>
      <c r="F47" s="103">
        <f>SUM('WU51.MELD:WU62.MELD'!F47)</f>
        <v>0</v>
      </c>
      <c r="G47" s="19"/>
      <c r="H47" s="103">
        <f>SUM('WU51.MELD:WU62.MELD'!H47)</f>
        <v>0</v>
      </c>
      <c r="I47" s="103">
        <f>SUM('WU51.MELD:WU62.MELD'!I47)</f>
        <v>0</v>
      </c>
      <c r="J47" s="1">
        <v>22</v>
      </c>
    </row>
    <row r="48" spans="1:10" ht="18.75" customHeight="1" thickBot="1" thickTop="1">
      <c r="A48" s="22"/>
      <c r="B48" s="117" t="s">
        <v>51</v>
      </c>
      <c r="C48" s="118"/>
      <c r="D48" s="1">
        <v>37</v>
      </c>
      <c r="E48" s="103">
        <f>SUM('WU51.MELD:WU62.MELD'!E48)</f>
        <v>0</v>
      </c>
      <c r="F48" s="103">
        <f>SUM('WU51.MELD:WU62.MELD'!F48)</f>
        <v>0</v>
      </c>
      <c r="G48" s="19"/>
      <c r="H48" s="103">
        <f>SUM('WU51.MELD:WU62.MELD'!H48)</f>
        <v>0</v>
      </c>
      <c r="I48" s="103">
        <f>SUM('WU51.MELD:WU62.MELD'!I48)</f>
        <v>0</v>
      </c>
      <c r="J48" s="1">
        <v>37</v>
      </c>
    </row>
    <row r="49" spans="1:10" ht="18.75" customHeight="1" thickBot="1" thickTop="1">
      <c r="A49" s="22"/>
      <c r="B49" s="119" t="s">
        <v>52</v>
      </c>
      <c r="C49" s="120"/>
      <c r="D49" s="1">
        <v>38</v>
      </c>
      <c r="E49" s="103">
        <f>SUM('WU51.MELD:WU62.MELD'!E49)</f>
        <v>0</v>
      </c>
      <c r="F49" s="103">
        <f>SUM('WU51.MELD:WU62.MELD'!F49)</f>
        <v>0</v>
      </c>
      <c r="G49" s="19"/>
      <c r="H49" s="103">
        <f>SUM('WU51.MELD:WU62.MELD'!H49)</f>
        <v>0</v>
      </c>
      <c r="I49" s="103">
        <f>SUM('WU51.MELD:WU62.MELD'!I49)</f>
        <v>0</v>
      </c>
      <c r="J49" s="1">
        <v>38</v>
      </c>
    </row>
    <row r="50" spans="1:10" ht="18.75" customHeight="1" thickBot="1" thickTop="1">
      <c r="A50" s="22"/>
      <c r="B50" s="119" t="s">
        <v>54</v>
      </c>
      <c r="C50" s="120"/>
      <c r="D50" s="1">
        <v>39</v>
      </c>
      <c r="E50" s="103">
        <f>SUM('WU51.MELD:WU62.MELD'!E50)</f>
        <v>0</v>
      </c>
      <c r="F50" s="103">
        <f>SUM('WU51.MELD:WU62.MELD'!F50)</f>
        <v>0</v>
      </c>
      <c r="G50" s="19"/>
      <c r="H50" s="103">
        <f>SUM('WU51.MELD:WU62.MELD'!H50)</f>
        <v>0</v>
      </c>
      <c r="I50" s="103">
        <f>SUM('WU51.MELD:WU62.MELD'!I50)</f>
        <v>0</v>
      </c>
      <c r="J50" s="1">
        <v>39</v>
      </c>
    </row>
    <row r="51" spans="1:10" ht="18.75" customHeight="1" thickBot="1" thickTop="1">
      <c r="A51" s="22"/>
      <c r="B51" s="119" t="s">
        <v>55</v>
      </c>
      <c r="C51" s="120"/>
      <c r="D51" s="1">
        <v>40</v>
      </c>
      <c r="E51" s="103">
        <f>SUM('WU51.MELD:WU62.MELD'!E51)</f>
        <v>0</v>
      </c>
      <c r="F51" s="103">
        <f>SUM('WU51.MELD:WU62.MELD'!F51)</f>
        <v>0</v>
      </c>
      <c r="G51" s="19"/>
      <c r="H51" s="103">
        <f>SUM('WU51.MELD:WU62.MELD'!H51)</f>
        <v>0</v>
      </c>
      <c r="I51" s="103">
        <f>SUM('WU51.MELD:WU62.MELD'!I51)</f>
        <v>0</v>
      </c>
      <c r="J51" s="1">
        <v>40</v>
      </c>
    </row>
    <row r="52" spans="1:10" ht="18.75" customHeight="1" thickBot="1" thickTop="1">
      <c r="A52" s="22"/>
      <c r="B52" s="119" t="s">
        <v>41</v>
      </c>
      <c r="C52" s="120"/>
      <c r="D52" s="1">
        <v>41</v>
      </c>
      <c r="E52" s="103">
        <f>SUM('WU51.MELD:WU62.MELD'!E52)</f>
        <v>0</v>
      </c>
      <c r="F52" s="103">
        <f>SUM('WU51.MELD:WU62.MELD'!F52)</f>
        <v>0</v>
      </c>
      <c r="G52" s="19"/>
      <c r="H52" s="103">
        <f>SUM('WU51.MELD:WU62.MELD'!H52)</f>
        <v>0</v>
      </c>
      <c r="I52" s="103">
        <f>SUM('WU51.MELD:WU62.MELD'!I52)</f>
        <v>0</v>
      </c>
      <c r="J52" s="1">
        <v>41</v>
      </c>
    </row>
    <row r="53" spans="1:10" ht="18" customHeight="1" thickBot="1" thickTop="1">
      <c r="A53" s="117" t="s">
        <v>37</v>
      </c>
      <c r="B53" s="117"/>
      <c r="C53" s="118"/>
      <c r="D53" s="1">
        <v>17</v>
      </c>
      <c r="E53" s="103">
        <f>SUM('WU51.MELD:WU62.MELD'!E53)</f>
        <v>0</v>
      </c>
      <c r="F53" s="103">
        <f>SUM('WU51.MELD:WU62.MELD'!F53)</f>
        <v>0</v>
      </c>
      <c r="G53" s="19"/>
      <c r="H53" s="103">
        <f>SUM('WU51.MELD:WU62.MELD'!H53)</f>
        <v>0</v>
      </c>
      <c r="I53" s="103">
        <f>SUM('WU51.MELD:WU62.MELD'!I53)</f>
        <v>0</v>
      </c>
      <c r="J53" s="1">
        <v>17</v>
      </c>
    </row>
    <row r="54" spans="1:10" ht="18" customHeight="1" thickBot="1" thickTop="1">
      <c r="A54" s="121" t="s">
        <v>3</v>
      </c>
      <c r="B54" s="27"/>
      <c r="C54" s="27"/>
      <c r="D54" s="105">
        <v>18</v>
      </c>
      <c r="E54" s="103">
        <f>SUM('WU51.MELD:WU62.MELD'!E54)</f>
        <v>0</v>
      </c>
      <c r="F54" s="103">
        <f>SUM('WU51.MELD:WU62.MELD'!F54)</f>
        <v>0</v>
      </c>
      <c r="G54" s="35"/>
      <c r="H54" s="103">
        <f>SUM('WU51.MELD:WU62.MELD'!H54)</f>
        <v>0</v>
      </c>
      <c r="I54" s="103">
        <f>SUM('WU51.MELD:WU62.MELD'!I54)</f>
        <v>0</v>
      </c>
      <c r="J54" s="105">
        <v>18</v>
      </c>
    </row>
    <row r="55" spans="2:10" ht="15.75" customHeight="1" thickTop="1">
      <c r="B55" s="109" t="str">
        <f>"Version: "&amp;E82</f>
        <v>Version: 2.03.F0</v>
      </c>
      <c r="C55" s="21"/>
      <c r="E55"/>
      <c r="F55"/>
      <c r="H55"/>
      <c r="J55" s="126" t="s">
        <v>88</v>
      </c>
    </row>
    <row r="56" spans="1:11" ht="12.75">
      <c r="A56" s="22"/>
      <c r="E56"/>
      <c r="F56"/>
      <c r="H56"/>
      <c r="I56"/>
      <c r="J56"/>
      <c r="K56"/>
    </row>
    <row r="57" spans="1:11" ht="12.75">
      <c r="A57" s="22"/>
      <c r="B57" s="32"/>
      <c r="E57"/>
      <c r="F57"/>
      <c r="H57"/>
      <c r="I57"/>
      <c r="J57"/>
      <c r="K57"/>
    </row>
    <row r="58" spans="1:11" ht="12.75">
      <c r="A58" s="31"/>
      <c r="B58" s="56"/>
      <c r="C58" s="36"/>
      <c r="E58"/>
      <c r="F58"/>
      <c r="H58"/>
      <c r="I58"/>
      <c r="J58"/>
      <c r="K58"/>
    </row>
    <row r="59" spans="1:11" ht="12.75">
      <c r="A59" s="22"/>
      <c r="C59" s="20"/>
      <c r="E59"/>
      <c r="F59"/>
      <c r="H59"/>
      <c r="I59"/>
      <c r="J59"/>
      <c r="K59"/>
    </row>
    <row r="60" spans="2:10" ht="12.75">
      <c r="B60" s="20"/>
      <c r="C60" s="38"/>
      <c r="E60"/>
      <c r="F60"/>
      <c r="H60"/>
      <c r="I60"/>
      <c r="J60"/>
    </row>
    <row r="61" spans="2:10" ht="12.75">
      <c r="B61" s="20"/>
      <c r="C61" s="21"/>
      <c r="E61"/>
      <c r="H61"/>
      <c r="I61"/>
      <c r="J61"/>
    </row>
    <row r="62" spans="6:10" ht="12.75">
      <c r="F62"/>
      <c r="H62"/>
      <c r="I62"/>
      <c r="J62"/>
    </row>
    <row r="63" spans="6:10" ht="12.75">
      <c r="F63"/>
      <c r="H63"/>
      <c r="I63"/>
      <c r="J63"/>
    </row>
    <row r="64" spans="6:10" ht="12.75">
      <c r="F64"/>
      <c r="H64"/>
      <c r="I64"/>
      <c r="J64"/>
    </row>
    <row r="65" spans="6:8" ht="12.75">
      <c r="F65"/>
      <c r="H65"/>
    </row>
    <row r="66" ht="12.75">
      <c r="H66"/>
    </row>
    <row r="67" ht="12.75">
      <c r="H67"/>
    </row>
    <row r="68" spans="2:8" ht="12.75">
      <c r="B68" s="42"/>
      <c r="C68" s="42"/>
      <c r="D68" s="48"/>
      <c r="E68" s="51"/>
      <c r="H68"/>
    </row>
    <row r="69" spans="2:8" ht="12.75">
      <c r="B69" s="42"/>
      <c r="C69" s="42"/>
      <c r="D69" s="48"/>
      <c r="E69" s="42"/>
      <c r="H69"/>
    </row>
    <row r="70" spans="2:8" ht="12.75">
      <c r="B70" s="42"/>
      <c r="C70" s="42"/>
      <c r="D70" s="48"/>
      <c r="E70" s="42"/>
      <c r="H70"/>
    </row>
    <row r="71" spans="2:8" ht="12.75">
      <c r="B71" s="56"/>
      <c r="H71"/>
    </row>
    <row r="72" spans="2:8" ht="12.75">
      <c r="B72" s="56"/>
      <c r="H72"/>
    </row>
    <row r="73" ht="12.75">
      <c r="H73"/>
    </row>
    <row r="74" ht="12.75">
      <c r="H74"/>
    </row>
    <row r="75" spans="5:8" ht="12.75">
      <c r="E75"/>
      <c r="F75"/>
      <c r="H75"/>
    </row>
    <row r="76" spans="5:8" ht="12.75">
      <c r="E76"/>
      <c r="F76"/>
      <c r="H76"/>
    </row>
    <row r="77" spans="5:8" ht="12.75">
      <c r="E77"/>
      <c r="F77"/>
      <c r="H77"/>
    </row>
    <row r="79" spans="2:5" ht="12.75">
      <c r="B79" s="3"/>
      <c r="C79" s="4"/>
      <c r="D79" s="39" t="s">
        <v>11</v>
      </c>
      <c r="E79" s="40" t="str">
        <f>I2</f>
        <v>XXXXXX</v>
      </c>
    </row>
    <row r="80" spans="2:5" ht="12.75">
      <c r="B80" s="41"/>
      <c r="C80" s="42"/>
      <c r="D80" s="42"/>
      <c r="E80" s="43" t="str">
        <f>I1</f>
        <v>WU63</v>
      </c>
    </row>
    <row r="81" spans="2:5" ht="12.75">
      <c r="B81" s="41"/>
      <c r="C81" s="57"/>
      <c r="D81" s="42"/>
      <c r="E81" s="44" t="str">
        <f>I3</f>
        <v>jj.mm.aaaa</v>
      </c>
    </row>
    <row r="82" spans="2:5" ht="12.75">
      <c r="B82" s="41"/>
      <c r="C82" s="42"/>
      <c r="D82" s="42"/>
      <c r="E82" s="45" t="s">
        <v>89</v>
      </c>
    </row>
    <row r="83" spans="2:5" ht="12.75">
      <c r="B83" s="41"/>
      <c r="C83" s="57"/>
      <c r="D83" s="42"/>
      <c r="E83" s="43" t="str">
        <f>E11</f>
        <v>col. 01</v>
      </c>
    </row>
    <row r="84" spans="2:5" ht="12.75">
      <c r="B84" s="58"/>
      <c r="C84" s="47"/>
      <c r="D84" s="47" t="s">
        <v>10</v>
      </c>
      <c r="E84" s="53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2" r:id="rId2"/>
  <headerFooter alignWithMargins="0">
    <oddFooter>&amp;L&amp;"Arial,Fett"BNS confidentiel&amp;C&amp;D&amp;Rpage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Mouvements dans les dépôts de titres</dc:title>
  <dc:subject>documents d’enquetes</dc:subject>
  <dc:creator>SNB BNS</dc:creator>
  <cp:keywords>SNB, BNS, statistiques, enquêtes, documents d‘enquêtes</cp:keywords>
  <dc:description/>
  <cp:lastModifiedBy>Herzog Monika</cp:lastModifiedBy>
  <dcterms:modified xsi:type="dcterms:W3CDTF">2020-03-05T14:46:19Z</dcterms:modified>
  <cp:category>documents d’enquetes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5007700.00000000</vt:lpwstr>
  </property>
  <property fmtid="{D5CDD505-2E9C-101B-9397-08002B2CF9AE}" pid="3" name="Sortierung">
    <vt:lpwstr>4.00000000000000</vt:lpwstr>
  </property>
  <property fmtid="{D5CDD505-2E9C-101B-9397-08002B2CF9AE}" pid="4" name="Beschreibung">
    <vt:lpwstr>Release</vt:lpwstr>
  </property>
  <property fmtid="{D5CDD505-2E9C-101B-9397-08002B2CF9AE}" pid="5" name="Kürzel">
    <vt:lpwstr>WU51WU63</vt:lpwstr>
  </property>
  <property fmtid="{D5CDD505-2E9C-101B-9397-08002B2CF9AE}" pid="6" name="Titel">
    <vt:lpwstr>Mouvements dans les dépôts de titres, (-&gt;Excel)</vt:lpwstr>
  </property>
  <property fmtid="{D5CDD505-2E9C-101B-9397-08002B2CF9AE}" pid="7" name="Beschreibung1">
    <vt:lpwstr>forms</vt:lpwstr>
  </property>
  <property fmtid="{D5CDD505-2E9C-101B-9397-08002B2CF9AE}" pid="8" name="Sprache">
    <vt:lpwstr>fr</vt:lpwstr>
  </property>
  <property fmtid="{D5CDD505-2E9C-101B-9397-08002B2CF9AE}" pid="9" name="PublikationBis">
    <vt:lpwstr/>
  </property>
  <property fmtid="{D5CDD505-2E9C-101B-9397-08002B2CF9AE}" pid="10" name="In Arbeit">
    <vt:lpwstr>in Arbeit</vt:lpwstr>
  </property>
  <property fmtid="{D5CDD505-2E9C-101B-9397-08002B2CF9AE}" pid="11" name="Version0">
    <vt:lpwstr/>
  </property>
  <property fmtid="{D5CDD505-2E9C-101B-9397-08002B2CF9AE}" pid="12" name="Beschreibung0">
    <vt:lpwstr/>
  </property>
  <property fmtid="{D5CDD505-2E9C-101B-9397-08002B2CF9AE}" pid="13" name="PublikationVon">
    <vt:lpwstr/>
  </property>
  <property fmtid="{D5CDD505-2E9C-101B-9397-08002B2CF9AE}" pid="14" name="zuArchivieren">
    <vt:lpwstr>no</vt:lpwstr>
  </property>
  <property fmtid="{D5CDD505-2E9C-101B-9397-08002B2CF9AE}" pid="15" name="GültigkeitsdatumBis">
    <vt:lpwstr/>
  </property>
  <property fmtid="{D5CDD505-2E9C-101B-9397-08002B2CF9AE}" pid="16" name="ZIP Anzeige">
    <vt:lpwstr>0</vt:lpwstr>
  </property>
  <property fmtid="{D5CDD505-2E9C-101B-9397-08002B2CF9AE}" pid="17" name="Datum bis">
    <vt:lpwstr/>
  </property>
  <property fmtid="{D5CDD505-2E9C-101B-9397-08002B2CF9AE}" pid="18" name="EmailWithAttachments">
    <vt:lpwstr>0</vt:lpwstr>
  </property>
  <property fmtid="{D5CDD505-2E9C-101B-9397-08002B2CF9AE}" pid="19" name="EmailReceived">
    <vt:lpwstr/>
  </property>
  <property fmtid="{D5CDD505-2E9C-101B-9397-08002B2CF9AE}" pid="20" name="EmailTo">
    <vt:lpwstr/>
  </property>
  <property fmtid="{D5CDD505-2E9C-101B-9397-08002B2CF9AE}" pid="21" name="EmailFrom0">
    <vt:lpwstr/>
  </property>
  <property fmtid="{D5CDD505-2E9C-101B-9397-08002B2CF9AE}" pid="22" name="EmailHeaders">
    <vt:lpwstr/>
  </property>
  <property fmtid="{D5CDD505-2E9C-101B-9397-08002B2CF9AE}" pid="23" name="Datum von">
    <vt:lpwstr/>
  </property>
  <property fmtid="{D5CDD505-2E9C-101B-9397-08002B2CF9AE}" pid="24" name="EmailSender">
    <vt:lpwstr/>
  </property>
  <property fmtid="{D5CDD505-2E9C-101B-9397-08002B2CF9AE}" pid="25" name="EmailFrom">
    <vt:lpwstr/>
  </property>
  <property fmtid="{D5CDD505-2E9C-101B-9397-08002B2CF9AE}" pid="26" name="EmailOriginalSubject">
    <vt:lpwstr/>
  </property>
  <property fmtid="{D5CDD505-2E9C-101B-9397-08002B2CF9AE}" pid="27" name="zuständig">
    <vt:lpwstr/>
  </property>
  <property fmtid="{D5CDD505-2E9C-101B-9397-08002B2CF9AE}" pid="28" name="EmailDate">
    <vt:lpwstr/>
  </property>
  <property fmtid="{D5CDD505-2E9C-101B-9397-08002B2CF9AE}" pid="29" name="EmailSubject">
    <vt:lpwstr/>
  </property>
  <property fmtid="{D5CDD505-2E9C-101B-9397-08002B2CF9AE}" pid="30" name="Kommentar">
    <vt:lpwstr/>
  </property>
  <property fmtid="{D5CDD505-2E9C-101B-9397-08002B2CF9AE}" pid="31" name="Status">
    <vt:lpwstr>neu</vt:lpwstr>
  </property>
  <property fmtid="{D5CDD505-2E9C-101B-9397-08002B2CF9AE}" pid="32" name="EmailCc0">
    <vt:lpwstr/>
  </property>
  <property fmtid="{D5CDD505-2E9C-101B-9397-08002B2CF9AE}" pid="33" name="EmailCc">
    <vt:lpwstr/>
  </property>
  <property fmtid="{D5CDD505-2E9C-101B-9397-08002B2CF9AE}" pid="34" name="EmailTo0">
    <vt:lpwstr/>
  </property>
  <property fmtid="{D5CDD505-2E9C-101B-9397-08002B2CF9AE}" pid="35" name="Gültigkeitsdatum">
    <vt:lpwstr>2012-12-31T00:00:00Z</vt:lpwstr>
  </property>
</Properties>
</file>